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<sst xmlns="http://schemas.openxmlformats.org/spreadsheetml/2006/main" count="556" uniqueCount="93">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</sst>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571500</xdr:colOff>
      <xdr:row>5</xdr:row>
      <xdr:rowOff>167640</xdr:rowOff>
    </xdr:to>
    <xdr:pic>
      <xdr:nvPicPr>
        <xdr:cNvPr id="11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571500</xdr:colOff>
      <xdr:row>5</xdr:row>
      <xdr:rowOff>167640</xdr:rowOff>
    </xdr:to>
    <xdr:pic>
      <xdr:nvPicPr>
        <xdr:cNvPr id="11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571500</xdr:colOff>
      <xdr:row>5</xdr:row>
      <xdr:rowOff>167640</xdr:rowOff>
    </xdr:to>
    <xdr:pic>
      <xdr:nvPicPr>
        <xdr:cNvPr id="11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6</xdr:row>
      <xdr:rowOff>0</xdr:rowOff>
    </xdr:to>
    <xdr:pic>
      <xdr:nvPicPr>
        <xdr:cNvPr id="21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37421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26.368948303224993</v>
      </c>
      <c r="E8" s="336">
        <v>0.96969919339971056</v>
      </c>
      <c r="F8" s="337">
        <v>0.95220441058843885</v>
      </c>
      <c r="G8" s="337">
        <v>0.93719523143813344</v>
      </c>
      <c r="H8" s="337">
        <v>0.92829639318624491</v>
      </c>
      <c r="I8" s="337">
        <v>0.93871153370621818</v>
      </c>
      <c r="J8" s="338">
        <v>0.97247732368247797</v>
      </c>
      <c r="K8" s="339">
        <v>1.019176552220765</v>
      </c>
      <c r="L8" s="337">
        <v>1.0948300521165515</v>
      </c>
      <c r="M8" s="337">
        <v>1.1617913409342862</v>
      </c>
      <c r="N8" s="337">
        <v>1.2031680341665663</v>
      </c>
      <c r="O8" s="337">
        <v>1.2321396655688772</v>
      </c>
      <c r="P8" s="337">
        <v>1.2442414180213681</v>
      </c>
      <c r="Q8" s="337">
        <v>1.2339174283768646</v>
      </c>
      <c r="R8" s="337">
        <v>1.247290295331603</v>
      </c>
      <c r="S8" s="337">
        <v>1.2470301694015711</v>
      </c>
      <c r="T8" s="337">
        <v>1.229436710215223</v>
      </c>
      <c r="U8" s="337">
        <v>1.2006672101994726</v>
      </c>
      <c r="V8" s="337">
        <v>1.1614061250299639</v>
      </c>
      <c r="W8" s="337">
        <v>1.1326083527226443</v>
      </c>
      <c r="X8" s="337">
        <v>1.1008731543544601</v>
      </c>
      <c r="Y8" s="337">
        <v>1.0863066488764703</v>
      </c>
      <c r="Z8" s="340">
        <v>1.0724409362432374</v>
      </c>
      <c r="AA8" s="336">
        <v>1.0250789263776536</v>
      </c>
      <c r="AB8" s="338">
        <v>0.97796119706619522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833.76030336873191</v>
      </c>
      <c r="E9" s="342">
        <v>27.551906834854591</v>
      </c>
      <c r="F9" s="343">
        <v>26.915570510528891</v>
      </c>
      <c r="G9" s="343">
        <v>26.324493742633802</v>
      </c>
      <c r="H9" s="343">
        <v>26.045455489673461</v>
      </c>
      <c r="I9" s="343">
        <v>26.491759974060592</v>
      </c>
      <c r="J9" s="344">
        <v>28.279154982047707</v>
      </c>
      <c r="K9" s="345">
        <v>31.297791876414312</v>
      </c>
      <c r="L9" s="343">
        <v>35.233565034496259</v>
      </c>
      <c r="M9" s="343">
        <v>38.481765551661638</v>
      </c>
      <c r="N9" s="343">
        <v>40.5842657426195</v>
      </c>
      <c r="O9" s="343">
        <v>42.067031910373167</v>
      </c>
      <c r="P9" s="343">
        <v>42.630100581068483</v>
      </c>
      <c r="Q9" s="343">
        <v>42.688552710925613</v>
      </c>
      <c r="R9" s="343">
        <v>43.016019757312066</v>
      </c>
      <c r="S9" s="343">
        <v>42.987039297005389</v>
      </c>
      <c r="T9" s="343">
        <v>42.35502837800945</v>
      </c>
      <c r="U9" s="343">
        <v>41.178357210311624</v>
      </c>
      <c r="V9" s="343">
        <v>38.946084571002004</v>
      </c>
      <c r="W9" s="343">
        <v>35.801165850669577</v>
      </c>
      <c r="X9" s="343">
        <v>33.757527708661655</v>
      </c>
      <c r="Y9" s="343">
        <v>32.650769489381751</v>
      </c>
      <c r="Z9" s="346">
        <v>31.313868993122785</v>
      </c>
      <c r="AA9" s="342">
        <v>29.388315203359859</v>
      </c>
      <c r="AB9" s="344">
        <v>27.774711968537645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7112.6506893700471</v>
      </c>
      <c r="E10" s="349">
        <v>249.62941550885375</v>
      </c>
      <c r="F10" s="350">
        <v>245.81271734033498</v>
      </c>
      <c r="G10" s="350">
        <v>241.38238621505113</v>
      </c>
      <c r="H10" s="350">
        <v>239.79696716430576</v>
      </c>
      <c r="I10" s="350">
        <v>236.9614903150223</v>
      </c>
      <c r="J10" s="351">
        <v>253.41214408019016</v>
      </c>
      <c r="K10" s="352">
        <v>270.24930214745677</v>
      </c>
      <c r="L10" s="350">
        <v>296.03538634013285</v>
      </c>
      <c r="M10" s="350">
        <v>319.27754323964973</v>
      </c>
      <c r="N10" s="350">
        <v>334.15473841046241</v>
      </c>
      <c r="O10" s="350">
        <v>345.2813065909599</v>
      </c>
      <c r="P10" s="350">
        <v>348.838747879332</v>
      </c>
      <c r="Q10" s="350">
        <v>346.93088697191399</v>
      </c>
      <c r="R10" s="350">
        <v>352.26922647126912</v>
      </c>
      <c r="S10" s="350">
        <v>352.35123455451316</v>
      </c>
      <c r="T10" s="350">
        <v>345.60252731666418</v>
      </c>
      <c r="U10" s="350">
        <v>333.03813689445047</v>
      </c>
      <c r="V10" s="350">
        <v>316.55415817921244</v>
      </c>
      <c r="W10" s="350">
        <v>301.25698921414914</v>
      </c>
      <c r="X10" s="350">
        <v>292.41062838661213</v>
      </c>
      <c r="Y10" s="350">
        <v>288.87768137291863</v>
      </c>
      <c r="Z10" s="353">
        <v>282.10155012207161</v>
      </c>
      <c r="AA10" s="349">
        <v>266.81683464063178</v>
      </c>
      <c r="AB10" s="351">
        <v>253.60869001388909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60.807333304933891</v>
      </c>
      <c r="E11" s="355">
        <v>2.1454947925813852</v>
      </c>
      <c r="F11" s="356">
        <v>2.0886194103305393</v>
      </c>
      <c r="G11" s="356">
        <v>2.058729330955519</v>
      </c>
      <c r="H11" s="356">
        <v>2.050436612339003</v>
      </c>
      <c r="I11" s="356">
        <v>2.0937126892330284</v>
      </c>
      <c r="J11" s="357">
        <v>2.1718365552541021</v>
      </c>
      <c r="K11" s="358">
        <v>2.2505034890089197</v>
      </c>
      <c r="L11" s="356">
        <v>2.4685186513760242</v>
      </c>
      <c r="M11" s="356">
        <v>2.6589197467867152</v>
      </c>
      <c r="N11" s="356">
        <v>2.752980956668873</v>
      </c>
      <c r="O11" s="356">
        <v>2.8238594272142397</v>
      </c>
      <c r="P11" s="356">
        <v>2.8737742521226366</v>
      </c>
      <c r="Q11" s="356">
        <v>2.8744956746831396</v>
      </c>
      <c r="R11" s="356">
        <v>2.9064195535753741</v>
      </c>
      <c r="S11" s="356">
        <v>2.9112373501126787</v>
      </c>
      <c r="T11" s="356">
        <v>2.9009505074338966</v>
      </c>
      <c r="U11" s="356">
        <v>2.8738047937654549</v>
      </c>
      <c r="V11" s="356">
        <v>2.8113640518998348</v>
      </c>
      <c r="W11" s="356">
        <v>2.7375736254252803</v>
      </c>
      <c r="X11" s="356">
        <v>2.6346217291145253</v>
      </c>
      <c r="Y11" s="356">
        <v>2.5927402758682661</v>
      </c>
      <c r="Z11" s="359">
        <v>2.5251275042346202</v>
      </c>
      <c r="AA11" s="355">
        <v>2.3609167505758886</v>
      </c>
      <c r="AB11" s="357">
        <v>2.2406955743739516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314.08875661967562</v>
      </c>
      <c r="E12" s="362">
        <v>10.369216918877934</v>
      </c>
      <c r="F12" s="363">
        <v>10.109813500908293</v>
      </c>
      <c r="G12" s="363">
        <v>9.898858697827233</v>
      </c>
      <c r="H12" s="363">
        <v>9.8136878866079371</v>
      </c>
      <c r="I12" s="363">
        <v>9.9843871453892543</v>
      </c>
      <c r="J12" s="364">
        <v>10.620016683213095</v>
      </c>
      <c r="K12" s="365">
        <v>11.665660807780611</v>
      </c>
      <c r="L12" s="363">
        <v>13.168655132716632</v>
      </c>
      <c r="M12" s="363">
        <v>14.427497631869615</v>
      </c>
      <c r="N12" s="363">
        <v>15.201798229484165</v>
      </c>
      <c r="O12" s="363">
        <v>15.731016178093295</v>
      </c>
      <c r="P12" s="363">
        <v>15.978171515566585</v>
      </c>
      <c r="Q12" s="363">
        <v>16.01529658937913</v>
      </c>
      <c r="R12" s="363">
        <v>16.13084904034147</v>
      </c>
      <c r="S12" s="363">
        <v>16.126943161581291</v>
      </c>
      <c r="T12" s="363">
        <v>15.949913700899856</v>
      </c>
      <c r="U12" s="363">
        <v>15.564968358000067</v>
      </c>
      <c r="V12" s="363">
        <v>14.769074490588103</v>
      </c>
      <c r="W12" s="363">
        <v>13.617443364944583</v>
      </c>
      <c r="X12" s="363">
        <v>12.830971687339257</v>
      </c>
      <c r="Y12" s="363">
        <v>12.429564958470252</v>
      </c>
      <c r="Z12" s="366">
        <v>11.939846386541488</v>
      </c>
      <c r="AA12" s="362">
        <v>11.173503839164558</v>
      </c>
      <c r="AB12" s="364">
        <v>10.571600714090899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3291.8736873955099</v>
      </c>
      <c r="E13" s="367">
        <v>118.84986825275783</v>
      </c>
      <c r="F13" s="368">
        <v>116.54662289816298</v>
      </c>
      <c r="G13" s="368">
        <v>114.89015336720774</v>
      </c>
      <c r="H13" s="368">
        <v>114.2029616955876</v>
      </c>
      <c r="I13" s="368">
        <v>115.22178514974981</v>
      </c>
      <c r="J13" s="369">
        <v>119.80940385750623</v>
      </c>
      <c r="K13" s="370">
        <v>126.34805020397799</v>
      </c>
      <c r="L13" s="368">
        <v>136.93065296295038</v>
      </c>
      <c r="M13" s="368">
        <v>145.91295775014854</v>
      </c>
      <c r="N13" s="368">
        <v>150.95522490495034</v>
      </c>
      <c r="O13" s="368">
        <v>154.93266236382857</v>
      </c>
      <c r="P13" s="368">
        <v>156.46149202787367</v>
      </c>
      <c r="Q13" s="368">
        <v>156.55099102347864</v>
      </c>
      <c r="R13" s="368">
        <v>158.35377242900842</v>
      </c>
      <c r="S13" s="368">
        <v>158.13504854145415</v>
      </c>
      <c r="T13" s="368">
        <v>156.16009028711986</v>
      </c>
      <c r="U13" s="368">
        <v>152.56552717242346</v>
      </c>
      <c r="V13" s="368">
        <v>147.15615973020323</v>
      </c>
      <c r="W13" s="368">
        <v>141.78301373295139</v>
      </c>
      <c r="X13" s="368">
        <v>137.2220842007612</v>
      </c>
      <c r="Y13" s="368">
        <v>135.00393472768974</v>
      </c>
      <c r="Z13" s="371">
        <v>132.08144959519487</v>
      </c>
      <c r="AA13" s="367">
        <v>125.47977137172867</v>
      </c>
      <c r="AB13" s="369">
        <v>120.32000914879417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3666.7697773201194</v>
      </c>
      <c r="E14" s="90">
        <f t="shared" ref="E14:AB14" si="1">SUM(E11:E13)</f>
        <v>131.36457996421714</v>
      </c>
      <c r="F14" s="164">
        <f t="shared" si="1"/>
        <v>128.7450558094018</v>
      </c>
      <c r="G14" s="164">
        <f t="shared" si="1"/>
        <v>126.8477413959905</v>
      </c>
      <c r="H14" s="164">
        <f t="shared" si="1"/>
        <v>126.06708619453454</v>
      </c>
      <c r="I14" s="164">
        <f t="shared" si="1"/>
        <v>127.29988498437208</v>
      </c>
      <c r="J14" s="166">
        <f t="shared" si="1"/>
        <v>132.60125709597344</v>
      </c>
      <c r="K14" s="48">
        <f t="shared" si="1"/>
        <v>140.26421450076754</v>
      </c>
      <c r="L14" s="164">
        <f t="shared" si="1"/>
        <v>152.56782674704303</v>
      </c>
      <c r="M14" s="164">
        <f t="shared" si="1"/>
        <v>162.99937512880487</v>
      </c>
      <c r="N14" s="164">
        <f t="shared" si="1"/>
        <v>168.91000409110339</v>
      </c>
      <c r="O14" s="164">
        <f t="shared" si="1"/>
        <v>173.4875379691361</v>
      </c>
      <c r="P14" s="164">
        <f t="shared" si="1"/>
        <v>175.31343779556289</v>
      </c>
      <c r="Q14" s="164">
        <f t="shared" si="1"/>
        <v>175.44078328754091</v>
      </c>
      <c r="R14" s="164">
        <f t="shared" si="1"/>
        <v>177.39104102292526</v>
      </c>
      <c r="S14" s="164">
        <f t="shared" si="1"/>
        <v>177.17322905314813</v>
      </c>
      <c r="T14" s="164">
        <f t="shared" si="1"/>
        <v>175.0109544954536</v>
      </c>
      <c r="U14" s="164">
        <f t="shared" si="1"/>
        <v>171.00430032418899</v>
      </c>
      <c r="V14" s="164">
        <f t="shared" si="1"/>
        <v>164.73659827269117</v>
      </c>
      <c r="W14" s="164">
        <f t="shared" si="1"/>
        <v>158.13803072332126</v>
      </c>
      <c r="X14" s="164">
        <f t="shared" si="1"/>
        <v>152.68767761721497</v>
      </c>
      <c r="Y14" s="164">
        <f t="shared" si="1"/>
        <v>150.02623996202826</v>
      </c>
      <c r="Z14" s="165">
        <f t="shared" si="1"/>
        <v>146.54642348597099</v>
      </c>
      <c r="AA14" s="90">
        <f t="shared" si="1"/>
        <v>139.01419196146912</v>
      </c>
      <c r="AB14" s="166">
        <f t="shared" si="1"/>
        <v>133.13230543725902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7972.7799410420057</v>
      </c>
      <c r="E15" s="90">
        <f t="shared" ref="E15:AB15" si="2">SUM(E8:E10)</f>
        <v>278.15102153710808</v>
      </c>
      <c r="F15" s="164">
        <f t="shared" si="2"/>
        <v>273.68049226145229</v>
      </c>
      <c r="G15" s="164">
        <f t="shared" si="2"/>
        <v>268.64407518912304</v>
      </c>
      <c r="H15" s="164">
        <f t="shared" si="2"/>
        <v>266.77071904716547</v>
      </c>
      <c r="I15" s="164">
        <f t="shared" si="2"/>
        <v>264.39196182278909</v>
      </c>
      <c r="J15" s="166">
        <f t="shared" si="2"/>
        <v>282.66377638592036</v>
      </c>
      <c r="K15" s="48">
        <f t="shared" si="2"/>
        <v>302.56627057609182</v>
      </c>
      <c r="L15" s="164">
        <f t="shared" si="2"/>
        <v>332.36378142674567</v>
      </c>
      <c r="M15" s="164">
        <f t="shared" si="2"/>
        <v>358.92110013224567</v>
      </c>
      <c r="N15" s="164">
        <f t="shared" si="2"/>
        <v>375.9421721872485</v>
      </c>
      <c r="O15" s="164">
        <f t="shared" si="2"/>
        <v>388.58047816690197</v>
      </c>
      <c r="P15" s="164">
        <f t="shared" si="2"/>
        <v>392.71308987842184</v>
      </c>
      <c r="Q15" s="164">
        <f t="shared" si="2"/>
        <v>390.8533571112165</v>
      </c>
      <c r="R15" s="164">
        <f t="shared" si="2"/>
        <v>396.53253652391277</v>
      </c>
      <c r="S15" s="164">
        <f t="shared" si="2"/>
        <v>396.58530402092009</v>
      </c>
      <c r="T15" s="164">
        <f t="shared" si="2"/>
        <v>389.18699240488888</v>
      </c>
      <c r="U15" s="164">
        <f t="shared" si="2"/>
        <v>375.41716131496156</v>
      </c>
      <c r="V15" s="164">
        <f t="shared" si="2"/>
        <v>356.6616488752444</v>
      </c>
      <c r="W15" s="164">
        <f t="shared" si="2"/>
        <v>338.19076341754135</v>
      </c>
      <c r="X15" s="164">
        <f t="shared" si="2"/>
        <v>327.26902924962826</v>
      </c>
      <c r="Y15" s="164">
        <f t="shared" si="2"/>
        <v>322.61475751117683</v>
      </c>
      <c r="Z15" s="165">
        <f t="shared" si="2"/>
        <v>314.48786005143762</v>
      </c>
      <c r="AA15" s="90">
        <f t="shared" si="2"/>
        <v>297.23022877036931</v>
      </c>
      <c r="AB15" s="166">
        <f t="shared" si="2"/>
        <v>282.36136317949291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11639.549718362125</v>
      </c>
      <c r="E16" s="167">
        <f t="shared" ref="E16:AB16" si="3">E14+E15</f>
        <v>409.51560150132525</v>
      </c>
      <c r="F16" s="168">
        <f t="shared" si="3"/>
        <v>402.42554807085412</v>
      </c>
      <c r="G16" s="168">
        <f t="shared" si="3"/>
        <v>395.49181658511355</v>
      </c>
      <c r="H16" s="168">
        <f t="shared" si="3"/>
        <v>392.83780524170004</v>
      </c>
      <c r="I16" s="168">
        <f t="shared" si="3"/>
        <v>391.69184680716114</v>
      </c>
      <c r="J16" s="170">
        <f t="shared" si="3"/>
        <v>415.26503348189379</v>
      </c>
      <c r="K16" s="203">
        <f t="shared" si="3"/>
        <v>442.83048507685936</v>
      </c>
      <c r="L16" s="200">
        <f t="shared" si="3"/>
        <v>484.93160817378873</v>
      </c>
      <c r="M16" s="200">
        <f t="shared" si="3"/>
        <v>521.92047526105057</v>
      </c>
      <c r="N16" s="200">
        <f t="shared" si="3"/>
        <v>544.85217627835186</v>
      </c>
      <c r="O16" s="200">
        <f t="shared" si="3"/>
        <v>562.06801613603807</v>
      </c>
      <c r="P16" s="200">
        <f t="shared" si="3"/>
        <v>568.02652767398467</v>
      </c>
      <c r="Q16" s="200">
        <f t="shared" si="3"/>
        <v>566.29414039875746</v>
      </c>
      <c r="R16" s="200">
        <f t="shared" si="3"/>
        <v>573.92357754683803</v>
      </c>
      <c r="S16" s="200">
        <f t="shared" si="3"/>
        <v>573.75853307406828</v>
      </c>
      <c r="T16" s="200">
        <f t="shared" si="3"/>
        <v>564.19794690034246</v>
      </c>
      <c r="U16" s="200">
        <f t="shared" si="3"/>
        <v>546.42146163915049</v>
      </c>
      <c r="V16" s="200">
        <f t="shared" si="3"/>
        <v>521.39824714793554</v>
      </c>
      <c r="W16" s="200">
        <f t="shared" si="3"/>
        <v>496.32879414086261</v>
      </c>
      <c r="X16" s="200">
        <f t="shared" si="3"/>
        <v>479.95670686684321</v>
      </c>
      <c r="Y16" s="200">
        <f t="shared" si="3"/>
        <v>472.64099747320506</v>
      </c>
      <c r="Z16" s="201">
        <f t="shared" si="3"/>
        <v>461.03428353740861</v>
      </c>
      <c r="AA16" s="199">
        <f t="shared" si="3"/>
        <v>436.24442073183843</v>
      </c>
      <c r="AB16" s="202">
        <f t="shared" si="3"/>
        <v>415.49366861675196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2.1454947925813852</v>
      </c>
      <c r="AL17" s="538">
        <f>$F11</f>
        <v>2.0886194103305393</v>
      </c>
      <c r="AM17" s="538">
        <f>$G11</f>
        <v>2.058729330955519</v>
      </c>
      <c r="AN17" s="538">
        <f>$H11</f>
        <v>2.050436612339003</v>
      </c>
      <c r="AO17" s="538"/>
      <c r="AP17" s="538">
        <f>$E12</f>
        <v>10.369216918877934</v>
      </c>
      <c r="AQ17" s="538">
        <f>$F12</f>
        <v>10.109813500908293</v>
      </c>
      <c r="AR17" s="538">
        <f>$G12</f>
        <v>9.898858697827233</v>
      </c>
      <c r="AS17" s="538">
        <f>$H12</f>
        <v>9.8136878866079371</v>
      </c>
      <c r="AT17" s="538"/>
      <c r="AU17" s="538">
        <f>$E13</f>
        <v>118.84986825275783</v>
      </c>
      <c r="AV17" s="538">
        <f>$F13</f>
        <v>116.54662289816298</v>
      </c>
      <c r="AW17" s="538">
        <f>$G13</f>
        <v>114.89015336720774</v>
      </c>
      <c r="AX17" s="538">
        <f>$H13</f>
        <v>114.2029616955876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2.0937126892330284</v>
      </c>
      <c r="AL18" s="538">
        <f>$J11</f>
        <v>2.1718365552541021</v>
      </c>
      <c r="AM18" s="538">
        <f>$K11</f>
        <v>2.2505034890089197</v>
      </c>
      <c r="AN18" s="538">
        <f>$L11</f>
        <v>2.4685186513760242</v>
      </c>
      <c r="AO18" s="538"/>
      <c r="AP18" s="538">
        <f>$I12</f>
        <v>9.9843871453892543</v>
      </c>
      <c r="AQ18" s="538">
        <f>$J12</f>
        <v>10.620016683213095</v>
      </c>
      <c r="AR18" s="538">
        <f>$K12</f>
        <v>11.665660807780611</v>
      </c>
      <c r="AS18" s="538">
        <f>$L12</f>
        <v>13.168655132716632</v>
      </c>
      <c r="AT18" s="538"/>
      <c r="AU18" s="539">
        <f>$I13</f>
        <v>115.22178514974981</v>
      </c>
      <c r="AV18" s="539">
        <f>$J13</f>
        <v>119.80940385750623</v>
      </c>
      <c r="AW18" s="539">
        <f>$K13</f>
        <v>126.34805020397799</v>
      </c>
      <c r="AX18" s="539">
        <f>$L13</f>
        <v>136.93065296295038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2.6589197467867152</v>
      </c>
      <c r="AL19" s="538">
        <f>$N11</f>
        <v>2.752980956668873</v>
      </c>
      <c r="AM19" s="538">
        <f>$O11</f>
        <v>2.8238594272142397</v>
      </c>
      <c r="AN19" s="538">
        <f>$P11</f>
        <v>2.8737742521226366</v>
      </c>
      <c r="AO19" s="538"/>
      <c r="AP19" s="538">
        <f>$M12</f>
        <v>14.427497631869615</v>
      </c>
      <c r="AQ19" s="538">
        <f>$N12</f>
        <v>15.201798229484165</v>
      </c>
      <c r="AR19" s="538">
        <f>$O12</f>
        <v>15.731016178093295</v>
      </c>
      <c r="AS19" s="538">
        <f>$P12</f>
        <v>15.978171515566585</v>
      </c>
      <c r="AT19" s="538"/>
      <c r="AU19" s="538">
        <f>$M13</f>
        <v>145.91295775014854</v>
      </c>
      <c r="AV19" s="538">
        <f>$N13</f>
        <v>150.95522490495034</v>
      </c>
      <c r="AW19" s="538">
        <f>$O13</f>
        <v>154.93266236382857</v>
      </c>
      <c r="AX19" s="538">
        <f>$P13</f>
        <v>156.46149202787367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2.8744956746831396</v>
      </c>
      <c r="AL20" s="538">
        <f>$R11</f>
        <v>2.9064195535753741</v>
      </c>
      <c r="AM20" s="538">
        <f>$S11</f>
        <v>2.9112373501126787</v>
      </c>
      <c r="AN20" s="538">
        <f>$T11</f>
        <v>2.9009505074338966</v>
      </c>
      <c r="AO20" s="538"/>
      <c r="AP20" s="538">
        <f>$Q12</f>
        <v>16.01529658937913</v>
      </c>
      <c r="AQ20" s="538">
        <f>$R12</f>
        <v>16.13084904034147</v>
      </c>
      <c r="AR20" s="538">
        <f>$S12</f>
        <v>16.126943161581291</v>
      </c>
      <c r="AS20" s="538">
        <f>$T12</f>
        <v>15.949913700899856</v>
      </c>
      <c r="AT20" s="538"/>
      <c r="AU20" s="538">
        <f>$Q13</f>
        <v>156.55099102347864</v>
      </c>
      <c r="AV20" s="538">
        <f>$R13</f>
        <v>158.35377242900842</v>
      </c>
      <c r="AW20" s="538">
        <f>$S13</f>
        <v>158.13504854145415</v>
      </c>
      <c r="AX20" s="538">
        <f>$T13</f>
        <v>156.16009028711986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2.8738047937654549</v>
      </c>
      <c r="AL21" s="538">
        <f>$V11</f>
        <v>2.8113640518998348</v>
      </c>
      <c r="AM21" s="538">
        <f>$W11</f>
        <v>2.7375736254252803</v>
      </c>
      <c r="AN21" s="538">
        <f>$X11</f>
        <v>2.6346217291145253</v>
      </c>
      <c r="AO21" s="538"/>
      <c r="AP21" s="538">
        <f>$U12</f>
        <v>15.564968358000067</v>
      </c>
      <c r="AQ21" s="538">
        <f>$V12</f>
        <v>14.769074490588103</v>
      </c>
      <c r="AR21" s="538">
        <f>$W12</f>
        <v>13.617443364944583</v>
      </c>
      <c r="AS21" s="538">
        <f>$X12</f>
        <v>12.830971687339257</v>
      </c>
      <c r="AT21" s="538"/>
      <c r="AU21" s="538">
        <f>$U13</f>
        <v>152.56552717242346</v>
      </c>
      <c r="AV21" s="538">
        <f>$V13</f>
        <v>147.15615973020323</v>
      </c>
      <c r="AW21" s="538">
        <f>$W13</f>
        <v>141.78301373295139</v>
      </c>
      <c r="AX21" s="538">
        <f>$X13</f>
        <v>137.2220842007612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2.5927402758682661</v>
      </c>
      <c r="AL22" s="538">
        <f>$Z11</f>
        <v>2.5251275042346202</v>
      </c>
      <c r="AM22" s="538">
        <f>$AA11</f>
        <v>2.3609167505758886</v>
      </c>
      <c r="AN22" s="540">
        <f>$AB11</f>
        <v>2.2406955743739516</v>
      </c>
      <c r="AO22" s="538"/>
      <c r="AP22" s="538">
        <f>$Y12</f>
        <v>12.429564958470252</v>
      </c>
      <c r="AQ22" s="538">
        <f>$Z12</f>
        <v>11.939846386541488</v>
      </c>
      <c r="AR22" s="538">
        <f>$AA12</f>
        <v>11.173503839164558</v>
      </c>
      <c r="AS22" s="540">
        <f>$AB12</f>
        <v>10.571600714090899</v>
      </c>
      <c r="AT22" s="538"/>
      <c r="AU22" s="538">
        <f>$Y13</f>
        <v>135.00393472768974</v>
      </c>
      <c r="AV22" s="538">
        <f>$Z13</f>
        <v>132.08144959519487</v>
      </c>
      <c r="AW22" s="538">
        <f>$AA13</f>
        <v>125.47977137172867</v>
      </c>
      <c r="AX22" s="540">
        <f>$AB13</f>
        <v>120.32000914879417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60.807333304933891</v>
      </c>
      <c r="AO23" s="538"/>
      <c r="AP23" s="538"/>
      <c r="AQ23" s="538"/>
      <c r="AR23" s="538"/>
      <c r="AS23" s="318">
        <f>SUM(AP17:AS22)</f>
        <v>314.08875661967562</v>
      </c>
      <c r="AT23" s="538"/>
      <c r="AU23" s="538"/>
      <c r="AV23" s="538"/>
      <c r="AW23" s="538"/>
      <c r="AX23" s="318">
        <f>SUM(AU17:AX22)</f>
        <v>3291.8736873955099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384.45028163787538</v>
      </c>
      <c r="E52" s="431">
        <f t="shared" si="4"/>
        <v>-8.51560150132525</v>
      </c>
      <c r="F52" s="432">
        <f t="shared" si="4"/>
        <v>-1.4255480708541199</v>
      </c>
      <c r="G52" s="432">
        <f t="shared" si="4"/>
        <v>5.5081834148864459</v>
      </c>
      <c r="H52" s="432">
        <f t="shared" si="4"/>
        <v>8.162194758299961</v>
      </c>
      <c r="I52" s="432">
        <f t="shared" si="4"/>
        <v>9.3081531928388586</v>
      </c>
      <c r="J52" s="433">
        <f t="shared" si="4"/>
        <v>-14.265033481893795</v>
      </c>
      <c r="K52" s="434">
        <f t="shared" si="4"/>
        <v>108.16951492314064</v>
      </c>
      <c r="L52" s="432">
        <f t="shared" si="4"/>
        <v>66.068391826211268</v>
      </c>
      <c r="M52" s="432">
        <f t="shared" si="4"/>
        <v>29.079524738949431</v>
      </c>
      <c r="N52" s="432">
        <f t="shared" si="4"/>
        <v>6.1478237216481375</v>
      </c>
      <c r="O52" s="432">
        <f t="shared" si="4"/>
        <v>-11.068016136038068</v>
      </c>
      <c r="P52" s="432">
        <f t="shared" si="4"/>
        <v>-17.026527673984674</v>
      </c>
      <c r="Q52" s="432">
        <f t="shared" si="4"/>
        <v>-15.294140398757463</v>
      </c>
      <c r="R52" s="432">
        <f t="shared" si="4"/>
        <v>-22.923577546838033</v>
      </c>
      <c r="S52" s="432">
        <f t="shared" si="4"/>
        <v>-22.758533074068282</v>
      </c>
      <c r="T52" s="432">
        <f t="shared" si="4"/>
        <v>-13.197946900342458</v>
      </c>
      <c r="U52" s="432">
        <f t="shared" si="4"/>
        <v>4.5785383608495067</v>
      </c>
      <c r="V52" s="432">
        <f t="shared" si="4"/>
        <v>29.601752852064465</v>
      </c>
      <c r="W52" s="432">
        <f t="shared" si="4"/>
        <v>54.671205859137388</v>
      </c>
      <c r="X52" s="432">
        <f t="shared" si="4"/>
        <v>71.043293133156794</v>
      </c>
      <c r="Y52" s="432">
        <f t="shared" si="4"/>
        <v>78.359002526794939</v>
      </c>
      <c r="Z52" s="435">
        <f t="shared" si="4"/>
        <v>89.965716462591388</v>
      </c>
      <c r="AA52" s="431">
        <f t="shared" si="4"/>
        <v>-35.244420731838431</v>
      </c>
      <c r="AB52" s="433">
        <f t="shared" si="4"/>
        <v>-14.493668616751961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5040.3340242638651</v>
      </c>
      <c r="E57" s="336">
        <v>163.04689355937521</v>
      </c>
      <c r="F57" s="337">
        <v>159.06299503166414</v>
      </c>
      <c r="G57" s="337">
        <v>156.51821782599825</v>
      </c>
      <c r="H57" s="337">
        <v>157.02688610554338</v>
      </c>
      <c r="I57" s="337">
        <v>165.07851603501109</v>
      </c>
      <c r="J57" s="338">
        <v>181.16063588990031</v>
      </c>
      <c r="K57" s="339">
        <v>206.23929806194539</v>
      </c>
      <c r="L57" s="337">
        <v>228.26840209508737</v>
      </c>
      <c r="M57" s="337">
        <v>244.83016363225028</v>
      </c>
      <c r="N57" s="337">
        <v>254.00055224342756</v>
      </c>
      <c r="O57" s="337">
        <v>262.61405365057561</v>
      </c>
      <c r="P57" s="337">
        <v>261.81125077247816</v>
      </c>
      <c r="Q57" s="337">
        <v>260.49068576710977</v>
      </c>
      <c r="R57" s="337">
        <v>260.02052090790272</v>
      </c>
      <c r="S57" s="337">
        <v>255.28876170155911</v>
      </c>
      <c r="T57" s="337">
        <v>244.38728966375868</v>
      </c>
      <c r="U57" s="337">
        <v>231.37316097029418</v>
      </c>
      <c r="V57" s="337">
        <v>217.00166951656635</v>
      </c>
      <c r="W57" s="337">
        <v>210.12608136904771</v>
      </c>
      <c r="X57" s="337">
        <v>205.47279012554901</v>
      </c>
      <c r="Y57" s="337">
        <v>196.94228478822987</v>
      </c>
      <c r="Z57" s="340">
        <v>185.10324922140254</v>
      </c>
      <c r="AA57" s="336">
        <v>172.17836962505922</v>
      </c>
      <c r="AB57" s="338">
        <v>162.2912957041292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3439.1898605504866</v>
      </c>
      <c r="E58" s="449">
        <v>109.04438236681975</v>
      </c>
      <c r="F58" s="450">
        <v>106.58756090492048</v>
      </c>
      <c r="G58" s="450">
        <v>103.80310389305416</v>
      </c>
      <c r="H58" s="450">
        <v>105.89659997145905</v>
      </c>
      <c r="I58" s="450">
        <v>112.11506697696086</v>
      </c>
      <c r="J58" s="451">
        <v>125.06240385820647</v>
      </c>
      <c r="K58" s="452">
        <v>141.49729404549501</v>
      </c>
      <c r="L58" s="450">
        <v>157.62692247472131</v>
      </c>
      <c r="M58" s="450">
        <v>164.97969379357022</v>
      </c>
      <c r="N58" s="450">
        <v>169.74664787942865</v>
      </c>
      <c r="O58" s="450">
        <v>174.76120484284681</v>
      </c>
      <c r="P58" s="450">
        <v>176.73915070677882</v>
      </c>
      <c r="Q58" s="450">
        <v>178.79550623131604</v>
      </c>
      <c r="R58" s="450">
        <v>179.55091310187828</v>
      </c>
      <c r="S58" s="450">
        <v>173.95791595179986</v>
      </c>
      <c r="T58" s="450">
        <v>168.46340904312339</v>
      </c>
      <c r="U58" s="450">
        <v>160.25665498562677</v>
      </c>
      <c r="V58" s="450">
        <v>154.884669398716</v>
      </c>
      <c r="W58" s="450">
        <v>149.56328981854355</v>
      </c>
      <c r="X58" s="450">
        <v>143.00336303752738</v>
      </c>
      <c r="Y58" s="450">
        <v>136.12229150492163</v>
      </c>
      <c r="Z58" s="453">
        <v>123.85659346259393</v>
      </c>
      <c r="AA58" s="449">
        <v>114.77277226056617</v>
      </c>
      <c r="AB58" s="451">
        <v>108.10245003961131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3534.8478783803707</v>
      </c>
      <c r="E59" s="355">
        <v>101.36684661270513</v>
      </c>
      <c r="F59" s="356">
        <v>98.321039181078078</v>
      </c>
      <c r="G59" s="356">
        <v>96.583547865018133</v>
      </c>
      <c r="H59" s="356">
        <v>97.836075364651123</v>
      </c>
      <c r="I59" s="356">
        <v>105.83832013757166</v>
      </c>
      <c r="J59" s="357">
        <v>120.70261280330092</v>
      </c>
      <c r="K59" s="358">
        <v>144.08941055410884</v>
      </c>
      <c r="L59" s="356">
        <v>164.12541491193977</v>
      </c>
      <c r="M59" s="356">
        <v>179.97893455821367</v>
      </c>
      <c r="N59" s="356">
        <v>187.27767198574233</v>
      </c>
      <c r="O59" s="356">
        <v>194.59931727516738</v>
      </c>
      <c r="P59" s="356">
        <v>194.28966981751165</v>
      </c>
      <c r="Q59" s="356">
        <v>197.09911451209913</v>
      </c>
      <c r="R59" s="356">
        <v>195.87706424437312</v>
      </c>
      <c r="S59" s="356">
        <v>190.54430081610067</v>
      </c>
      <c r="T59" s="356">
        <v>180.21879900055461</v>
      </c>
      <c r="U59" s="356">
        <v>167.17471015285525</v>
      </c>
      <c r="V59" s="356">
        <v>153.94959410100938</v>
      </c>
      <c r="W59" s="356">
        <v>146.88089232259478</v>
      </c>
      <c r="X59" s="356">
        <v>143.23436390980098</v>
      </c>
      <c r="Y59" s="356">
        <v>135.90955774749744</v>
      </c>
      <c r="Z59" s="359">
        <v>124.10121609903459</v>
      </c>
      <c r="AA59" s="355">
        <v>112.16589136419972</v>
      </c>
      <c r="AB59" s="357">
        <v>102.6835130432432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806.54374777703333</v>
      </c>
      <c r="E60" s="367">
        <v>26.313622022994103</v>
      </c>
      <c r="F60" s="368">
        <v>26.015211947439461</v>
      </c>
      <c r="G60" s="368">
        <v>25.826784155072456</v>
      </c>
      <c r="H60" s="368">
        <v>26.215656885508281</v>
      </c>
      <c r="I60" s="368">
        <v>28.194245222277981</v>
      </c>
      <c r="J60" s="369">
        <v>31.320749558579674</v>
      </c>
      <c r="K60" s="370">
        <v>35.478984458211627</v>
      </c>
      <c r="L60" s="368">
        <v>37.905885701361782</v>
      </c>
      <c r="M60" s="368">
        <v>39.87313848356105</v>
      </c>
      <c r="N60" s="368">
        <v>40.762292389806731</v>
      </c>
      <c r="O60" s="368">
        <v>41.106462818589193</v>
      </c>
      <c r="P60" s="368">
        <v>41.11511553305435</v>
      </c>
      <c r="Q60" s="368">
        <v>41.414715095560538</v>
      </c>
      <c r="R60" s="368">
        <v>41.865812034430711</v>
      </c>
      <c r="S60" s="368">
        <v>39.757483807901579</v>
      </c>
      <c r="T60" s="368">
        <v>37.630817408126944</v>
      </c>
      <c r="U60" s="368">
        <v>35.7273765062723</v>
      </c>
      <c r="V60" s="368">
        <v>33.591063252392203</v>
      </c>
      <c r="W60" s="368">
        <v>32.635196686476903</v>
      </c>
      <c r="X60" s="368">
        <v>31.707923348990072</v>
      </c>
      <c r="Y60" s="368">
        <v>29.74695201685633</v>
      </c>
      <c r="Z60" s="371">
        <v>28.759300764029209</v>
      </c>
      <c r="AA60" s="367">
        <v>27.276900405843794</v>
      </c>
      <c r="AB60" s="369">
        <v>26.302057273695894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4341.3916261574041</v>
      </c>
      <c r="E61" s="517">
        <f t="shared" ref="E61:AB61" si="6">SUM(E59:E60)</f>
        <v>127.68046863569924</v>
      </c>
      <c r="F61" s="518">
        <f t="shared" si="6"/>
        <v>124.33625112851755</v>
      </c>
      <c r="G61" s="518">
        <f t="shared" si="6"/>
        <v>122.41033202009059</v>
      </c>
      <c r="H61" s="518">
        <f t="shared" si="6"/>
        <v>124.0517322501594</v>
      </c>
      <c r="I61" s="518">
        <f t="shared" si="6"/>
        <v>134.03256535984963</v>
      </c>
      <c r="J61" s="519">
        <f t="shared" si="6"/>
        <v>152.0233623618806</v>
      </c>
      <c r="K61" s="520">
        <f t="shared" si="6"/>
        <v>179.56839501232048</v>
      </c>
      <c r="L61" s="518">
        <f t="shared" si="6"/>
        <v>202.03130061330154</v>
      </c>
      <c r="M61" s="518">
        <f t="shared" si="6"/>
        <v>219.8520730417747</v>
      </c>
      <c r="N61" s="518">
        <f t="shared" si="6"/>
        <v>228.03996437554906</v>
      </c>
      <c r="O61" s="518">
        <f t="shared" si="6"/>
        <v>235.70578009375657</v>
      </c>
      <c r="P61" s="518">
        <f t="shared" si="6"/>
        <v>235.40478535056599</v>
      </c>
      <c r="Q61" s="518">
        <f t="shared" si="6"/>
        <v>238.51382960765966</v>
      </c>
      <c r="R61" s="518">
        <f t="shared" si="6"/>
        <v>237.74287627880383</v>
      </c>
      <c r="S61" s="518">
        <f t="shared" si="6"/>
        <v>230.30178462400227</v>
      </c>
      <c r="T61" s="518">
        <f t="shared" si="6"/>
        <v>217.84961640868156</v>
      </c>
      <c r="U61" s="518">
        <f t="shared" si="6"/>
        <v>202.90208665912755</v>
      </c>
      <c r="V61" s="518">
        <f t="shared" si="6"/>
        <v>187.54065735340157</v>
      </c>
      <c r="W61" s="518">
        <f t="shared" si="6"/>
        <v>179.51608900907166</v>
      </c>
      <c r="X61" s="518">
        <f t="shared" si="6"/>
        <v>174.94228725879105</v>
      </c>
      <c r="Y61" s="518">
        <f t="shared" si="6"/>
        <v>165.65650976435379</v>
      </c>
      <c r="Z61" s="521">
        <f t="shared" si="6"/>
        <v>152.86051686306379</v>
      </c>
      <c r="AA61" s="517">
        <f t="shared" si="6"/>
        <v>139.44279177004353</v>
      </c>
      <c r="AB61" s="519">
        <f t="shared" si="6"/>
        <v>128.98557031693909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8479.5238848143508</v>
      </c>
      <c r="E62" s="90">
        <f t="shared" ref="E62:AB62" si="7">SUM(E57:E58)</f>
        <v>272.09127592619495</v>
      </c>
      <c r="F62" s="164">
        <f t="shared" si="7"/>
        <v>265.65055593658462</v>
      </c>
      <c r="G62" s="164">
        <f t="shared" si="7"/>
        <v>260.32132171905243</v>
      </c>
      <c r="H62" s="164">
        <f t="shared" si="7"/>
        <v>262.92348607700245</v>
      </c>
      <c r="I62" s="164">
        <f t="shared" si="7"/>
        <v>277.19358301197195</v>
      </c>
      <c r="J62" s="166">
        <f t="shared" si="7"/>
        <v>306.22303974810677</v>
      </c>
      <c r="K62" s="48">
        <f t="shared" si="7"/>
        <v>347.7365921074404</v>
      </c>
      <c r="L62" s="164">
        <f t="shared" si="7"/>
        <v>385.89532456980868</v>
      </c>
      <c r="M62" s="164">
        <f t="shared" si="7"/>
        <v>409.8098574258205</v>
      </c>
      <c r="N62" s="164">
        <f t="shared" si="7"/>
        <v>423.74720012285621</v>
      </c>
      <c r="O62" s="164">
        <f t="shared" si="7"/>
        <v>437.37525849342239</v>
      </c>
      <c r="P62" s="164">
        <f t="shared" si="7"/>
        <v>438.55040147925695</v>
      </c>
      <c r="Q62" s="164">
        <f t="shared" si="7"/>
        <v>439.28619199842581</v>
      </c>
      <c r="R62" s="164">
        <f t="shared" si="7"/>
        <v>439.571434009781</v>
      </c>
      <c r="S62" s="164">
        <f t="shared" si="7"/>
        <v>429.24667765335897</v>
      </c>
      <c r="T62" s="164">
        <f t="shared" si="7"/>
        <v>412.8506987068821</v>
      </c>
      <c r="U62" s="164">
        <f t="shared" si="7"/>
        <v>391.62981595592095</v>
      </c>
      <c r="V62" s="164">
        <f t="shared" si="7"/>
        <v>371.88633891528235</v>
      </c>
      <c r="W62" s="164">
        <f t="shared" si="7"/>
        <v>359.68937118759129</v>
      </c>
      <c r="X62" s="164">
        <f t="shared" si="7"/>
        <v>348.47615316307639</v>
      </c>
      <c r="Y62" s="164">
        <f t="shared" si="7"/>
        <v>333.0645762931515</v>
      </c>
      <c r="Z62" s="165">
        <f t="shared" si="7"/>
        <v>308.9598426839965</v>
      </c>
      <c r="AA62" s="90">
        <f t="shared" si="7"/>
        <v>286.95114188562536</v>
      </c>
      <c r="AB62" s="166">
        <f t="shared" si="7"/>
        <v>270.39374574374051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12820.915510971756</v>
      </c>
      <c r="E63" s="460">
        <f t="shared" ref="E63:AB63" si="8">E61+E62</f>
        <v>399.7717445618942</v>
      </c>
      <c r="F63" s="461">
        <f t="shared" si="8"/>
        <v>389.9868070651022</v>
      </c>
      <c r="G63" s="461">
        <f t="shared" si="8"/>
        <v>382.73165373914304</v>
      </c>
      <c r="H63" s="461">
        <f t="shared" si="8"/>
        <v>386.97521832716188</v>
      </c>
      <c r="I63" s="461">
        <f t="shared" si="8"/>
        <v>411.22614837182158</v>
      </c>
      <c r="J63" s="462">
        <f t="shared" si="8"/>
        <v>458.24640210998734</v>
      </c>
      <c r="K63" s="463">
        <f t="shared" si="8"/>
        <v>527.30498711976088</v>
      </c>
      <c r="L63" s="461">
        <f t="shared" si="8"/>
        <v>587.92662518311022</v>
      </c>
      <c r="M63" s="461">
        <f t="shared" si="8"/>
        <v>629.6619304675952</v>
      </c>
      <c r="N63" s="461">
        <f t="shared" si="8"/>
        <v>651.78716449840522</v>
      </c>
      <c r="O63" s="461">
        <f t="shared" si="8"/>
        <v>673.08103858717891</v>
      </c>
      <c r="P63" s="461">
        <f t="shared" si="8"/>
        <v>673.95518682982288</v>
      </c>
      <c r="Q63" s="461">
        <f t="shared" si="8"/>
        <v>677.80002160608547</v>
      </c>
      <c r="R63" s="461">
        <f t="shared" si="8"/>
        <v>677.31431028858481</v>
      </c>
      <c r="S63" s="461">
        <f t="shared" si="8"/>
        <v>659.5484622773613</v>
      </c>
      <c r="T63" s="461">
        <f t="shared" si="8"/>
        <v>630.70031511556363</v>
      </c>
      <c r="U63" s="461">
        <f t="shared" si="8"/>
        <v>594.53190261504847</v>
      </c>
      <c r="V63" s="461">
        <f t="shared" si="8"/>
        <v>559.42699626868398</v>
      </c>
      <c r="W63" s="461">
        <f t="shared" si="8"/>
        <v>539.2054601966629</v>
      </c>
      <c r="X63" s="461">
        <f t="shared" si="8"/>
        <v>523.41844042186744</v>
      </c>
      <c r="Y63" s="461">
        <f t="shared" si="8"/>
        <v>498.72108605750532</v>
      </c>
      <c r="Z63" s="464">
        <f t="shared" si="8"/>
        <v>461.82035954706032</v>
      </c>
      <c r="AA63" s="460">
        <f t="shared" si="8"/>
        <v>426.39393365566889</v>
      </c>
      <c r="AB63" s="462">
        <f t="shared" si="8"/>
        <v>399.37931606067957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101.36684661270513</v>
      </c>
      <c r="AL66" s="538">
        <f>$F59</f>
        <v>98.321039181078078</v>
      </c>
      <c r="AM66" s="538">
        <f>$G59</f>
        <v>96.583547865018133</v>
      </c>
      <c r="AN66" s="538">
        <f>$H59</f>
        <v>97.836075364651123</v>
      </c>
      <c r="AO66" s="538"/>
      <c r="AP66" s="538">
        <f>$E60</f>
        <v>26.313622022994103</v>
      </c>
      <c r="AQ66" s="538">
        <f>$F60</f>
        <v>26.015211947439461</v>
      </c>
      <c r="AR66" s="538">
        <f>$G60</f>
        <v>25.826784155072456</v>
      </c>
      <c r="AS66" s="538">
        <f>$H60</f>
        <v>26.215656885508281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105.83832013757166</v>
      </c>
      <c r="AL67" s="538">
        <f>$J59</f>
        <v>120.70261280330092</v>
      </c>
      <c r="AM67" s="538">
        <f>$K59</f>
        <v>144.08941055410884</v>
      </c>
      <c r="AN67" s="538">
        <f>$L59</f>
        <v>164.12541491193977</v>
      </c>
      <c r="AO67" s="538"/>
      <c r="AP67" s="538">
        <f>$I60</f>
        <v>28.194245222277981</v>
      </c>
      <c r="AQ67" s="538">
        <f>$J60</f>
        <v>31.320749558579674</v>
      </c>
      <c r="AR67" s="538">
        <f>$K60</f>
        <v>35.478984458211627</v>
      </c>
      <c r="AS67" s="538">
        <f>$L60</f>
        <v>37.905885701361782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179.97893455821367</v>
      </c>
      <c r="AL68" s="538">
        <f>$N59</f>
        <v>187.27767198574233</v>
      </c>
      <c r="AM68" s="538">
        <f>$O59</f>
        <v>194.59931727516738</v>
      </c>
      <c r="AN68" s="538">
        <f>$P59</f>
        <v>194.28966981751165</v>
      </c>
      <c r="AO68" s="538"/>
      <c r="AP68" s="538">
        <f>$M60</f>
        <v>39.87313848356105</v>
      </c>
      <c r="AQ68" s="538">
        <f>$N60</f>
        <v>40.762292389806731</v>
      </c>
      <c r="AR68" s="538">
        <f>$O60</f>
        <v>41.106462818589193</v>
      </c>
      <c r="AS68" s="538">
        <f>$P60</f>
        <v>41.11511553305435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197.09911451209913</v>
      </c>
      <c r="AL69" s="538">
        <f>$R59</f>
        <v>195.87706424437312</v>
      </c>
      <c r="AM69" s="538">
        <f>$S59</f>
        <v>190.54430081610067</v>
      </c>
      <c r="AN69" s="538">
        <f>$T59</f>
        <v>180.21879900055461</v>
      </c>
      <c r="AO69" s="538"/>
      <c r="AP69" s="538">
        <f>$Q60</f>
        <v>41.414715095560538</v>
      </c>
      <c r="AQ69" s="538">
        <f>$R60</f>
        <v>41.865812034430711</v>
      </c>
      <c r="AR69" s="538">
        <f>$S60</f>
        <v>39.757483807901579</v>
      </c>
      <c r="AS69" s="538">
        <f>$T60</f>
        <v>37.630817408126944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167.17471015285525</v>
      </c>
      <c r="AL70" s="538">
        <f>$V59</f>
        <v>153.94959410100938</v>
      </c>
      <c r="AM70" s="538">
        <f>$W59</f>
        <v>146.88089232259478</v>
      </c>
      <c r="AN70" s="538">
        <f>$X59</f>
        <v>143.23436390980098</v>
      </c>
      <c r="AO70" s="538"/>
      <c r="AP70" s="538">
        <f>$U60</f>
        <v>35.7273765062723</v>
      </c>
      <c r="AQ70" s="538">
        <f>$V60</f>
        <v>33.591063252392203</v>
      </c>
      <c r="AR70" s="538">
        <f>$W60</f>
        <v>32.635196686476903</v>
      </c>
      <c r="AS70" s="538">
        <f>$X60</f>
        <v>31.707923348990072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135.90955774749744</v>
      </c>
      <c r="AL71" s="538">
        <f>$Z59</f>
        <v>124.10121609903459</v>
      </c>
      <c r="AM71" s="538">
        <f>$AA59</f>
        <v>112.16589136419972</v>
      </c>
      <c r="AN71" s="540">
        <f>$AB59</f>
        <v>102.6835130432432</v>
      </c>
      <c r="AO71" s="538"/>
      <c r="AP71" s="538">
        <f>$Y60</f>
        <v>29.74695201685633</v>
      </c>
      <c r="AQ71" s="538">
        <f>$Z60</f>
        <v>28.759300764029209</v>
      </c>
      <c r="AR71" s="538">
        <f>$AA60</f>
        <v>27.276900405843794</v>
      </c>
      <c r="AS71" s="540">
        <f>$AB60</f>
        <v>26.302057273695894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3534.8478783803707</v>
      </c>
      <c r="AO72" s="538"/>
      <c r="AP72" s="538"/>
      <c r="AQ72" s="538"/>
      <c r="AR72" s="538"/>
      <c r="AS72" s="318">
        <f>SUM(AP66:AS71)</f>
        <v>806.54374777703333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979.08448902824421</v>
      </c>
      <c r="E99" s="431">
        <f t="shared" si="9"/>
        <v>25.228255438105805</v>
      </c>
      <c r="F99" s="432">
        <f t="shared" si="9"/>
        <v>35.013192934897802</v>
      </c>
      <c r="G99" s="432">
        <f t="shared" si="9"/>
        <v>42.268346260856958</v>
      </c>
      <c r="H99" s="432">
        <f t="shared" si="9"/>
        <v>38.024781672838117</v>
      </c>
      <c r="I99" s="432">
        <f t="shared" si="9"/>
        <v>13.77385162817842</v>
      </c>
      <c r="J99" s="433">
        <f t="shared" si="9"/>
        <v>-33.246402109987343</v>
      </c>
      <c r="K99" s="434">
        <f t="shared" si="9"/>
        <v>122.69501288023912</v>
      </c>
      <c r="L99" s="432">
        <f t="shared" si="9"/>
        <v>62.073374816889782</v>
      </c>
      <c r="M99" s="432">
        <f t="shared" si="9"/>
        <v>20.338069532404802</v>
      </c>
      <c r="N99" s="432">
        <f t="shared" si="9"/>
        <v>-1.7871644984052182</v>
      </c>
      <c r="O99" s="432">
        <f t="shared" si="9"/>
        <v>-23.081038587178909</v>
      </c>
      <c r="P99" s="432">
        <f t="shared" si="9"/>
        <v>-23.955186829822878</v>
      </c>
      <c r="Q99" s="432">
        <f t="shared" si="9"/>
        <v>-27.800021606085465</v>
      </c>
      <c r="R99" s="432">
        <f t="shared" si="9"/>
        <v>-27.314310288584807</v>
      </c>
      <c r="S99" s="432">
        <f t="shared" si="9"/>
        <v>-9.5484622773612955</v>
      </c>
      <c r="T99" s="432">
        <f t="shared" si="9"/>
        <v>19.299684884436374</v>
      </c>
      <c r="U99" s="432">
        <f t="shared" si="9"/>
        <v>55.468097384951534</v>
      </c>
      <c r="V99" s="432">
        <f t="shared" si="9"/>
        <v>90.573003731316021</v>
      </c>
      <c r="W99" s="432">
        <f t="shared" si="9"/>
        <v>110.7945398033371</v>
      </c>
      <c r="X99" s="432">
        <f t="shared" si="9"/>
        <v>126.58155957813256</v>
      </c>
      <c r="Y99" s="432">
        <f t="shared" si="9"/>
        <v>151.27891394249468</v>
      </c>
      <c r="Z99" s="435">
        <f t="shared" si="9"/>
        <v>188.17964045293968</v>
      </c>
      <c r="AA99" s="431">
        <f t="shared" si="9"/>
        <v>-1.3939336556688886</v>
      </c>
      <c r="AB99" s="433">
        <f t="shared" si="9"/>
        <v>25.620683939320429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179.5028685373438</v>
      </c>
      <c r="E104" s="336">
        <v>5.7476597119669179</v>
      </c>
      <c r="F104" s="337">
        <v>5.5445814211168729</v>
      </c>
      <c r="G104" s="337">
        <v>5.4127642264232998</v>
      </c>
      <c r="H104" s="337">
        <v>5.3580484856499364</v>
      </c>
      <c r="I104" s="337">
        <v>5.4970372838809451</v>
      </c>
      <c r="J104" s="338">
        <v>5.8420572948779315</v>
      </c>
      <c r="K104" s="339">
        <v>6.3878471750346275</v>
      </c>
      <c r="L104" s="337">
        <v>7.3073518898789418</v>
      </c>
      <c r="M104" s="337">
        <v>8.146687401726183</v>
      </c>
      <c r="N104" s="337">
        <v>8.6730475763804176</v>
      </c>
      <c r="O104" s="337">
        <v>9.0837755256158701</v>
      </c>
      <c r="P104" s="337">
        <v>9.2747403890516082</v>
      </c>
      <c r="Q104" s="337">
        <v>9.2876986020963486</v>
      </c>
      <c r="R104" s="337">
        <v>9.4732110261365943</v>
      </c>
      <c r="S104" s="337">
        <v>9.5170946734358548</v>
      </c>
      <c r="T104" s="337">
        <v>9.3609228464820102</v>
      </c>
      <c r="U104" s="337">
        <v>9.0547317841530521</v>
      </c>
      <c r="V104" s="337">
        <v>8.4802515090242103</v>
      </c>
      <c r="W104" s="337">
        <v>7.8975818475983548</v>
      </c>
      <c r="X104" s="337">
        <v>7.4807285790595541</v>
      </c>
      <c r="Y104" s="337">
        <v>7.3055942425921501</v>
      </c>
      <c r="Z104" s="340">
        <v>6.994108326537126</v>
      </c>
      <c r="AA104" s="336">
        <v>6.4141811887203195</v>
      </c>
      <c r="AB104" s="338">
        <v>5.9611655299046822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232.60024959621109</v>
      </c>
      <c r="E105" s="367">
        <v>7.9087355254723004</v>
      </c>
      <c r="F105" s="368">
        <v>7.7176704681585866</v>
      </c>
      <c r="G105" s="368">
        <v>7.5795114987495085</v>
      </c>
      <c r="H105" s="368">
        <v>7.5148174203377778</v>
      </c>
      <c r="I105" s="368">
        <v>7.6566351799552299</v>
      </c>
      <c r="J105" s="369">
        <v>8.0681244899798283</v>
      </c>
      <c r="K105" s="370">
        <v>8.6554772631493933</v>
      </c>
      <c r="L105" s="368">
        <v>9.6181274592782895</v>
      </c>
      <c r="M105" s="368">
        <v>10.460536508661546</v>
      </c>
      <c r="N105" s="368">
        <v>10.968803151767517</v>
      </c>
      <c r="O105" s="368">
        <v>11.330765253566998</v>
      </c>
      <c r="P105" s="368">
        <v>11.530537545470905</v>
      </c>
      <c r="Q105" s="368">
        <v>11.531140999874561</v>
      </c>
      <c r="R105" s="368">
        <v>11.667430226075908</v>
      </c>
      <c r="S105" s="368">
        <v>11.659317719079059</v>
      </c>
      <c r="T105" s="368">
        <v>11.499294395301735</v>
      </c>
      <c r="U105" s="368">
        <v>11.213258716212241</v>
      </c>
      <c r="V105" s="368">
        <v>10.709978184291264</v>
      </c>
      <c r="W105" s="368">
        <v>10.179191808020171</v>
      </c>
      <c r="X105" s="368">
        <v>9.7330853178322236</v>
      </c>
      <c r="Y105" s="368">
        <v>9.5143326959396219</v>
      </c>
      <c r="Z105" s="371">
        <v>9.1897255949454486</v>
      </c>
      <c r="AA105" s="367">
        <v>8.5816213409044426</v>
      </c>
      <c r="AB105" s="369">
        <v>8.112130833186475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232.60024959621109</v>
      </c>
      <c r="E106" s="454">
        <f t="shared" ref="E106:AB106" si="11">E105</f>
        <v>7.9087355254723004</v>
      </c>
      <c r="F106" s="455">
        <f t="shared" si="11"/>
        <v>7.7176704681585866</v>
      </c>
      <c r="G106" s="455">
        <f t="shared" si="11"/>
        <v>7.5795114987495085</v>
      </c>
      <c r="H106" s="455">
        <f t="shared" si="11"/>
        <v>7.5148174203377778</v>
      </c>
      <c r="I106" s="455">
        <f t="shared" si="11"/>
        <v>7.6566351799552299</v>
      </c>
      <c r="J106" s="456">
        <f t="shared" si="11"/>
        <v>8.0681244899798283</v>
      </c>
      <c r="K106" s="457">
        <f t="shared" si="11"/>
        <v>8.6554772631493933</v>
      </c>
      <c r="L106" s="455">
        <f t="shared" si="11"/>
        <v>9.6181274592782895</v>
      </c>
      <c r="M106" s="455">
        <f t="shared" si="11"/>
        <v>10.460536508661546</v>
      </c>
      <c r="N106" s="455">
        <f t="shared" si="11"/>
        <v>10.968803151767517</v>
      </c>
      <c r="O106" s="455">
        <f t="shared" si="11"/>
        <v>11.330765253566998</v>
      </c>
      <c r="P106" s="455">
        <f t="shared" si="11"/>
        <v>11.530537545470905</v>
      </c>
      <c r="Q106" s="455">
        <f t="shared" si="11"/>
        <v>11.531140999874561</v>
      </c>
      <c r="R106" s="455">
        <f t="shared" si="11"/>
        <v>11.667430226075908</v>
      </c>
      <c r="S106" s="455">
        <f t="shared" si="11"/>
        <v>11.659317719079059</v>
      </c>
      <c r="T106" s="455">
        <f t="shared" si="11"/>
        <v>11.499294395301735</v>
      </c>
      <c r="U106" s="455">
        <f t="shared" si="11"/>
        <v>11.213258716212241</v>
      </c>
      <c r="V106" s="455">
        <f t="shared" si="11"/>
        <v>10.709978184291264</v>
      </c>
      <c r="W106" s="455">
        <f t="shared" si="11"/>
        <v>10.179191808020171</v>
      </c>
      <c r="X106" s="455">
        <f t="shared" si="11"/>
        <v>9.7330853178322236</v>
      </c>
      <c r="Y106" s="455">
        <f t="shared" si="11"/>
        <v>9.5143326959396219</v>
      </c>
      <c r="Z106" s="458">
        <f t="shared" si="11"/>
        <v>9.1897255949454486</v>
      </c>
      <c r="AA106" s="454">
        <f t="shared" si="11"/>
        <v>8.5816213409044426</v>
      </c>
      <c r="AB106" s="456">
        <f t="shared" si="11"/>
        <v>8.112130833186475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179.5028685373438</v>
      </c>
      <c r="E107" s="90">
        <f t="shared" ref="E107:AB107" si="12">E104</f>
        <v>5.7476597119669179</v>
      </c>
      <c r="F107" s="164">
        <f t="shared" si="12"/>
        <v>5.5445814211168729</v>
      </c>
      <c r="G107" s="164">
        <f t="shared" si="12"/>
        <v>5.4127642264232998</v>
      </c>
      <c r="H107" s="164">
        <f t="shared" si="12"/>
        <v>5.3580484856499364</v>
      </c>
      <c r="I107" s="164">
        <f t="shared" si="12"/>
        <v>5.4970372838809451</v>
      </c>
      <c r="J107" s="166">
        <f t="shared" si="12"/>
        <v>5.8420572948779315</v>
      </c>
      <c r="K107" s="48">
        <f t="shared" si="12"/>
        <v>6.3878471750346275</v>
      </c>
      <c r="L107" s="164">
        <f t="shared" si="12"/>
        <v>7.3073518898789418</v>
      </c>
      <c r="M107" s="164">
        <f t="shared" si="12"/>
        <v>8.146687401726183</v>
      </c>
      <c r="N107" s="164">
        <f t="shared" si="12"/>
        <v>8.6730475763804176</v>
      </c>
      <c r="O107" s="164">
        <f t="shared" si="12"/>
        <v>9.0837755256158701</v>
      </c>
      <c r="P107" s="164">
        <f t="shared" si="12"/>
        <v>9.2747403890516082</v>
      </c>
      <c r="Q107" s="164">
        <f t="shared" si="12"/>
        <v>9.2876986020963486</v>
      </c>
      <c r="R107" s="164">
        <f t="shared" si="12"/>
        <v>9.4732110261365943</v>
      </c>
      <c r="S107" s="164">
        <f t="shared" si="12"/>
        <v>9.5170946734358548</v>
      </c>
      <c r="T107" s="164">
        <f t="shared" si="12"/>
        <v>9.3609228464820102</v>
      </c>
      <c r="U107" s="164">
        <f t="shared" si="12"/>
        <v>9.0547317841530521</v>
      </c>
      <c r="V107" s="164">
        <f t="shared" si="12"/>
        <v>8.4802515090242103</v>
      </c>
      <c r="W107" s="164">
        <f t="shared" si="12"/>
        <v>7.8975818475983548</v>
      </c>
      <c r="X107" s="164">
        <f t="shared" si="12"/>
        <v>7.4807285790595541</v>
      </c>
      <c r="Y107" s="164">
        <f t="shared" si="12"/>
        <v>7.3055942425921501</v>
      </c>
      <c r="Z107" s="165">
        <f t="shared" si="12"/>
        <v>6.994108326537126</v>
      </c>
      <c r="AA107" s="90">
        <f t="shared" si="12"/>
        <v>6.4141811887203195</v>
      </c>
      <c r="AB107" s="166">
        <f t="shared" si="12"/>
        <v>5.9611655299046822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412.1031181335548</v>
      </c>
      <c r="E108" s="460">
        <f t="shared" ref="E108:AB108" si="13">E106+E107</f>
        <v>13.656395237439218</v>
      </c>
      <c r="F108" s="461">
        <f t="shared" si="13"/>
        <v>13.26225188927546</v>
      </c>
      <c r="G108" s="461">
        <f t="shared" si="13"/>
        <v>12.992275725172808</v>
      </c>
      <c r="H108" s="461">
        <f t="shared" si="13"/>
        <v>12.872865905987714</v>
      </c>
      <c r="I108" s="461">
        <f t="shared" si="13"/>
        <v>13.153672463836175</v>
      </c>
      <c r="J108" s="462">
        <f t="shared" si="13"/>
        <v>13.910181784857759</v>
      </c>
      <c r="K108" s="463">
        <f t="shared" si="13"/>
        <v>15.043324438184021</v>
      </c>
      <c r="L108" s="461">
        <f t="shared" si="13"/>
        <v>16.925479349157232</v>
      </c>
      <c r="M108" s="461">
        <f t="shared" si="13"/>
        <v>18.607223910387731</v>
      </c>
      <c r="N108" s="461">
        <f t="shared" si="13"/>
        <v>19.641850728147936</v>
      </c>
      <c r="O108" s="461">
        <f t="shared" si="13"/>
        <v>20.414540779182868</v>
      </c>
      <c r="P108" s="461">
        <f t="shared" si="13"/>
        <v>20.805277934522515</v>
      </c>
      <c r="Q108" s="461">
        <f t="shared" si="13"/>
        <v>20.818839601970907</v>
      </c>
      <c r="R108" s="461">
        <f t="shared" si="13"/>
        <v>21.140641252212504</v>
      </c>
      <c r="S108" s="461">
        <f t="shared" si="13"/>
        <v>21.176412392514912</v>
      </c>
      <c r="T108" s="461">
        <f t="shared" si="13"/>
        <v>20.860217241783744</v>
      </c>
      <c r="U108" s="461">
        <f t="shared" si="13"/>
        <v>20.267990500365293</v>
      </c>
      <c r="V108" s="461">
        <f t="shared" si="13"/>
        <v>19.190229693315473</v>
      </c>
      <c r="W108" s="461">
        <f t="shared" si="13"/>
        <v>18.076773655618524</v>
      </c>
      <c r="X108" s="461">
        <f t="shared" si="13"/>
        <v>17.213813896891779</v>
      </c>
      <c r="Y108" s="461">
        <f t="shared" si="13"/>
        <v>16.819926938531772</v>
      </c>
      <c r="Z108" s="464">
        <f t="shared" si="13"/>
        <v>16.183833921482574</v>
      </c>
      <c r="AA108" s="460">
        <f t="shared" si="13"/>
        <v>14.995802529624761</v>
      </c>
      <c r="AB108" s="462">
        <f t="shared" si="13"/>
        <v>14.073296363091156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-412.1031181335548</v>
      </c>
      <c r="E130" s="431">
        <f t="shared" si="14"/>
        <v>-13.656395237439218</v>
      </c>
      <c r="F130" s="432">
        <f t="shared" si="14"/>
        <v>-13.26225188927546</v>
      </c>
      <c r="G130" s="432">
        <f t="shared" si="14"/>
        <v>-12.992275725172808</v>
      </c>
      <c r="H130" s="432">
        <f t="shared" si="14"/>
        <v>-12.872865905987714</v>
      </c>
      <c r="I130" s="432">
        <f t="shared" si="14"/>
        <v>-13.153672463836175</v>
      </c>
      <c r="J130" s="433">
        <f t="shared" si="14"/>
        <v>-13.910181784857759</v>
      </c>
      <c r="K130" s="434">
        <f t="shared" si="14"/>
        <v>-15.043324438184021</v>
      </c>
      <c r="L130" s="432">
        <f t="shared" si="14"/>
        <v>-16.925479349157232</v>
      </c>
      <c r="M130" s="432">
        <f t="shared" si="14"/>
        <v>-18.607223910387731</v>
      </c>
      <c r="N130" s="432">
        <f t="shared" si="14"/>
        <v>-19.641850728147936</v>
      </c>
      <c r="O130" s="432">
        <f t="shared" si="14"/>
        <v>-20.414540779182868</v>
      </c>
      <c r="P130" s="432">
        <f t="shared" si="14"/>
        <v>-20.805277934522515</v>
      </c>
      <c r="Q130" s="432">
        <f t="shared" si="14"/>
        <v>-20.818839601970907</v>
      </c>
      <c r="R130" s="432">
        <f t="shared" si="14"/>
        <v>-21.140641252212504</v>
      </c>
      <c r="S130" s="432">
        <f t="shared" si="14"/>
        <v>-21.176412392514912</v>
      </c>
      <c r="T130" s="432">
        <f t="shared" si="14"/>
        <v>-20.860217241783744</v>
      </c>
      <c r="U130" s="432">
        <f t="shared" si="14"/>
        <v>-20.267990500365293</v>
      </c>
      <c r="V130" s="432">
        <f t="shared" si="14"/>
        <v>-19.190229693315473</v>
      </c>
      <c r="W130" s="432">
        <f t="shared" si="14"/>
        <v>-18.076773655618524</v>
      </c>
      <c r="X130" s="432">
        <f t="shared" si="14"/>
        <v>-17.213813896891779</v>
      </c>
      <c r="Y130" s="432">
        <f t="shared" si="14"/>
        <v>-16.819926938531772</v>
      </c>
      <c r="Z130" s="435">
        <f t="shared" si="14"/>
        <v>-16.183833921482574</v>
      </c>
      <c r="AA130" s="431">
        <f t="shared" si="14"/>
        <v>-14.995802529624761</v>
      </c>
      <c r="AB130" s="433">
        <f t="shared" si="14"/>
        <v>-14.073296363091156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Fri</v>
      </c>
      <c r="B133" s="556">
        <f>B134</f>
        <v>37421</v>
      </c>
      <c r="C133" s="557" t="s">
        <v>56</v>
      </c>
      <c r="D133" s="558">
        <f>D108</f>
        <v>412.1031181335548</v>
      </c>
      <c r="E133" s="558">
        <f t="shared" ref="E133:AB133" si="15">E108</f>
        <v>13.656395237439218</v>
      </c>
      <c r="F133" s="558">
        <f t="shared" si="15"/>
        <v>13.26225188927546</v>
      </c>
      <c r="G133" s="558">
        <f t="shared" si="15"/>
        <v>12.992275725172808</v>
      </c>
      <c r="H133" s="558">
        <f t="shared" si="15"/>
        <v>12.872865905987714</v>
      </c>
      <c r="I133" s="558">
        <f t="shared" si="15"/>
        <v>13.153672463836175</v>
      </c>
      <c r="J133" s="558">
        <f t="shared" si="15"/>
        <v>13.910181784857759</v>
      </c>
      <c r="K133" s="558">
        <f t="shared" si="15"/>
        <v>15.043324438184021</v>
      </c>
      <c r="L133" s="558">
        <f t="shared" si="15"/>
        <v>16.925479349157232</v>
      </c>
      <c r="M133" s="558">
        <f t="shared" si="15"/>
        <v>18.607223910387731</v>
      </c>
      <c r="N133" s="558">
        <f t="shared" si="15"/>
        <v>19.641850728147936</v>
      </c>
      <c r="O133" s="558">
        <f t="shared" si="15"/>
        <v>20.414540779182868</v>
      </c>
      <c r="P133" s="558">
        <f t="shared" si="15"/>
        <v>20.805277934522515</v>
      </c>
      <c r="Q133" s="558">
        <f t="shared" si="15"/>
        <v>20.818839601970907</v>
      </c>
      <c r="R133" s="558">
        <f t="shared" si="15"/>
        <v>21.140641252212504</v>
      </c>
      <c r="S133" s="558">
        <f t="shared" si="15"/>
        <v>21.176412392514912</v>
      </c>
      <c r="T133" s="558">
        <f t="shared" si="15"/>
        <v>20.860217241783744</v>
      </c>
      <c r="U133" s="558">
        <f t="shared" si="15"/>
        <v>20.267990500365293</v>
      </c>
      <c r="V133" s="558">
        <f t="shared" si="15"/>
        <v>19.190229693315473</v>
      </c>
      <c r="W133" s="558">
        <f t="shared" si="15"/>
        <v>18.076773655618524</v>
      </c>
      <c r="X133" s="558">
        <f t="shared" si="15"/>
        <v>17.213813896891779</v>
      </c>
      <c r="Y133" s="558">
        <f t="shared" si="15"/>
        <v>16.819926938531772</v>
      </c>
      <c r="Z133" s="558">
        <f t="shared" si="15"/>
        <v>16.183833921482574</v>
      </c>
      <c r="AA133" s="558">
        <f t="shared" si="15"/>
        <v>14.995802529624761</v>
      </c>
      <c r="AB133" s="558">
        <f t="shared" si="15"/>
        <v>14.073296363091156</v>
      </c>
    </row>
    <row r="134" spans="1:56" x14ac:dyDescent="0.3">
      <c r="A134" s="555" t="str">
        <f>VLOOKUP(WEEKDAY(B134,2),$B$148:$C$154,2,FALSE)</f>
        <v>Fri</v>
      </c>
      <c r="B134" s="556">
        <f>A3</f>
        <v>37421</v>
      </c>
      <c r="C134" s="557" t="s">
        <v>26</v>
      </c>
      <c r="D134" s="558">
        <f>SUM(D16)</f>
        <v>11639.549718362125</v>
      </c>
      <c r="E134" s="558">
        <f t="shared" ref="E134:AB134" si="16">SUM(E16)</f>
        <v>409.51560150132525</v>
      </c>
      <c r="F134" s="558">
        <f t="shared" si="16"/>
        <v>402.42554807085412</v>
      </c>
      <c r="G134" s="558">
        <f t="shared" si="16"/>
        <v>395.49181658511355</v>
      </c>
      <c r="H134" s="558">
        <f t="shared" si="16"/>
        <v>392.83780524170004</v>
      </c>
      <c r="I134" s="558">
        <f t="shared" si="16"/>
        <v>391.69184680716114</v>
      </c>
      <c r="J134" s="558">
        <f t="shared" si="16"/>
        <v>415.26503348189379</v>
      </c>
      <c r="K134" s="558">
        <f t="shared" si="16"/>
        <v>442.83048507685936</v>
      </c>
      <c r="L134" s="558">
        <f t="shared" si="16"/>
        <v>484.93160817378873</v>
      </c>
      <c r="M134" s="558">
        <f t="shared" si="16"/>
        <v>521.92047526105057</v>
      </c>
      <c r="N134" s="558">
        <f t="shared" si="16"/>
        <v>544.85217627835186</v>
      </c>
      <c r="O134" s="558">
        <f t="shared" si="16"/>
        <v>562.06801613603807</v>
      </c>
      <c r="P134" s="558">
        <f t="shared" si="16"/>
        <v>568.02652767398467</v>
      </c>
      <c r="Q134" s="558">
        <f t="shared" si="16"/>
        <v>566.29414039875746</v>
      </c>
      <c r="R134" s="558">
        <f t="shared" si="16"/>
        <v>573.92357754683803</v>
      </c>
      <c r="S134" s="558">
        <f t="shared" si="16"/>
        <v>573.75853307406828</v>
      </c>
      <c r="T134" s="558">
        <f t="shared" si="16"/>
        <v>564.19794690034246</v>
      </c>
      <c r="U134" s="558">
        <f t="shared" si="16"/>
        <v>546.42146163915049</v>
      </c>
      <c r="V134" s="558">
        <f t="shared" si="16"/>
        <v>521.39824714793554</v>
      </c>
      <c r="W134" s="558">
        <f t="shared" si="16"/>
        <v>496.32879414086261</v>
      </c>
      <c r="X134" s="558">
        <f t="shared" si="16"/>
        <v>479.95670686684321</v>
      </c>
      <c r="Y134" s="558">
        <f t="shared" si="16"/>
        <v>472.64099747320506</v>
      </c>
      <c r="Z134" s="558">
        <f t="shared" si="16"/>
        <v>461.03428353740861</v>
      </c>
      <c r="AA134" s="558">
        <f t="shared" si="16"/>
        <v>436.24442073183843</v>
      </c>
      <c r="AB134" s="558">
        <f t="shared" si="16"/>
        <v>415.49366861675196</v>
      </c>
    </row>
    <row r="135" spans="1:56" x14ac:dyDescent="0.3">
      <c r="A135" s="555" t="str">
        <f>VLOOKUP(WEEKDAY(B135,2),$B$148:$C$154,2,FALSE)</f>
        <v>Fri</v>
      </c>
      <c r="B135" s="556">
        <f>B134</f>
        <v>37421</v>
      </c>
      <c r="C135" s="557" t="s">
        <v>47</v>
      </c>
      <c r="D135" s="558">
        <f>D63</f>
        <v>12820.915510971756</v>
      </c>
      <c r="E135" s="558">
        <f t="shared" ref="E135:AB135" si="17">E63</f>
        <v>399.7717445618942</v>
      </c>
      <c r="F135" s="558">
        <f t="shared" si="17"/>
        <v>389.9868070651022</v>
      </c>
      <c r="G135" s="558">
        <f t="shared" si="17"/>
        <v>382.73165373914304</v>
      </c>
      <c r="H135" s="558">
        <f t="shared" si="17"/>
        <v>386.97521832716188</v>
      </c>
      <c r="I135" s="558">
        <f t="shared" si="17"/>
        <v>411.22614837182158</v>
      </c>
      <c r="J135" s="558">
        <f t="shared" si="17"/>
        <v>458.24640210998734</v>
      </c>
      <c r="K135" s="558">
        <f t="shared" si="17"/>
        <v>527.30498711976088</v>
      </c>
      <c r="L135" s="558">
        <f t="shared" si="17"/>
        <v>587.92662518311022</v>
      </c>
      <c r="M135" s="558">
        <f t="shared" si="17"/>
        <v>629.6619304675952</v>
      </c>
      <c r="N135" s="558">
        <f t="shared" si="17"/>
        <v>651.78716449840522</v>
      </c>
      <c r="O135" s="558">
        <f t="shared" si="17"/>
        <v>673.08103858717891</v>
      </c>
      <c r="P135" s="558">
        <f t="shared" si="17"/>
        <v>673.95518682982288</v>
      </c>
      <c r="Q135" s="558">
        <f t="shared" si="17"/>
        <v>677.80002160608547</v>
      </c>
      <c r="R135" s="558">
        <f t="shared" si="17"/>
        <v>677.31431028858481</v>
      </c>
      <c r="S135" s="558">
        <f t="shared" si="17"/>
        <v>659.5484622773613</v>
      </c>
      <c r="T135" s="558">
        <f t="shared" si="17"/>
        <v>630.70031511556363</v>
      </c>
      <c r="U135" s="558">
        <f t="shared" si="17"/>
        <v>594.53190261504847</v>
      </c>
      <c r="V135" s="558">
        <f t="shared" si="17"/>
        <v>559.42699626868398</v>
      </c>
      <c r="W135" s="558">
        <f t="shared" si="17"/>
        <v>539.2054601966629</v>
      </c>
      <c r="X135" s="558">
        <f t="shared" si="17"/>
        <v>523.41844042186744</v>
      </c>
      <c r="Y135" s="558">
        <f t="shared" si="17"/>
        <v>498.72108605750532</v>
      </c>
      <c r="Z135" s="558">
        <f t="shared" si="17"/>
        <v>461.82035954706032</v>
      </c>
      <c r="AA135" s="558">
        <f t="shared" si="17"/>
        <v>426.39393365566889</v>
      </c>
      <c r="AB135" s="558">
        <f t="shared" si="17"/>
        <v>399.37931606067957</v>
      </c>
    </row>
    <row r="136" spans="1:56" ht="13.8" thickBot="1" x14ac:dyDescent="0.35">
      <c r="B136" s="557"/>
      <c r="C136" s="557" t="s">
        <v>92</v>
      </c>
      <c r="D136" s="559">
        <f>SUM(D134:D135)</f>
        <v>24460.46522933388</v>
      </c>
      <c r="E136" s="559">
        <f t="shared" ref="E136:AB136" si="18">SUM(E134:E135)</f>
        <v>809.2873460632195</v>
      </c>
      <c r="F136" s="559">
        <f t="shared" si="18"/>
        <v>792.41235513595632</v>
      </c>
      <c r="G136" s="559">
        <f t="shared" si="18"/>
        <v>778.2234703242566</v>
      </c>
      <c r="H136" s="559">
        <f t="shared" si="18"/>
        <v>779.81302356886192</v>
      </c>
      <c r="I136" s="559">
        <f t="shared" si="18"/>
        <v>802.91799517898266</v>
      </c>
      <c r="J136" s="559">
        <f t="shared" si="18"/>
        <v>873.51143559188108</v>
      </c>
      <c r="K136" s="559">
        <f t="shared" si="18"/>
        <v>970.13547219662019</v>
      </c>
      <c r="L136" s="559">
        <f t="shared" si="18"/>
        <v>1072.8582333568988</v>
      </c>
      <c r="M136" s="559">
        <f t="shared" si="18"/>
        <v>1151.5824057286459</v>
      </c>
      <c r="N136" s="559">
        <f t="shared" si="18"/>
        <v>1196.6393407767571</v>
      </c>
      <c r="O136" s="559">
        <f t="shared" si="18"/>
        <v>1235.149054723217</v>
      </c>
      <c r="P136" s="559">
        <f t="shared" si="18"/>
        <v>1241.9817145038076</v>
      </c>
      <c r="Q136" s="559">
        <f t="shared" si="18"/>
        <v>1244.0941620048429</v>
      </c>
      <c r="R136" s="559">
        <f t="shared" si="18"/>
        <v>1251.237887835423</v>
      </c>
      <c r="S136" s="559">
        <f t="shared" si="18"/>
        <v>1233.3069953514296</v>
      </c>
      <c r="T136" s="559">
        <f t="shared" si="18"/>
        <v>1194.8982620159061</v>
      </c>
      <c r="U136" s="559">
        <f t="shared" si="18"/>
        <v>1140.953364254199</v>
      </c>
      <c r="V136" s="559">
        <f t="shared" si="18"/>
        <v>1080.8252434166195</v>
      </c>
      <c r="W136" s="559">
        <f t="shared" si="18"/>
        <v>1035.5342543375255</v>
      </c>
      <c r="X136" s="559">
        <f t="shared" si="18"/>
        <v>1003.3751472887107</v>
      </c>
      <c r="Y136" s="559">
        <f t="shared" si="18"/>
        <v>971.36208353071038</v>
      </c>
      <c r="Z136" s="559">
        <f t="shared" si="18"/>
        <v>922.85464308446899</v>
      </c>
      <c r="AA136" s="559">
        <f t="shared" si="18"/>
        <v>862.63835438750732</v>
      </c>
      <c r="AB136" s="559">
        <f t="shared" si="18"/>
        <v>814.87298467743153</v>
      </c>
    </row>
    <row r="137" spans="1:56" ht="13.8" thickTop="1" x14ac:dyDescent="0.3">
      <c r="D137" s="320" t="s">
        <v>91</v>
      </c>
      <c r="E137" s="321">
        <f>AVERAGE(E134:J134,AA134:AB134)</f>
        <v>407.37071762957981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37422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23.461846525751895</v>
      </c>
      <c r="E8" s="336">
        <v>0.95017502809248688</v>
      </c>
      <c r="F8" s="337">
        <v>0.92485913591212776</v>
      </c>
      <c r="G8" s="337">
        <v>0.90566671978603841</v>
      </c>
      <c r="H8" s="337">
        <v>0.89448245555040884</v>
      </c>
      <c r="I8" s="337">
        <v>0.8919525411214807</v>
      </c>
      <c r="J8" s="338">
        <v>0.89835723011126334</v>
      </c>
      <c r="K8" s="339">
        <v>0.90472243517914941</v>
      </c>
      <c r="L8" s="337">
        <v>0.92938688008645787</v>
      </c>
      <c r="M8" s="337">
        <v>0.96647398625949066</v>
      </c>
      <c r="N8" s="337">
        <v>0.99787019821646628</v>
      </c>
      <c r="O8" s="337">
        <v>1.0300384378765497</v>
      </c>
      <c r="P8" s="337">
        <v>1.0543333204577643</v>
      </c>
      <c r="Q8" s="337">
        <v>1.0646290916219625</v>
      </c>
      <c r="R8" s="337">
        <v>1.0695813015834807</v>
      </c>
      <c r="S8" s="337">
        <v>1.0693090004085433</v>
      </c>
      <c r="T8" s="337">
        <v>1.0587237512774867</v>
      </c>
      <c r="U8" s="337">
        <v>1.0449370884557474</v>
      </c>
      <c r="V8" s="337">
        <v>1.0304922729331494</v>
      </c>
      <c r="W8" s="337">
        <v>1.0090119744445616</v>
      </c>
      <c r="X8" s="337">
        <v>0.98545586547076292</v>
      </c>
      <c r="Y8" s="337">
        <v>0.9755943248839285</v>
      </c>
      <c r="Z8" s="340">
        <v>0.97166382763757164</v>
      </c>
      <c r="AA8" s="336">
        <v>0.93445835143229938</v>
      </c>
      <c r="AB8" s="338">
        <v>0.89967130695272068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686.03134570906707</v>
      </c>
      <c r="E9" s="342">
        <v>26.709752944433237</v>
      </c>
      <c r="F9" s="343">
        <v>25.833231884288754</v>
      </c>
      <c r="G9" s="343">
        <v>25.207923602349378</v>
      </c>
      <c r="H9" s="343">
        <v>24.867625148646592</v>
      </c>
      <c r="I9" s="343">
        <v>24.879549705134448</v>
      </c>
      <c r="J9" s="344">
        <v>25.344308574379525</v>
      </c>
      <c r="K9" s="345">
        <v>25.980642830590046</v>
      </c>
      <c r="L9" s="343">
        <v>27.096658376153677</v>
      </c>
      <c r="M9" s="343">
        <v>28.600677732695736</v>
      </c>
      <c r="N9" s="343">
        <v>30.173586008147158</v>
      </c>
      <c r="O9" s="343">
        <v>31.524536598426369</v>
      </c>
      <c r="P9" s="343">
        <v>32.352398379360601</v>
      </c>
      <c r="Q9" s="343">
        <v>32.721131941829164</v>
      </c>
      <c r="R9" s="343">
        <v>32.768517985483406</v>
      </c>
      <c r="S9" s="343">
        <v>32.53574739517844</v>
      </c>
      <c r="T9" s="343">
        <v>32.167138912948516</v>
      </c>
      <c r="U9" s="343">
        <v>31.644004165764372</v>
      </c>
      <c r="V9" s="343">
        <v>30.84658559219325</v>
      </c>
      <c r="W9" s="343">
        <v>29.73763735711572</v>
      </c>
      <c r="X9" s="343">
        <v>28.69442123474003</v>
      </c>
      <c r="Y9" s="343">
        <v>27.956046500714574</v>
      </c>
      <c r="Z9" s="346">
        <v>27.301784322843723</v>
      </c>
      <c r="AA9" s="342">
        <v>26.053977630591291</v>
      </c>
      <c r="AB9" s="344">
        <v>25.033460885059085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6190.2170333587501</v>
      </c>
      <c r="E10" s="349">
        <v>246.12771196467148</v>
      </c>
      <c r="F10" s="350">
        <v>239.69303506873064</v>
      </c>
      <c r="G10" s="350">
        <v>234.24392414254666</v>
      </c>
      <c r="H10" s="350">
        <v>231.64449036810024</v>
      </c>
      <c r="I10" s="350">
        <v>227.83091786932619</v>
      </c>
      <c r="J10" s="351">
        <v>233.89069960078112</v>
      </c>
      <c r="K10" s="352">
        <v>236.64709625695966</v>
      </c>
      <c r="L10" s="350">
        <v>244.05552028318209</v>
      </c>
      <c r="M10" s="350">
        <v>255.51666174121632</v>
      </c>
      <c r="N10" s="350">
        <v>268.21840942815402</v>
      </c>
      <c r="O10" s="350">
        <v>278.10172370910692</v>
      </c>
      <c r="P10" s="350">
        <v>283.43623863198587</v>
      </c>
      <c r="Q10" s="350">
        <v>285.85690228168147</v>
      </c>
      <c r="R10" s="350">
        <v>287.00461011729857</v>
      </c>
      <c r="S10" s="350">
        <v>286.06237781490756</v>
      </c>
      <c r="T10" s="350">
        <v>282.59381452889329</v>
      </c>
      <c r="U10" s="350">
        <v>277.97957979599511</v>
      </c>
      <c r="V10" s="350">
        <v>272.07726577211514</v>
      </c>
      <c r="W10" s="350">
        <v>265.68331583768907</v>
      </c>
      <c r="X10" s="350">
        <v>260.76446423436226</v>
      </c>
      <c r="Y10" s="350">
        <v>257.46371576059926</v>
      </c>
      <c r="Z10" s="353">
        <v>254.5842310248423</v>
      </c>
      <c r="AA10" s="349">
        <v>245.23179175356671</v>
      </c>
      <c r="AB10" s="351">
        <v>235.50853537203764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57.305946835033986</v>
      </c>
      <c r="E11" s="355">
        <v>2.1590954965712843</v>
      </c>
      <c r="F11" s="356">
        <v>2.1067916403886424</v>
      </c>
      <c r="G11" s="356">
        <v>2.0637055708027217</v>
      </c>
      <c r="H11" s="356">
        <v>2.0407657696770642</v>
      </c>
      <c r="I11" s="356">
        <v>2.061687264641118</v>
      </c>
      <c r="J11" s="357">
        <v>2.0962163012566788</v>
      </c>
      <c r="K11" s="358">
        <v>2.1409403609540232</v>
      </c>
      <c r="L11" s="356">
        <v>2.2556025736442029</v>
      </c>
      <c r="M11" s="356">
        <v>2.3887583847814104</v>
      </c>
      <c r="N11" s="356">
        <v>2.465980079190798</v>
      </c>
      <c r="O11" s="356">
        <v>2.5470951115761817</v>
      </c>
      <c r="P11" s="356">
        <v>2.6167038420217663</v>
      </c>
      <c r="Q11" s="356">
        <v>2.6486985332846529</v>
      </c>
      <c r="R11" s="356">
        <v>2.6747252117967126</v>
      </c>
      <c r="S11" s="356">
        <v>2.6811794784885814</v>
      </c>
      <c r="T11" s="356">
        <v>2.6670800565226824</v>
      </c>
      <c r="U11" s="356">
        <v>2.645027709828315</v>
      </c>
      <c r="V11" s="356">
        <v>2.638919674658418</v>
      </c>
      <c r="W11" s="356">
        <v>2.565384772117477</v>
      </c>
      <c r="X11" s="356">
        <v>2.5063036620090475</v>
      </c>
      <c r="Y11" s="356">
        <v>2.4723996279371914</v>
      </c>
      <c r="Z11" s="359">
        <v>2.4298221154851976</v>
      </c>
      <c r="AA11" s="355">
        <v>2.2675544138885986</v>
      </c>
      <c r="AB11" s="357">
        <v>2.1655091835112157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264.14653186629073</v>
      </c>
      <c r="E12" s="362">
        <v>10.15429255466149</v>
      </c>
      <c r="F12" s="363">
        <v>9.8251685021001887</v>
      </c>
      <c r="G12" s="363">
        <v>9.5878530395043526</v>
      </c>
      <c r="H12" s="363">
        <v>9.4629887882804038</v>
      </c>
      <c r="I12" s="363">
        <v>9.4863183725478457</v>
      </c>
      <c r="J12" s="364">
        <v>9.6642440031240007</v>
      </c>
      <c r="K12" s="365">
        <v>9.9105358585849466</v>
      </c>
      <c r="L12" s="363">
        <v>10.390952994677059</v>
      </c>
      <c r="M12" s="363">
        <v>11.010399288871946</v>
      </c>
      <c r="N12" s="363">
        <v>11.597822278149787</v>
      </c>
      <c r="O12" s="363">
        <v>12.111577172102008</v>
      </c>
      <c r="P12" s="363">
        <v>12.449822635062965</v>
      </c>
      <c r="Q12" s="363">
        <v>12.602486653198666</v>
      </c>
      <c r="R12" s="363">
        <v>12.639702972360592</v>
      </c>
      <c r="S12" s="363">
        <v>12.547243222015794</v>
      </c>
      <c r="T12" s="363">
        <v>12.419372453996614</v>
      </c>
      <c r="U12" s="363">
        <v>12.239021244824881</v>
      </c>
      <c r="V12" s="363">
        <v>11.979398252883243</v>
      </c>
      <c r="W12" s="363">
        <v>11.544166715372302</v>
      </c>
      <c r="X12" s="363">
        <v>11.169288086477524</v>
      </c>
      <c r="Y12" s="363">
        <v>10.911203864488591</v>
      </c>
      <c r="Z12" s="366">
        <v>10.655542007713194</v>
      </c>
      <c r="AA12" s="362">
        <v>10.098564268081457</v>
      </c>
      <c r="AB12" s="364">
        <v>9.6885666372108634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2927.3845763573922</v>
      </c>
      <c r="E13" s="367">
        <v>116.88110091753869</v>
      </c>
      <c r="F13" s="368">
        <v>114.39190328207036</v>
      </c>
      <c r="G13" s="368">
        <v>112.12221737648353</v>
      </c>
      <c r="H13" s="368">
        <v>110.5720209928011</v>
      </c>
      <c r="I13" s="368">
        <v>110.72594711374182</v>
      </c>
      <c r="J13" s="369">
        <v>111.60407518124271</v>
      </c>
      <c r="K13" s="370">
        <v>113.27047534715905</v>
      </c>
      <c r="L13" s="368">
        <v>116.82490811819068</v>
      </c>
      <c r="M13" s="368">
        <v>121.23725759311151</v>
      </c>
      <c r="N13" s="368">
        <v>125.26944385628283</v>
      </c>
      <c r="O13" s="368">
        <v>129.05192724670877</v>
      </c>
      <c r="P13" s="368">
        <v>131.84977596407529</v>
      </c>
      <c r="Q13" s="368">
        <v>133.26046410572368</v>
      </c>
      <c r="R13" s="368">
        <v>133.86349163118871</v>
      </c>
      <c r="S13" s="368">
        <v>133.89182799733004</v>
      </c>
      <c r="T13" s="368">
        <v>132.80146440184714</v>
      </c>
      <c r="U13" s="368">
        <v>131.18270487036003</v>
      </c>
      <c r="V13" s="368">
        <v>129.45859046245897</v>
      </c>
      <c r="W13" s="368">
        <v>126.62305430091079</v>
      </c>
      <c r="X13" s="368">
        <v>123.34864640634122</v>
      </c>
      <c r="Y13" s="368">
        <v>121.53786905334738</v>
      </c>
      <c r="Z13" s="371">
        <v>120.33255428916171</v>
      </c>
      <c r="AA13" s="367">
        <v>115.63540632322724</v>
      </c>
      <c r="AB13" s="369">
        <v>111.64744952608848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3248.8370550587165</v>
      </c>
      <c r="E14" s="90">
        <f t="shared" ref="E14:AB14" si="1">SUM(E11:E13)</f>
        <v>129.19448896877145</v>
      </c>
      <c r="F14" s="164">
        <f t="shared" si="1"/>
        <v>126.32386342455919</v>
      </c>
      <c r="G14" s="164">
        <f t="shared" si="1"/>
        <v>123.77377598679061</v>
      </c>
      <c r="H14" s="164">
        <f t="shared" si="1"/>
        <v>122.07577555075856</v>
      </c>
      <c r="I14" s="164">
        <f t="shared" si="1"/>
        <v>122.27395275093079</v>
      </c>
      <c r="J14" s="166">
        <f t="shared" si="1"/>
        <v>123.36453548562338</v>
      </c>
      <c r="K14" s="48">
        <f t="shared" si="1"/>
        <v>125.32195156669802</v>
      </c>
      <c r="L14" s="164">
        <f t="shared" si="1"/>
        <v>129.47146368651192</v>
      </c>
      <c r="M14" s="164">
        <f t="shared" si="1"/>
        <v>134.63641526676486</v>
      </c>
      <c r="N14" s="164">
        <f t="shared" si="1"/>
        <v>139.33324621362343</v>
      </c>
      <c r="O14" s="164">
        <f t="shared" si="1"/>
        <v>143.71059953038696</v>
      </c>
      <c r="P14" s="164">
        <f t="shared" si="1"/>
        <v>146.91630244116001</v>
      </c>
      <c r="Q14" s="164">
        <f t="shared" si="1"/>
        <v>148.51164929220701</v>
      </c>
      <c r="R14" s="164">
        <f t="shared" si="1"/>
        <v>149.177919815346</v>
      </c>
      <c r="S14" s="164">
        <f t="shared" si="1"/>
        <v>149.12025069783442</v>
      </c>
      <c r="T14" s="164">
        <f t="shared" si="1"/>
        <v>147.88791691236645</v>
      </c>
      <c r="U14" s="164">
        <f t="shared" si="1"/>
        <v>146.06675382501322</v>
      </c>
      <c r="V14" s="164">
        <f t="shared" si="1"/>
        <v>144.07690839000063</v>
      </c>
      <c r="W14" s="164">
        <f t="shared" si="1"/>
        <v>140.73260578840058</v>
      </c>
      <c r="X14" s="164">
        <f t="shared" si="1"/>
        <v>137.0242381548278</v>
      </c>
      <c r="Y14" s="164">
        <f t="shared" si="1"/>
        <v>134.92147254577316</v>
      </c>
      <c r="Z14" s="165">
        <f t="shared" si="1"/>
        <v>133.41791841236011</v>
      </c>
      <c r="AA14" s="90">
        <f t="shared" si="1"/>
        <v>128.00152500519729</v>
      </c>
      <c r="AB14" s="166">
        <f t="shared" si="1"/>
        <v>123.50152534681055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6899.7102255935688</v>
      </c>
      <c r="E15" s="90">
        <f t="shared" ref="E15:AB15" si="2">SUM(E8:E10)</f>
        <v>273.78763993719718</v>
      </c>
      <c r="F15" s="164">
        <f t="shared" si="2"/>
        <v>266.45112608893152</v>
      </c>
      <c r="G15" s="164">
        <f t="shared" si="2"/>
        <v>260.35751446468208</v>
      </c>
      <c r="H15" s="164">
        <f t="shared" si="2"/>
        <v>257.40659797229722</v>
      </c>
      <c r="I15" s="164">
        <f t="shared" si="2"/>
        <v>253.60242011558211</v>
      </c>
      <c r="J15" s="166">
        <f t="shared" si="2"/>
        <v>260.13336540527189</v>
      </c>
      <c r="K15" s="48">
        <f t="shared" si="2"/>
        <v>263.53246152272885</v>
      </c>
      <c r="L15" s="164">
        <f t="shared" si="2"/>
        <v>272.08156553942223</v>
      </c>
      <c r="M15" s="164">
        <f t="shared" si="2"/>
        <v>285.08381346017154</v>
      </c>
      <c r="N15" s="164">
        <f t="shared" si="2"/>
        <v>299.38986563451766</v>
      </c>
      <c r="O15" s="164">
        <f t="shared" si="2"/>
        <v>310.65629874540986</v>
      </c>
      <c r="P15" s="164">
        <f t="shared" si="2"/>
        <v>316.84297033180422</v>
      </c>
      <c r="Q15" s="164">
        <f t="shared" si="2"/>
        <v>319.64266331513261</v>
      </c>
      <c r="R15" s="164">
        <f t="shared" si="2"/>
        <v>320.84270940436545</v>
      </c>
      <c r="S15" s="164">
        <f t="shared" si="2"/>
        <v>319.66743421049455</v>
      </c>
      <c r="T15" s="164">
        <f t="shared" si="2"/>
        <v>315.81967719311928</v>
      </c>
      <c r="U15" s="164">
        <f t="shared" si="2"/>
        <v>310.66852105021525</v>
      </c>
      <c r="V15" s="164">
        <f t="shared" si="2"/>
        <v>303.95434363724155</v>
      </c>
      <c r="W15" s="164">
        <f t="shared" si="2"/>
        <v>296.42996516924933</v>
      </c>
      <c r="X15" s="164">
        <f t="shared" si="2"/>
        <v>290.44434133457304</v>
      </c>
      <c r="Y15" s="164">
        <f t="shared" si="2"/>
        <v>286.39535658619775</v>
      </c>
      <c r="Z15" s="165">
        <f t="shared" si="2"/>
        <v>282.8576791753236</v>
      </c>
      <c r="AA15" s="90">
        <f t="shared" si="2"/>
        <v>272.2202277355903</v>
      </c>
      <c r="AB15" s="166">
        <f t="shared" si="2"/>
        <v>261.44166756404945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10148.547280652285</v>
      </c>
      <c r="E16" s="167">
        <f t="shared" ref="E16:AB16" si="3">E14+E15</f>
        <v>402.98212890596864</v>
      </c>
      <c r="F16" s="168">
        <f t="shared" si="3"/>
        <v>392.77498951349071</v>
      </c>
      <c r="G16" s="168">
        <f t="shared" si="3"/>
        <v>384.13129045147269</v>
      </c>
      <c r="H16" s="168">
        <f t="shared" si="3"/>
        <v>379.4823735230558</v>
      </c>
      <c r="I16" s="168">
        <f t="shared" si="3"/>
        <v>375.8763728665129</v>
      </c>
      <c r="J16" s="170">
        <f t="shared" si="3"/>
        <v>383.49790089089527</v>
      </c>
      <c r="K16" s="203">
        <f t="shared" si="3"/>
        <v>388.85441308942688</v>
      </c>
      <c r="L16" s="200">
        <f t="shared" si="3"/>
        <v>401.55302922593415</v>
      </c>
      <c r="M16" s="200">
        <f t="shared" si="3"/>
        <v>419.7202287269364</v>
      </c>
      <c r="N16" s="200">
        <f t="shared" si="3"/>
        <v>438.72311184814112</v>
      </c>
      <c r="O16" s="200">
        <f t="shared" si="3"/>
        <v>454.36689827579681</v>
      </c>
      <c r="P16" s="200">
        <f t="shared" si="3"/>
        <v>463.75927277296421</v>
      </c>
      <c r="Q16" s="200">
        <f t="shared" si="3"/>
        <v>468.15431260733965</v>
      </c>
      <c r="R16" s="200">
        <f t="shared" si="3"/>
        <v>470.02062921971145</v>
      </c>
      <c r="S16" s="200">
        <f t="shared" si="3"/>
        <v>468.78768490832897</v>
      </c>
      <c r="T16" s="200">
        <f t="shared" si="3"/>
        <v>463.70759410548573</v>
      </c>
      <c r="U16" s="200">
        <f t="shared" si="3"/>
        <v>456.73527487522847</v>
      </c>
      <c r="V16" s="200">
        <f t="shared" si="3"/>
        <v>448.0312520272422</v>
      </c>
      <c r="W16" s="200">
        <f t="shared" si="3"/>
        <v>437.1625709576499</v>
      </c>
      <c r="X16" s="200">
        <f t="shared" si="3"/>
        <v>427.46857948940084</v>
      </c>
      <c r="Y16" s="200">
        <f t="shared" si="3"/>
        <v>421.31682913197091</v>
      </c>
      <c r="Z16" s="201">
        <f t="shared" si="3"/>
        <v>416.27559758768371</v>
      </c>
      <c r="AA16" s="199">
        <f t="shared" si="3"/>
        <v>400.22175274078757</v>
      </c>
      <c r="AB16" s="202">
        <f t="shared" si="3"/>
        <v>384.94319291086003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2.1590954965712843</v>
      </c>
      <c r="AL17" s="538">
        <f>$F11</f>
        <v>2.1067916403886424</v>
      </c>
      <c r="AM17" s="538">
        <f>$G11</f>
        <v>2.0637055708027217</v>
      </c>
      <c r="AN17" s="538">
        <f>$H11</f>
        <v>2.0407657696770642</v>
      </c>
      <c r="AO17" s="538"/>
      <c r="AP17" s="538">
        <f>$E12</f>
        <v>10.15429255466149</v>
      </c>
      <c r="AQ17" s="538">
        <f>$F12</f>
        <v>9.8251685021001887</v>
      </c>
      <c r="AR17" s="538">
        <f>$G12</f>
        <v>9.5878530395043526</v>
      </c>
      <c r="AS17" s="538">
        <f>$H12</f>
        <v>9.4629887882804038</v>
      </c>
      <c r="AT17" s="538"/>
      <c r="AU17" s="538">
        <f>$E13</f>
        <v>116.88110091753869</v>
      </c>
      <c r="AV17" s="538">
        <f>$F13</f>
        <v>114.39190328207036</v>
      </c>
      <c r="AW17" s="538">
        <f>$G13</f>
        <v>112.12221737648353</v>
      </c>
      <c r="AX17" s="538">
        <f>$H13</f>
        <v>110.5720209928011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2.061687264641118</v>
      </c>
      <c r="AL18" s="538">
        <f>$J11</f>
        <v>2.0962163012566788</v>
      </c>
      <c r="AM18" s="538">
        <f>$K11</f>
        <v>2.1409403609540232</v>
      </c>
      <c r="AN18" s="538">
        <f>$L11</f>
        <v>2.2556025736442029</v>
      </c>
      <c r="AO18" s="538"/>
      <c r="AP18" s="538">
        <f>$I12</f>
        <v>9.4863183725478457</v>
      </c>
      <c r="AQ18" s="538">
        <f>$J12</f>
        <v>9.6642440031240007</v>
      </c>
      <c r="AR18" s="538">
        <f>$K12</f>
        <v>9.9105358585849466</v>
      </c>
      <c r="AS18" s="538">
        <f>$L12</f>
        <v>10.390952994677059</v>
      </c>
      <c r="AT18" s="538"/>
      <c r="AU18" s="539">
        <f>$I13</f>
        <v>110.72594711374182</v>
      </c>
      <c r="AV18" s="539">
        <f>$J13</f>
        <v>111.60407518124271</v>
      </c>
      <c r="AW18" s="539">
        <f>$K13</f>
        <v>113.27047534715905</v>
      </c>
      <c r="AX18" s="539">
        <f>$L13</f>
        <v>116.82490811819068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2.3887583847814104</v>
      </c>
      <c r="AL19" s="538">
        <f>$N11</f>
        <v>2.465980079190798</v>
      </c>
      <c r="AM19" s="538">
        <f>$O11</f>
        <v>2.5470951115761817</v>
      </c>
      <c r="AN19" s="538">
        <f>$P11</f>
        <v>2.6167038420217663</v>
      </c>
      <c r="AO19" s="538"/>
      <c r="AP19" s="538">
        <f>$M12</f>
        <v>11.010399288871946</v>
      </c>
      <c r="AQ19" s="538">
        <f>$N12</f>
        <v>11.597822278149787</v>
      </c>
      <c r="AR19" s="538">
        <f>$O12</f>
        <v>12.111577172102008</v>
      </c>
      <c r="AS19" s="538">
        <f>$P12</f>
        <v>12.449822635062965</v>
      </c>
      <c r="AT19" s="538"/>
      <c r="AU19" s="538">
        <f>$M13</f>
        <v>121.23725759311151</v>
      </c>
      <c r="AV19" s="538">
        <f>$N13</f>
        <v>125.26944385628283</v>
      </c>
      <c r="AW19" s="538">
        <f>$O13</f>
        <v>129.05192724670877</v>
      </c>
      <c r="AX19" s="538">
        <f>$P13</f>
        <v>131.84977596407529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2.6486985332846529</v>
      </c>
      <c r="AL20" s="538">
        <f>$R11</f>
        <v>2.6747252117967126</v>
      </c>
      <c r="AM20" s="538">
        <f>$S11</f>
        <v>2.6811794784885814</v>
      </c>
      <c r="AN20" s="538">
        <f>$T11</f>
        <v>2.6670800565226824</v>
      </c>
      <c r="AO20" s="538"/>
      <c r="AP20" s="538">
        <f>$Q12</f>
        <v>12.602486653198666</v>
      </c>
      <c r="AQ20" s="538">
        <f>$R12</f>
        <v>12.639702972360592</v>
      </c>
      <c r="AR20" s="538">
        <f>$S12</f>
        <v>12.547243222015794</v>
      </c>
      <c r="AS20" s="538">
        <f>$T12</f>
        <v>12.419372453996614</v>
      </c>
      <c r="AT20" s="538"/>
      <c r="AU20" s="538">
        <f>$Q13</f>
        <v>133.26046410572368</v>
      </c>
      <c r="AV20" s="538">
        <f>$R13</f>
        <v>133.86349163118871</v>
      </c>
      <c r="AW20" s="538">
        <f>$S13</f>
        <v>133.89182799733004</v>
      </c>
      <c r="AX20" s="538">
        <f>$T13</f>
        <v>132.80146440184714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2.645027709828315</v>
      </c>
      <c r="AL21" s="538">
        <f>$V11</f>
        <v>2.638919674658418</v>
      </c>
      <c r="AM21" s="538">
        <f>$W11</f>
        <v>2.565384772117477</v>
      </c>
      <c r="AN21" s="538">
        <f>$X11</f>
        <v>2.5063036620090475</v>
      </c>
      <c r="AO21" s="538"/>
      <c r="AP21" s="538">
        <f>$U12</f>
        <v>12.239021244824881</v>
      </c>
      <c r="AQ21" s="538">
        <f>$V12</f>
        <v>11.979398252883243</v>
      </c>
      <c r="AR21" s="538">
        <f>$W12</f>
        <v>11.544166715372302</v>
      </c>
      <c r="AS21" s="538">
        <f>$X12</f>
        <v>11.169288086477524</v>
      </c>
      <c r="AT21" s="538"/>
      <c r="AU21" s="538">
        <f>$U13</f>
        <v>131.18270487036003</v>
      </c>
      <c r="AV21" s="538">
        <f>$V13</f>
        <v>129.45859046245897</v>
      </c>
      <c r="AW21" s="538">
        <f>$W13</f>
        <v>126.62305430091079</v>
      </c>
      <c r="AX21" s="538">
        <f>$X13</f>
        <v>123.34864640634122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2.4723996279371914</v>
      </c>
      <c r="AL22" s="538">
        <f>$Z11</f>
        <v>2.4298221154851976</v>
      </c>
      <c r="AM22" s="538">
        <f>$AA11</f>
        <v>2.2675544138885986</v>
      </c>
      <c r="AN22" s="540">
        <f>$AB11</f>
        <v>2.1655091835112157</v>
      </c>
      <c r="AO22" s="538"/>
      <c r="AP22" s="538">
        <f>$Y12</f>
        <v>10.911203864488591</v>
      </c>
      <c r="AQ22" s="538">
        <f>$Z12</f>
        <v>10.655542007713194</v>
      </c>
      <c r="AR22" s="538">
        <f>$AA12</f>
        <v>10.098564268081457</v>
      </c>
      <c r="AS22" s="540">
        <f>$AB12</f>
        <v>9.6885666372108634</v>
      </c>
      <c r="AT22" s="538"/>
      <c r="AU22" s="538">
        <f>$Y13</f>
        <v>121.53786905334738</v>
      </c>
      <c r="AV22" s="538">
        <f>$Z13</f>
        <v>120.33255428916171</v>
      </c>
      <c r="AW22" s="538">
        <f>$AA13</f>
        <v>115.63540632322724</v>
      </c>
      <c r="AX22" s="540">
        <f>$AB13</f>
        <v>111.64744952608848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57.305946835033986</v>
      </c>
      <c r="AO23" s="538"/>
      <c r="AP23" s="538"/>
      <c r="AQ23" s="538"/>
      <c r="AR23" s="538"/>
      <c r="AS23" s="318">
        <f>SUM(AP17:AS22)</f>
        <v>264.14653186629073</v>
      </c>
      <c r="AT23" s="538"/>
      <c r="AU23" s="538"/>
      <c r="AV23" s="538"/>
      <c r="AW23" s="538"/>
      <c r="AX23" s="318">
        <f>SUM(AU17:AX22)</f>
        <v>2927.3845763573922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1875.4527193477152</v>
      </c>
      <c r="E52" s="431">
        <f t="shared" si="4"/>
        <v>-1.9821289059686364</v>
      </c>
      <c r="F52" s="432">
        <f t="shared" si="4"/>
        <v>8.2250104865092908</v>
      </c>
      <c r="G52" s="432">
        <f t="shared" si="4"/>
        <v>16.868709548527306</v>
      </c>
      <c r="H52" s="432">
        <f t="shared" si="4"/>
        <v>21.517626476944201</v>
      </c>
      <c r="I52" s="432">
        <f t="shared" si="4"/>
        <v>25.123627133487105</v>
      </c>
      <c r="J52" s="433">
        <f t="shared" si="4"/>
        <v>17.502099109104734</v>
      </c>
      <c r="K52" s="434">
        <f t="shared" si="4"/>
        <v>162.14558691057312</v>
      </c>
      <c r="L52" s="432">
        <f t="shared" si="4"/>
        <v>149.44697077406585</v>
      </c>
      <c r="M52" s="432">
        <f t="shared" si="4"/>
        <v>131.2797712730636</v>
      </c>
      <c r="N52" s="432">
        <f t="shared" si="4"/>
        <v>112.27688815185888</v>
      </c>
      <c r="O52" s="432">
        <f t="shared" si="4"/>
        <v>96.633101724203186</v>
      </c>
      <c r="P52" s="432">
        <f t="shared" si="4"/>
        <v>87.240727227035791</v>
      </c>
      <c r="Q52" s="432">
        <f t="shared" si="4"/>
        <v>82.845687392660352</v>
      </c>
      <c r="R52" s="432">
        <f t="shared" si="4"/>
        <v>80.979370780288548</v>
      </c>
      <c r="S52" s="432">
        <f t="shared" si="4"/>
        <v>82.21231509167103</v>
      </c>
      <c r="T52" s="432">
        <f t="shared" si="4"/>
        <v>87.292405894514275</v>
      </c>
      <c r="U52" s="432">
        <f t="shared" si="4"/>
        <v>94.26472512477153</v>
      </c>
      <c r="V52" s="432">
        <f t="shared" si="4"/>
        <v>102.9687479727578</v>
      </c>
      <c r="W52" s="432">
        <f t="shared" si="4"/>
        <v>113.8374290423501</v>
      </c>
      <c r="X52" s="432">
        <f t="shared" si="4"/>
        <v>123.53142051059916</v>
      </c>
      <c r="Y52" s="432">
        <f t="shared" si="4"/>
        <v>129.68317086802909</v>
      </c>
      <c r="Z52" s="435">
        <f t="shared" si="4"/>
        <v>134.72440241231629</v>
      </c>
      <c r="AA52" s="431">
        <f t="shared" si="4"/>
        <v>0.77824725921243498</v>
      </c>
      <c r="AB52" s="433">
        <f t="shared" si="4"/>
        <v>16.056807089139966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4109.7053402604097</v>
      </c>
      <c r="E57" s="336">
        <v>152.44327934181848</v>
      </c>
      <c r="F57" s="337">
        <v>150.33628597029232</v>
      </c>
      <c r="G57" s="337">
        <v>147.36589514770327</v>
      </c>
      <c r="H57" s="337">
        <v>146.9013072696261</v>
      </c>
      <c r="I57" s="337">
        <v>149.41898984835913</v>
      </c>
      <c r="J57" s="338">
        <v>152.43522310022624</v>
      </c>
      <c r="K57" s="339">
        <v>161.50563418124102</v>
      </c>
      <c r="L57" s="337">
        <v>169.6760724987796</v>
      </c>
      <c r="M57" s="337">
        <v>181.29034758058057</v>
      </c>
      <c r="N57" s="337">
        <v>188.75045334582097</v>
      </c>
      <c r="O57" s="337">
        <v>195.08698447369778</v>
      </c>
      <c r="P57" s="337">
        <v>196.07462038998844</v>
      </c>
      <c r="Q57" s="337">
        <v>195.87750415978815</v>
      </c>
      <c r="R57" s="337">
        <v>194.73952119466887</v>
      </c>
      <c r="S57" s="337">
        <v>191.76709364653442</v>
      </c>
      <c r="T57" s="337">
        <v>189.10139355782113</v>
      </c>
      <c r="U57" s="337">
        <v>185.5017513652781</v>
      </c>
      <c r="V57" s="337">
        <v>179.89598355173891</v>
      </c>
      <c r="W57" s="337">
        <v>177.30382964524108</v>
      </c>
      <c r="X57" s="337">
        <v>174.66593747317191</v>
      </c>
      <c r="Y57" s="337">
        <v>169.39860569638697</v>
      </c>
      <c r="Z57" s="340">
        <v>161.53158080940241</v>
      </c>
      <c r="AA57" s="336">
        <v>152.5893916096588</v>
      </c>
      <c r="AB57" s="338">
        <v>146.04765440258495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3035.2157276839953</v>
      </c>
      <c r="E58" s="449">
        <v>107.89145042439105</v>
      </c>
      <c r="F58" s="450">
        <v>105.4650661321722</v>
      </c>
      <c r="G58" s="450">
        <v>102.61497439614902</v>
      </c>
      <c r="H58" s="450">
        <v>101.80291396754434</v>
      </c>
      <c r="I58" s="450">
        <v>103.82229780375999</v>
      </c>
      <c r="J58" s="451">
        <v>109.88628026252702</v>
      </c>
      <c r="K58" s="452">
        <v>117.61907979033663</v>
      </c>
      <c r="L58" s="450">
        <v>129.93434972788489</v>
      </c>
      <c r="M58" s="450">
        <v>137.44004016771839</v>
      </c>
      <c r="N58" s="450">
        <v>141.97599760730637</v>
      </c>
      <c r="O58" s="450">
        <v>143.87537533338727</v>
      </c>
      <c r="P58" s="450">
        <v>139.17282280147816</v>
      </c>
      <c r="Q58" s="450">
        <v>145.55921958466965</v>
      </c>
      <c r="R58" s="450">
        <v>148.11695254700695</v>
      </c>
      <c r="S58" s="450">
        <v>145.85195272905409</v>
      </c>
      <c r="T58" s="450">
        <v>142.47729006199617</v>
      </c>
      <c r="U58" s="450">
        <v>141.97254672909469</v>
      </c>
      <c r="V58" s="450">
        <v>140.70912427668969</v>
      </c>
      <c r="W58" s="450">
        <v>136.86569454755605</v>
      </c>
      <c r="X58" s="450">
        <v>133.06607018846148</v>
      </c>
      <c r="Y58" s="450">
        <v>125.12417262308112</v>
      </c>
      <c r="Z58" s="453">
        <v>116.66106768980679</v>
      </c>
      <c r="AA58" s="449">
        <v>113.20012977813408</v>
      </c>
      <c r="AB58" s="451">
        <v>104.11085851378971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2734.9980754145058</v>
      </c>
      <c r="E59" s="355">
        <v>92.973396802729368</v>
      </c>
      <c r="F59" s="356">
        <v>92.5074465477513</v>
      </c>
      <c r="G59" s="356">
        <v>90.187337681306886</v>
      </c>
      <c r="H59" s="356">
        <v>90.446597317467493</v>
      </c>
      <c r="I59" s="356">
        <v>93.066229349158689</v>
      </c>
      <c r="J59" s="357">
        <v>95.352016092059756</v>
      </c>
      <c r="K59" s="358">
        <v>104.54705023339663</v>
      </c>
      <c r="L59" s="356">
        <v>112.28058662203675</v>
      </c>
      <c r="M59" s="356">
        <v>123.86440498989396</v>
      </c>
      <c r="N59" s="356">
        <v>130.21498138564579</v>
      </c>
      <c r="O59" s="356">
        <v>135.69866152234289</v>
      </c>
      <c r="P59" s="356">
        <v>136.28440269036989</v>
      </c>
      <c r="Q59" s="356">
        <v>136.4045373662583</v>
      </c>
      <c r="R59" s="356">
        <v>135.28479408206363</v>
      </c>
      <c r="S59" s="356">
        <v>131.89400753772657</v>
      </c>
      <c r="T59" s="356">
        <v>130.29304457174939</v>
      </c>
      <c r="U59" s="356">
        <v>127.19223028838327</v>
      </c>
      <c r="V59" s="356">
        <v>122.21134604658633</v>
      </c>
      <c r="W59" s="356">
        <v>120.7931582381278</v>
      </c>
      <c r="X59" s="356">
        <v>119.54346903521699</v>
      </c>
      <c r="Y59" s="356">
        <v>115.25671220374643</v>
      </c>
      <c r="Z59" s="359">
        <v>107.19189258817046</v>
      </c>
      <c r="AA59" s="355">
        <v>98.875191201967198</v>
      </c>
      <c r="AB59" s="357">
        <v>92.63458102035041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686.52541469058781</v>
      </c>
      <c r="E60" s="367">
        <v>25.612097541351375</v>
      </c>
      <c r="F60" s="368">
        <v>25.193707561992838</v>
      </c>
      <c r="G60" s="368">
        <v>24.806707573988675</v>
      </c>
      <c r="H60" s="368">
        <v>24.68001384077737</v>
      </c>
      <c r="I60" s="368">
        <v>25.553068103159521</v>
      </c>
      <c r="J60" s="369">
        <v>26.286472704865172</v>
      </c>
      <c r="K60" s="370">
        <v>27.685522302497191</v>
      </c>
      <c r="L60" s="368">
        <v>29.198858022577589</v>
      </c>
      <c r="M60" s="368">
        <v>30.880359116909673</v>
      </c>
      <c r="N60" s="368">
        <v>31.973311472466932</v>
      </c>
      <c r="O60" s="368">
        <v>32.544452418877803</v>
      </c>
      <c r="P60" s="368">
        <v>32.524243690265962</v>
      </c>
      <c r="Q60" s="368">
        <v>32.514398987959041</v>
      </c>
      <c r="R60" s="368">
        <v>32.99442225108902</v>
      </c>
      <c r="S60" s="368">
        <v>31.812030616036612</v>
      </c>
      <c r="T60" s="368">
        <v>31.05416673069616</v>
      </c>
      <c r="U60" s="368">
        <v>30.705356324891277</v>
      </c>
      <c r="V60" s="368">
        <v>29.900149674809459</v>
      </c>
      <c r="W60" s="368">
        <v>29.007950959414934</v>
      </c>
      <c r="X60" s="368">
        <v>28.179897099522115</v>
      </c>
      <c r="Y60" s="368">
        <v>27.048284522077182</v>
      </c>
      <c r="Z60" s="371">
        <v>26.213632749640524</v>
      </c>
      <c r="AA60" s="367">
        <v>25.465680894181268</v>
      </c>
      <c r="AB60" s="369">
        <v>24.690629530540058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3421.5234901050935</v>
      </c>
      <c r="E61" s="517">
        <f t="shared" ref="E61:AB61" si="6">SUM(E59:E60)</f>
        <v>118.58549434408074</v>
      </c>
      <c r="F61" s="518">
        <f t="shared" si="6"/>
        <v>117.70115410974414</v>
      </c>
      <c r="G61" s="518">
        <f t="shared" si="6"/>
        <v>114.99404525529556</v>
      </c>
      <c r="H61" s="518">
        <f t="shared" si="6"/>
        <v>115.12661115824486</v>
      </c>
      <c r="I61" s="518">
        <f t="shared" si="6"/>
        <v>118.61929745231821</v>
      </c>
      <c r="J61" s="519">
        <f t="shared" si="6"/>
        <v>121.63848879692493</v>
      </c>
      <c r="K61" s="520">
        <f t="shared" si="6"/>
        <v>132.23257253589384</v>
      </c>
      <c r="L61" s="518">
        <f t="shared" si="6"/>
        <v>141.47944464461435</v>
      </c>
      <c r="M61" s="518">
        <f t="shared" si="6"/>
        <v>154.74476410680364</v>
      </c>
      <c r="N61" s="518">
        <f t="shared" si="6"/>
        <v>162.18829285811273</v>
      </c>
      <c r="O61" s="518">
        <f t="shared" si="6"/>
        <v>168.24311394122068</v>
      </c>
      <c r="P61" s="518">
        <f t="shared" si="6"/>
        <v>168.80864638063585</v>
      </c>
      <c r="Q61" s="518">
        <f t="shared" si="6"/>
        <v>168.91893635421735</v>
      </c>
      <c r="R61" s="518">
        <f t="shared" si="6"/>
        <v>168.27921633315265</v>
      </c>
      <c r="S61" s="518">
        <f t="shared" si="6"/>
        <v>163.70603815376319</v>
      </c>
      <c r="T61" s="518">
        <f t="shared" si="6"/>
        <v>161.34721130244554</v>
      </c>
      <c r="U61" s="518">
        <f t="shared" si="6"/>
        <v>157.89758661327454</v>
      </c>
      <c r="V61" s="518">
        <f t="shared" si="6"/>
        <v>152.11149572139578</v>
      </c>
      <c r="W61" s="518">
        <f t="shared" si="6"/>
        <v>149.80110919754273</v>
      </c>
      <c r="X61" s="518">
        <f t="shared" si="6"/>
        <v>147.72336613473911</v>
      </c>
      <c r="Y61" s="518">
        <f t="shared" si="6"/>
        <v>142.30499672582363</v>
      </c>
      <c r="Z61" s="521">
        <f t="shared" si="6"/>
        <v>133.40552533781099</v>
      </c>
      <c r="AA61" s="517">
        <f t="shared" si="6"/>
        <v>124.34087209614847</v>
      </c>
      <c r="AB61" s="519">
        <f t="shared" si="6"/>
        <v>117.32521055089046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7144.9210679444059</v>
      </c>
      <c r="E62" s="90">
        <f t="shared" ref="E62:AB62" si="7">SUM(E57:E58)</f>
        <v>260.33472976620953</v>
      </c>
      <c r="F62" s="164">
        <f t="shared" si="7"/>
        <v>255.80135210246453</v>
      </c>
      <c r="G62" s="164">
        <f t="shared" si="7"/>
        <v>249.98086954385229</v>
      </c>
      <c r="H62" s="164">
        <f t="shared" si="7"/>
        <v>248.70422123717043</v>
      </c>
      <c r="I62" s="164">
        <f t="shared" si="7"/>
        <v>253.24128765211913</v>
      </c>
      <c r="J62" s="166">
        <f t="shared" si="7"/>
        <v>262.32150336275328</v>
      </c>
      <c r="K62" s="48">
        <f t="shared" si="7"/>
        <v>279.12471397157765</v>
      </c>
      <c r="L62" s="164">
        <f t="shared" si="7"/>
        <v>299.61042222666447</v>
      </c>
      <c r="M62" s="164">
        <f t="shared" si="7"/>
        <v>318.73038774829899</v>
      </c>
      <c r="N62" s="164">
        <f t="shared" si="7"/>
        <v>330.72645095312737</v>
      </c>
      <c r="O62" s="164">
        <f t="shared" si="7"/>
        <v>338.96235980708502</v>
      </c>
      <c r="P62" s="164">
        <f t="shared" si="7"/>
        <v>335.24744319146657</v>
      </c>
      <c r="Q62" s="164">
        <f t="shared" si="7"/>
        <v>341.43672374445782</v>
      </c>
      <c r="R62" s="164">
        <f t="shared" si="7"/>
        <v>342.85647374167581</v>
      </c>
      <c r="S62" s="164">
        <f t="shared" si="7"/>
        <v>337.61904637558848</v>
      </c>
      <c r="T62" s="164">
        <f t="shared" si="7"/>
        <v>331.5786836198173</v>
      </c>
      <c r="U62" s="164">
        <f t="shared" si="7"/>
        <v>327.47429809437278</v>
      </c>
      <c r="V62" s="164">
        <f t="shared" si="7"/>
        <v>320.60510782842857</v>
      </c>
      <c r="W62" s="164">
        <f t="shared" si="7"/>
        <v>314.1695241927971</v>
      </c>
      <c r="X62" s="164">
        <f t="shared" si="7"/>
        <v>307.73200766163336</v>
      </c>
      <c r="Y62" s="164">
        <f t="shared" si="7"/>
        <v>294.5227783194681</v>
      </c>
      <c r="Z62" s="165">
        <f t="shared" si="7"/>
        <v>278.19264849920921</v>
      </c>
      <c r="AA62" s="90">
        <f t="shared" si="7"/>
        <v>265.78952138779289</v>
      </c>
      <c r="AB62" s="166">
        <f t="shared" si="7"/>
        <v>250.15851291637466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10566.444558049501</v>
      </c>
      <c r="E63" s="460">
        <f t="shared" ref="E63:AB63" si="8">E61+E62</f>
        <v>378.92022411029029</v>
      </c>
      <c r="F63" s="461">
        <f t="shared" si="8"/>
        <v>373.50250621220869</v>
      </c>
      <c r="G63" s="461">
        <f t="shared" si="8"/>
        <v>364.97491479914788</v>
      </c>
      <c r="H63" s="461">
        <f t="shared" si="8"/>
        <v>363.83083239541531</v>
      </c>
      <c r="I63" s="461">
        <f t="shared" si="8"/>
        <v>371.86058510443735</v>
      </c>
      <c r="J63" s="462">
        <f t="shared" si="8"/>
        <v>383.95999215967822</v>
      </c>
      <c r="K63" s="463">
        <f t="shared" si="8"/>
        <v>411.35728650747149</v>
      </c>
      <c r="L63" s="461">
        <f t="shared" si="8"/>
        <v>441.08986687127879</v>
      </c>
      <c r="M63" s="461">
        <f t="shared" si="8"/>
        <v>473.47515185510264</v>
      </c>
      <c r="N63" s="461">
        <f t="shared" si="8"/>
        <v>492.9147438112401</v>
      </c>
      <c r="O63" s="461">
        <f t="shared" si="8"/>
        <v>507.20547374830574</v>
      </c>
      <c r="P63" s="461">
        <f t="shared" si="8"/>
        <v>504.05608957210245</v>
      </c>
      <c r="Q63" s="461">
        <f t="shared" si="8"/>
        <v>510.35566009867517</v>
      </c>
      <c r="R63" s="461">
        <f t="shared" si="8"/>
        <v>511.13569007482846</v>
      </c>
      <c r="S63" s="461">
        <f t="shared" si="8"/>
        <v>501.32508452935167</v>
      </c>
      <c r="T63" s="461">
        <f t="shared" si="8"/>
        <v>492.92589492226284</v>
      </c>
      <c r="U63" s="461">
        <f t="shared" si="8"/>
        <v>485.37188470764733</v>
      </c>
      <c r="V63" s="461">
        <f t="shared" si="8"/>
        <v>472.71660354982436</v>
      </c>
      <c r="W63" s="461">
        <f t="shared" si="8"/>
        <v>463.9706333903398</v>
      </c>
      <c r="X63" s="461">
        <f t="shared" si="8"/>
        <v>455.45537379637244</v>
      </c>
      <c r="Y63" s="461">
        <f t="shared" si="8"/>
        <v>436.82777504529173</v>
      </c>
      <c r="Z63" s="464">
        <f t="shared" si="8"/>
        <v>411.59817383702023</v>
      </c>
      <c r="AA63" s="460">
        <f t="shared" si="8"/>
        <v>390.13039348394136</v>
      </c>
      <c r="AB63" s="462">
        <f t="shared" si="8"/>
        <v>367.48372346726512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92.973396802729368</v>
      </c>
      <c r="AL66" s="538">
        <f>$F59</f>
        <v>92.5074465477513</v>
      </c>
      <c r="AM66" s="538">
        <f>$G59</f>
        <v>90.187337681306886</v>
      </c>
      <c r="AN66" s="538">
        <f>$H59</f>
        <v>90.446597317467493</v>
      </c>
      <c r="AO66" s="538"/>
      <c r="AP66" s="538">
        <f>$E60</f>
        <v>25.612097541351375</v>
      </c>
      <c r="AQ66" s="538">
        <f>$F60</f>
        <v>25.193707561992838</v>
      </c>
      <c r="AR66" s="538">
        <f>$G60</f>
        <v>24.806707573988675</v>
      </c>
      <c r="AS66" s="538">
        <f>$H60</f>
        <v>24.68001384077737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93.066229349158689</v>
      </c>
      <c r="AL67" s="538">
        <f>$J59</f>
        <v>95.352016092059756</v>
      </c>
      <c r="AM67" s="538">
        <f>$K59</f>
        <v>104.54705023339663</v>
      </c>
      <c r="AN67" s="538">
        <f>$L59</f>
        <v>112.28058662203675</v>
      </c>
      <c r="AO67" s="538"/>
      <c r="AP67" s="538">
        <f>$I60</f>
        <v>25.553068103159521</v>
      </c>
      <c r="AQ67" s="538">
        <f>$J60</f>
        <v>26.286472704865172</v>
      </c>
      <c r="AR67" s="538">
        <f>$K60</f>
        <v>27.685522302497191</v>
      </c>
      <c r="AS67" s="538">
        <f>$L60</f>
        <v>29.198858022577589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123.86440498989396</v>
      </c>
      <c r="AL68" s="538">
        <f>$N59</f>
        <v>130.21498138564579</v>
      </c>
      <c r="AM68" s="538">
        <f>$O59</f>
        <v>135.69866152234289</v>
      </c>
      <c r="AN68" s="538">
        <f>$P59</f>
        <v>136.28440269036989</v>
      </c>
      <c r="AO68" s="538"/>
      <c r="AP68" s="538">
        <f>$M60</f>
        <v>30.880359116909673</v>
      </c>
      <c r="AQ68" s="538">
        <f>$N60</f>
        <v>31.973311472466932</v>
      </c>
      <c r="AR68" s="538">
        <f>$O60</f>
        <v>32.544452418877803</v>
      </c>
      <c r="AS68" s="538">
        <f>$P60</f>
        <v>32.524243690265962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136.4045373662583</v>
      </c>
      <c r="AL69" s="538">
        <f>$R59</f>
        <v>135.28479408206363</v>
      </c>
      <c r="AM69" s="538">
        <f>$S59</f>
        <v>131.89400753772657</v>
      </c>
      <c r="AN69" s="538">
        <f>$T59</f>
        <v>130.29304457174939</v>
      </c>
      <c r="AO69" s="538"/>
      <c r="AP69" s="538">
        <f>$Q60</f>
        <v>32.514398987959041</v>
      </c>
      <c r="AQ69" s="538">
        <f>$R60</f>
        <v>32.99442225108902</v>
      </c>
      <c r="AR69" s="538">
        <f>$S60</f>
        <v>31.812030616036612</v>
      </c>
      <c r="AS69" s="538">
        <f>$T60</f>
        <v>31.05416673069616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127.19223028838327</v>
      </c>
      <c r="AL70" s="538">
        <f>$V59</f>
        <v>122.21134604658633</v>
      </c>
      <c r="AM70" s="538">
        <f>$W59</f>
        <v>120.7931582381278</v>
      </c>
      <c r="AN70" s="538">
        <f>$X59</f>
        <v>119.54346903521699</v>
      </c>
      <c r="AO70" s="538"/>
      <c r="AP70" s="538">
        <f>$U60</f>
        <v>30.705356324891277</v>
      </c>
      <c r="AQ70" s="538">
        <f>$V60</f>
        <v>29.900149674809459</v>
      </c>
      <c r="AR70" s="538">
        <f>$W60</f>
        <v>29.007950959414934</v>
      </c>
      <c r="AS70" s="538">
        <f>$X60</f>
        <v>28.179897099522115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115.25671220374643</v>
      </c>
      <c r="AL71" s="538">
        <f>$Z59</f>
        <v>107.19189258817046</v>
      </c>
      <c r="AM71" s="538">
        <f>$AA59</f>
        <v>98.875191201967198</v>
      </c>
      <c r="AN71" s="540">
        <f>$AB59</f>
        <v>92.63458102035041</v>
      </c>
      <c r="AO71" s="538"/>
      <c r="AP71" s="538">
        <f>$Y60</f>
        <v>27.048284522077182</v>
      </c>
      <c r="AQ71" s="538">
        <f>$Z60</f>
        <v>26.213632749640524</v>
      </c>
      <c r="AR71" s="538">
        <f>$AA60</f>
        <v>25.465680894181268</v>
      </c>
      <c r="AS71" s="540">
        <f>$AB60</f>
        <v>24.690629530540058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2734.9980754145058</v>
      </c>
      <c r="AO72" s="538"/>
      <c r="AP72" s="538"/>
      <c r="AQ72" s="538"/>
      <c r="AR72" s="538"/>
      <c r="AS72" s="318">
        <f>SUM(AP66:AS71)</f>
        <v>686.52541469058781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3233.5554419504988</v>
      </c>
      <c r="E99" s="431">
        <f t="shared" si="9"/>
        <v>46.079775889709708</v>
      </c>
      <c r="F99" s="432">
        <f t="shared" si="9"/>
        <v>51.497493787791313</v>
      </c>
      <c r="G99" s="432">
        <f t="shared" si="9"/>
        <v>60.025085200852118</v>
      </c>
      <c r="H99" s="432">
        <f t="shared" si="9"/>
        <v>61.169167604584686</v>
      </c>
      <c r="I99" s="432">
        <f t="shared" si="9"/>
        <v>53.139414895562652</v>
      </c>
      <c r="J99" s="433">
        <f t="shared" si="9"/>
        <v>41.040007840321778</v>
      </c>
      <c r="K99" s="434">
        <f t="shared" si="9"/>
        <v>238.64271349252851</v>
      </c>
      <c r="L99" s="432">
        <f t="shared" si="9"/>
        <v>208.91013312872121</v>
      </c>
      <c r="M99" s="432">
        <f t="shared" si="9"/>
        <v>176.52484814489736</v>
      </c>
      <c r="N99" s="432">
        <f t="shared" si="9"/>
        <v>157.0852561887599</v>
      </c>
      <c r="O99" s="432">
        <f t="shared" si="9"/>
        <v>142.79452625169426</v>
      </c>
      <c r="P99" s="432">
        <f t="shared" si="9"/>
        <v>145.94391042789755</v>
      </c>
      <c r="Q99" s="432">
        <f t="shared" si="9"/>
        <v>139.64433990132483</v>
      </c>
      <c r="R99" s="432">
        <f t="shared" si="9"/>
        <v>138.86430992517154</v>
      </c>
      <c r="S99" s="432">
        <f t="shared" si="9"/>
        <v>148.67491547064833</v>
      </c>
      <c r="T99" s="432">
        <f t="shared" si="9"/>
        <v>157.07410507773716</v>
      </c>
      <c r="U99" s="432">
        <f t="shared" si="9"/>
        <v>164.62811529235267</v>
      </c>
      <c r="V99" s="432">
        <f t="shared" si="9"/>
        <v>177.28339645017564</v>
      </c>
      <c r="W99" s="432">
        <f t="shared" si="9"/>
        <v>186.0293666096602</v>
      </c>
      <c r="X99" s="432">
        <f t="shared" si="9"/>
        <v>194.54462620362756</v>
      </c>
      <c r="Y99" s="432">
        <f t="shared" si="9"/>
        <v>213.17222495470827</v>
      </c>
      <c r="Z99" s="435">
        <f t="shared" si="9"/>
        <v>238.40182616297977</v>
      </c>
      <c r="AA99" s="431">
        <f t="shared" si="9"/>
        <v>34.869606516058639</v>
      </c>
      <c r="AB99" s="433">
        <f t="shared" si="9"/>
        <v>57.516276532734878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155.44730637375562</v>
      </c>
      <c r="E104" s="336">
        <v>5.7072091449411948</v>
      </c>
      <c r="F104" s="337">
        <v>5.5005756813999778</v>
      </c>
      <c r="G104" s="337">
        <v>5.3282042212708918</v>
      </c>
      <c r="H104" s="337">
        <v>5.2698051607517256</v>
      </c>
      <c r="I104" s="337">
        <v>5.2878836643309812</v>
      </c>
      <c r="J104" s="338">
        <v>5.4003660772595916</v>
      </c>
      <c r="K104" s="339">
        <v>5.5320332765854214</v>
      </c>
      <c r="L104" s="337">
        <v>5.8669211602245923</v>
      </c>
      <c r="M104" s="337">
        <v>6.3719816796815278</v>
      </c>
      <c r="N104" s="337">
        <v>6.833870270217056</v>
      </c>
      <c r="O104" s="337">
        <v>7.2570967655644019</v>
      </c>
      <c r="P104" s="337">
        <v>7.5251004004719357</v>
      </c>
      <c r="Q104" s="337">
        <v>7.647627875179519</v>
      </c>
      <c r="R104" s="337">
        <v>7.707649668076594</v>
      </c>
      <c r="S104" s="337">
        <v>7.6853137796157407</v>
      </c>
      <c r="T104" s="337">
        <v>7.5953796696602698</v>
      </c>
      <c r="U104" s="337">
        <v>7.4809182077467566</v>
      </c>
      <c r="V104" s="337">
        <v>7.2825856088639123</v>
      </c>
      <c r="W104" s="337">
        <v>6.9851229764772391</v>
      </c>
      <c r="X104" s="337">
        <v>6.6964764281907838</v>
      </c>
      <c r="Y104" s="337">
        <v>6.5369464388478331</v>
      </c>
      <c r="Z104" s="340">
        <v>6.3812520434190807</v>
      </c>
      <c r="AA104" s="336">
        <v>5.9558472910094977</v>
      </c>
      <c r="AB104" s="338">
        <v>5.6111388839691188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203.59502511787045</v>
      </c>
      <c r="E105" s="367">
        <v>7.8009336492258434</v>
      </c>
      <c r="F105" s="368">
        <v>7.5822374586439709</v>
      </c>
      <c r="G105" s="368">
        <v>7.4162114165115636</v>
      </c>
      <c r="H105" s="368">
        <v>7.3153166714162117</v>
      </c>
      <c r="I105" s="368">
        <v>7.3403722327298864</v>
      </c>
      <c r="J105" s="369">
        <v>7.4627159242541206</v>
      </c>
      <c r="K105" s="370">
        <v>7.6222784527471124</v>
      </c>
      <c r="L105" s="368">
        <v>7.9996092198850093</v>
      </c>
      <c r="M105" s="368">
        <v>8.4794415705001178</v>
      </c>
      <c r="N105" s="368">
        <v>8.8652400458710616</v>
      </c>
      <c r="O105" s="368">
        <v>9.2201270971921367</v>
      </c>
      <c r="P105" s="368">
        <v>9.4631446741026011</v>
      </c>
      <c r="Q105" s="368">
        <v>9.5875653500413378</v>
      </c>
      <c r="R105" s="368">
        <v>9.6500104343171405</v>
      </c>
      <c r="S105" s="368">
        <v>9.6409185472669883</v>
      </c>
      <c r="T105" s="368">
        <v>9.5512651273649531</v>
      </c>
      <c r="U105" s="368">
        <v>9.4226690910327342</v>
      </c>
      <c r="V105" s="368">
        <v>9.2647602429448543</v>
      </c>
      <c r="W105" s="368">
        <v>8.9747742375399895</v>
      </c>
      <c r="X105" s="368">
        <v>8.6788005986994392</v>
      </c>
      <c r="Y105" s="368">
        <v>8.5030073876904364</v>
      </c>
      <c r="Z105" s="371">
        <v>8.3461925731396818</v>
      </c>
      <c r="AA105" s="367">
        <v>7.8784912220234133</v>
      </c>
      <c r="AB105" s="369">
        <v>7.5289418927298861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203.59502511787045</v>
      </c>
      <c r="E106" s="454">
        <f t="shared" ref="E106:AB106" si="11">E105</f>
        <v>7.8009336492258434</v>
      </c>
      <c r="F106" s="455">
        <f t="shared" si="11"/>
        <v>7.5822374586439709</v>
      </c>
      <c r="G106" s="455">
        <f t="shared" si="11"/>
        <v>7.4162114165115636</v>
      </c>
      <c r="H106" s="455">
        <f t="shared" si="11"/>
        <v>7.3153166714162117</v>
      </c>
      <c r="I106" s="455">
        <f t="shared" si="11"/>
        <v>7.3403722327298864</v>
      </c>
      <c r="J106" s="456">
        <f t="shared" si="11"/>
        <v>7.4627159242541206</v>
      </c>
      <c r="K106" s="457">
        <f t="shared" si="11"/>
        <v>7.6222784527471124</v>
      </c>
      <c r="L106" s="455">
        <f t="shared" si="11"/>
        <v>7.9996092198850093</v>
      </c>
      <c r="M106" s="455">
        <f t="shared" si="11"/>
        <v>8.4794415705001178</v>
      </c>
      <c r="N106" s="455">
        <f t="shared" si="11"/>
        <v>8.8652400458710616</v>
      </c>
      <c r="O106" s="455">
        <f t="shared" si="11"/>
        <v>9.2201270971921367</v>
      </c>
      <c r="P106" s="455">
        <f t="shared" si="11"/>
        <v>9.4631446741026011</v>
      </c>
      <c r="Q106" s="455">
        <f t="shared" si="11"/>
        <v>9.5875653500413378</v>
      </c>
      <c r="R106" s="455">
        <f t="shared" si="11"/>
        <v>9.6500104343171405</v>
      </c>
      <c r="S106" s="455">
        <f t="shared" si="11"/>
        <v>9.6409185472669883</v>
      </c>
      <c r="T106" s="455">
        <f t="shared" si="11"/>
        <v>9.5512651273649531</v>
      </c>
      <c r="U106" s="455">
        <f t="shared" si="11"/>
        <v>9.4226690910327342</v>
      </c>
      <c r="V106" s="455">
        <f t="shared" si="11"/>
        <v>9.2647602429448543</v>
      </c>
      <c r="W106" s="455">
        <f t="shared" si="11"/>
        <v>8.9747742375399895</v>
      </c>
      <c r="X106" s="455">
        <f t="shared" si="11"/>
        <v>8.6788005986994392</v>
      </c>
      <c r="Y106" s="455">
        <f t="shared" si="11"/>
        <v>8.5030073876904364</v>
      </c>
      <c r="Z106" s="458">
        <f t="shared" si="11"/>
        <v>8.3461925731396818</v>
      </c>
      <c r="AA106" s="454">
        <f t="shared" si="11"/>
        <v>7.8784912220234133</v>
      </c>
      <c r="AB106" s="456">
        <f t="shared" si="11"/>
        <v>7.5289418927298861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155.44730637375562</v>
      </c>
      <c r="E107" s="90">
        <f t="shared" ref="E107:AB107" si="12">E104</f>
        <v>5.7072091449411948</v>
      </c>
      <c r="F107" s="164">
        <f t="shared" si="12"/>
        <v>5.5005756813999778</v>
      </c>
      <c r="G107" s="164">
        <f t="shared" si="12"/>
        <v>5.3282042212708918</v>
      </c>
      <c r="H107" s="164">
        <f t="shared" si="12"/>
        <v>5.2698051607517256</v>
      </c>
      <c r="I107" s="164">
        <f t="shared" si="12"/>
        <v>5.2878836643309812</v>
      </c>
      <c r="J107" s="166">
        <f t="shared" si="12"/>
        <v>5.4003660772595916</v>
      </c>
      <c r="K107" s="48">
        <f t="shared" si="12"/>
        <v>5.5320332765854214</v>
      </c>
      <c r="L107" s="164">
        <f t="shared" si="12"/>
        <v>5.8669211602245923</v>
      </c>
      <c r="M107" s="164">
        <f t="shared" si="12"/>
        <v>6.3719816796815278</v>
      </c>
      <c r="N107" s="164">
        <f t="shared" si="12"/>
        <v>6.833870270217056</v>
      </c>
      <c r="O107" s="164">
        <f t="shared" si="12"/>
        <v>7.2570967655644019</v>
      </c>
      <c r="P107" s="164">
        <f t="shared" si="12"/>
        <v>7.5251004004719357</v>
      </c>
      <c r="Q107" s="164">
        <f t="shared" si="12"/>
        <v>7.647627875179519</v>
      </c>
      <c r="R107" s="164">
        <f t="shared" si="12"/>
        <v>7.707649668076594</v>
      </c>
      <c r="S107" s="164">
        <f t="shared" si="12"/>
        <v>7.6853137796157407</v>
      </c>
      <c r="T107" s="164">
        <f t="shared" si="12"/>
        <v>7.5953796696602698</v>
      </c>
      <c r="U107" s="164">
        <f t="shared" si="12"/>
        <v>7.4809182077467566</v>
      </c>
      <c r="V107" s="164">
        <f t="shared" si="12"/>
        <v>7.2825856088639123</v>
      </c>
      <c r="W107" s="164">
        <f t="shared" si="12"/>
        <v>6.9851229764772391</v>
      </c>
      <c r="X107" s="164">
        <f t="shared" si="12"/>
        <v>6.6964764281907838</v>
      </c>
      <c r="Y107" s="164">
        <f t="shared" si="12"/>
        <v>6.5369464388478331</v>
      </c>
      <c r="Z107" s="165">
        <f t="shared" si="12"/>
        <v>6.3812520434190807</v>
      </c>
      <c r="AA107" s="90">
        <f t="shared" si="12"/>
        <v>5.9558472910094977</v>
      </c>
      <c r="AB107" s="166">
        <f t="shared" si="12"/>
        <v>5.6111388839691188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359.04233149162616</v>
      </c>
      <c r="E108" s="460">
        <f t="shared" ref="E108:AB108" si="13">E106+E107</f>
        <v>13.508142794167039</v>
      </c>
      <c r="F108" s="461">
        <f t="shared" si="13"/>
        <v>13.08281314004395</v>
      </c>
      <c r="G108" s="461">
        <f t="shared" si="13"/>
        <v>12.744415637782456</v>
      </c>
      <c r="H108" s="461">
        <f t="shared" si="13"/>
        <v>12.585121832167937</v>
      </c>
      <c r="I108" s="461">
        <f t="shared" si="13"/>
        <v>12.628255897060868</v>
      </c>
      <c r="J108" s="462">
        <f t="shared" si="13"/>
        <v>12.863082001513712</v>
      </c>
      <c r="K108" s="463">
        <f t="shared" si="13"/>
        <v>13.154311729332534</v>
      </c>
      <c r="L108" s="461">
        <f t="shared" si="13"/>
        <v>13.866530380109602</v>
      </c>
      <c r="M108" s="461">
        <f t="shared" si="13"/>
        <v>14.851423250181647</v>
      </c>
      <c r="N108" s="461">
        <f t="shared" si="13"/>
        <v>15.699110316088117</v>
      </c>
      <c r="O108" s="461">
        <f t="shared" si="13"/>
        <v>16.477223862756539</v>
      </c>
      <c r="P108" s="461">
        <f t="shared" si="13"/>
        <v>16.988245074574536</v>
      </c>
      <c r="Q108" s="461">
        <f t="shared" si="13"/>
        <v>17.235193225220858</v>
      </c>
      <c r="R108" s="461">
        <f t="shared" si="13"/>
        <v>17.357660102393734</v>
      </c>
      <c r="S108" s="461">
        <f t="shared" si="13"/>
        <v>17.326232326882728</v>
      </c>
      <c r="T108" s="461">
        <f t="shared" si="13"/>
        <v>17.146644797025225</v>
      </c>
      <c r="U108" s="461">
        <f t="shared" si="13"/>
        <v>16.903587298779492</v>
      </c>
      <c r="V108" s="461">
        <f t="shared" si="13"/>
        <v>16.547345851808767</v>
      </c>
      <c r="W108" s="461">
        <f t="shared" si="13"/>
        <v>15.959897214017229</v>
      </c>
      <c r="X108" s="461">
        <f t="shared" si="13"/>
        <v>15.375277026890224</v>
      </c>
      <c r="Y108" s="461">
        <f t="shared" si="13"/>
        <v>15.03995382653827</v>
      </c>
      <c r="Z108" s="464">
        <f t="shared" si="13"/>
        <v>14.727444616558763</v>
      </c>
      <c r="AA108" s="460">
        <f t="shared" si="13"/>
        <v>13.834338513032911</v>
      </c>
      <c r="AB108" s="462">
        <f t="shared" si="13"/>
        <v>13.140080776699005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-359.04233149162616</v>
      </c>
      <c r="E130" s="431">
        <f t="shared" si="14"/>
        <v>-13.508142794167039</v>
      </c>
      <c r="F130" s="432">
        <f t="shared" si="14"/>
        <v>-13.08281314004395</v>
      </c>
      <c r="G130" s="432">
        <f t="shared" si="14"/>
        <v>-12.744415637782456</v>
      </c>
      <c r="H130" s="432">
        <f t="shared" si="14"/>
        <v>-12.585121832167937</v>
      </c>
      <c r="I130" s="432">
        <f t="shared" si="14"/>
        <v>-12.628255897060868</v>
      </c>
      <c r="J130" s="433">
        <f t="shared" si="14"/>
        <v>-12.863082001513712</v>
      </c>
      <c r="K130" s="434">
        <f t="shared" si="14"/>
        <v>-13.154311729332534</v>
      </c>
      <c r="L130" s="432">
        <f t="shared" si="14"/>
        <v>-13.866530380109602</v>
      </c>
      <c r="M130" s="432">
        <f t="shared" si="14"/>
        <v>-14.851423250181647</v>
      </c>
      <c r="N130" s="432">
        <f t="shared" si="14"/>
        <v>-15.699110316088117</v>
      </c>
      <c r="O130" s="432">
        <f t="shared" si="14"/>
        <v>-16.477223862756539</v>
      </c>
      <c r="P130" s="432">
        <f t="shared" si="14"/>
        <v>-16.988245074574536</v>
      </c>
      <c r="Q130" s="432">
        <f t="shared" si="14"/>
        <v>-17.235193225220858</v>
      </c>
      <c r="R130" s="432">
        <f t="shared" si="14"/>
        <v>-17.357660102393734</v>
      </c>
      <c r="S130" s="432">
        <f t="shared" si="14"/>
        <v>-17.326232326882728</v>
      </c>
      <c r="T130" s="432">
        <f t="shared" si="14"/>
        <v>-17.146644797025225</v>
      </c>
      <c r="U130" s="432">
        <f t="shared" si="14"/>
        <v>-16.903587298779492</v>
      </c>
      <c r="V130" s="432">
        <f t="shared" si="14"/>
        <v>-16.547345851808767</v>
      </c>
      <c r="W130" s="432">
        <f t="shared" si="14"/>
        <v>-15.959897214017229</v>
      </c>
      <c r="X130" s="432">
        <f t="shared" si="14"/>
        <v>-15.375277026890224</v>
      </c>
      <c r="Y130" s="432">
        <f t="shared" si="14"/>
        <v>-15.03995382653827</v>
      </c>
      <c r="Z130" s="435">
        <f t="shared" si="14"/>
        <v>-14.727444616558763</v>
      </c>
      <c r="AA130" s="431">
        <f t="shared" si="14"/>
        <v>-13.834338513032911</v>
      </c>
      <c r="AB130" s="433">
        <f t="shared" si="14"/>
        <v>-13.140080776699005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Sat</v>
      </c>
      <c r="B133" s="556">
        <f>B134</f>
        <v>37422</v>
      </c>
      <c r="C133" s="557" t="s">
        <v>56</v>
      </c>
      <c r="D133" s="558">
        <f>D108</f>
        <v>359.04233149162616</v>
      </c>
      <c r="E133" s="558">
        <f t="shared" ref="E133:AB133" si="15">E108</f>
        <v>13.508142794167039</v>
      </c>
      <c r="F133" s="558">
        <f t="shared" si="15"/>
        <v>13.08281314004395</v>
      </c>
      <c r="G133" s="558">
        <f t="shared" si="15"/>
        <v>12.744415637782456</v>
      </c>
      <c r="H133" s="558">
        <f t="shared" si="15"/>
        <v>12.585121832167937</v>
      </c>
      <c r="I133" s="558">
        <f t="shared" si="15"/>
        <v>12.628255897060868</v>
      </c>
      <c r="J133" s="558">
        <f t="shared" si="15"/>
        <v>12.863082001513712</v>
      </c>
      <c r="K133" s="558">
        <f t="shared" si="15"/>
        <v>13.154311729332534</v>
      </c>
      <c r="L133" s="558">
        <f t="shared" si="15"/>
        <v>13.866530380109602</v>
      </c>
      <c r="M133" s="558">
        <f t="shared" si="15"/>
        <v>14.851423250181647</v>
      </c>
      <c r="N133" s="558">
        <f t="shared" si="15"/>
        <v>15.699110316088117</v>
      </c>
      <c r="O133" s="558">
        <f t="shared" si="15"/>
        <v>16.477223862756539</v>
      </c>
      <c r="P133" s="558">
        <f t="shared" si="15"/>
        <v>16.988245074574536</v>
      </c>
      <c r="Q133" s="558">
        <f t="shared" si="15"/>
        <v>17.235193225220858</v>
      </c>
      <c r="R133" s="558">
        <f t="shared" si="15"/>
        <v>17.357660102393734</v>
      </c>
      <c r="S133" s="558">
        <f t="shared" si="15"/>
        <v>17.326232326882728</v>
      </c>
      <c r="T133" s="558">
        <f t="shared" si="15"/>
        <v>17.146644797025225</v>
      </c>
      <c r="U133" s="558">
        <f t="shared" si="15"/>
        <v>16.903587298779492</v>
      </c>
      <c r="V133" s="558">
        <f t="shared" si="15"/>
        <v>16.547345851808767</v>
      </c>
      <c r="W133" s="558">
        <f t="shared" si="15"/>
        <v>15.959897214017229</v>
      </c>
      <c r="X133" s="558">
        <f t="shared" si="15"/>
        <v>15.375277026890224</v>
      </c>
      <c r="Y133" s="558">
        <f t="shared" si="15"/>
        <v>15.03995382653827</v>
      </c>
      <c r="Z133" s="558">
        <f t="shared" si="15"/>
        <v>14.727444616558763</v>
      </c>
      <c r="AA133" s="558">
        <f t="shared" si="15"/>
        <v>13.834338513032911</v>
      </c>
      <c r="AB133" s="558">
        <f t="shared" si="15"/>
        <v>13.140080776699005</v>
      </c>
    </row>
    <row r="134" spans="1:56" x14ac:dyDescent="0.3">
      <c r="A134" s="555" t="str">
        <f>VLOOKUP(WEEKDAY(B134,2),$B$148:$C$154,2,FALSE)</f>
        <v>Sat</v>
      </c>
      <c r="B134" s="556">
        <f>A3</f>
        <v>37422</v>
      </c>
      <c r="C134" s="557" t="s">
        <v>26</v>
      </c>
      <c r="D134" s="558">
        <f>SUM(D16)</f>
        <v>10148.547280652285</v>
      </c>
      <c r="E134" s="558">
        <f t="shared" ref="E134:AB134" si="16">SUM(E16)</f>
        <v>402.98212890596864</v>
      </c>
      <c r="F134" s="558">
        <f t="shared" si="16"/>
        <v>392.77498951349071</v>
      </c>
      <c r="G134" s="558">
        <f t="shared" si="16"/>
        <v>384.13129045147269</v>
      </c>
      <c r="H134" s="558">
        <f t="shared" si="16"/>
        <v>379.4823735230558</v>
      </c>
      <c r="I134" s="558">
        <f t="shared" si="16"/>
        <v>375.8763728665129</v>
      </c>
      <c r="J134" s="558">
        <f t="shared" si="16"/>
        <v>383.49790089089527</v>
      </c>
      <c r="K134" s="558">
        <f t="shared" si="16"/>
        <v>388.85441308942688</v>
      </c>
      <c r="L134" s="558">
        <f t="shared" si="16"/>
        <v>401.55302922593415</v>
      </c>
      <c r="M134" s="558">
        <f t="shared" si="16"/>
        <v>419.7202287269364</v>
      </c>
      <c r="N134" s="558">
        <f t="shared" si="16"/>
        <v>438.72311184814112</v>
      </c>
      <c r="O134" s="558">
        <f t="shared" si="16"/>
        <v>454.36689827579681</v>
      </c>
      <c r="P134" s="558">
        <f t="shared" si="16"/>
        <v>463.75927277296421</v>
      </c>
      <c r="Q134" s="558">
        <f t="shared" si="16"/>
        <v>468.15431260733965</v>
      </c>
      <c r="R134" s="558">
        <f t="shared" si="16"/>
        <v>470.02062921971145</v>
      </c>
      <c r="S134" s="558">
        <f t="shared" si="16"/>
        <v>468.78768490832897</v>
      </c>
      <c r="T134" s="558">
        <f t="shared" si="16"/>
        <v>463.70759410548573</v>
      </c>
      <c r="U134" s="558">
        <f t="shared" si="16"/>
        <v>456.73527487522847</v>
      </c>
      <c r="V134" s="558">
        <f t="shared" si="16"/>
        <v>448.0312520272422</v>
      </c>
      <c r="W134" s="558">
        <f t="shared" si="16"/>
        <v>437.1625709576499</v>
      </c>
      <c r="X134" s="558">
        <f t="shared" si="16"/>
        <v>427.46857948940084</v>
      </c>
      <c r="Y134" s="558">
        <f t="shared" si="16"/>
        <v>421.31682913197091</v>
      </c>
      <c r="Z134" s="558">
        <f t="shared" si="16"/>
        <v>416.27559758768371</v>
      </c>
      <c r="AA134" s="558">
        <f t="shared" si="16"/>
        <v>400.22175274078757</v>
      </c>
      <c r="AB134" s="558">
        <f t="shared" si="16"/>
        <v>384.94319291086003</v>
      </c>
    </row>
    <row r="135" spans="1:56" x14ac:dyDescent="0.3">
      <c r="A135" s="555" t="str">
        <f>VLOOKUP(WEEKDAY(B135,2),$B$148:$C$154,2,FALSE)</f>
        <v>Sat</v>
      </c>
      <c r="B135" s="556">
        <f>B134</f>
        <v>37422</v>
      </c>
      <c r="C135" s="557" t="s">
        <v>47</v>
      </c>
      <c r="D135" s="558">
        <f>D63</f>
        <v>10566.444558049501</v>
      </c>
      <c r="E135" s="558">
        <f t="shared" ref="E135:AB135" si="17">E63</f>
        <v>378.92022411029029</v>
      </c>
      <c r="F135" s="558">
        <f t="shared" si="17"/>
        <v>373.50250621220869</v>
      </c>
      <c r="G135" s="558">
        <f t="shared" si="17"/>
        <v>364.97491479914788</v>
      </c>
      <c r="H135" s="558">
        <f t="shared" si="17"/>
        <v>363.83083239541531</v>
      </c>
      <c r="I135" s="558">
        <f t="shared" si="17"/>
        <v>371.86058510443735</v>
      </c>
      <c r="J135" s="558">
        <f t="shared" si="17"/>
        <v>383.95999215967822</v>
      </c>
      <c r="K135" s="558">
        <f t="shared" si="17"/>
        <v>411.35728650747149</v>
      </c>
      <c r="L135" s="558">
        <f t="shared" si="17"/>
        <v>441.08986687127879</v>
      </c>
      <c r="M135" s="558">
        <f t="shared" si="17"/>
        <v>473.47515185510264</v>
      </c>
      <c r="N135" s="558">
        <f t="shared" si="17"/>
        <v>492.9147438112401</v>
      </c>
      <c r="O135" s="558">
        <f t="shared" si="17"/>
        <v>507.20547374830574</v>
      </c>
      <c r="P135" s="558">
        <f t="shared" si="17"/>
        <v>504.05608957210245</v>
      </c>
      <c r="Q135" s="558">
        <f t="shared" si="17"/>
        <v>510.35566009867517</v>
      </c>
      <c r="R135" s="558">
        <f t="shared" si="17"/>
        <v>511.13569007482846</v>
      </c>
      <c r="S135" s="558">
        <f t="shared" si="17"/>
        <v>501.32508452935167</v>
      </c>
      <c r="T135" s="558">
        <f t="shared" si="17"/>
        <v>492.92589492226284</v>
      </c>
      <c r="U135" s="558">
        <f t="shared" si="17"/>
        <v>485.37188470764733</v>
      </c>
      <c r="V135" s="558">
        <f t="shared" si="17"/>
        <v>472.71660354982436</v>
      </c>
      <c r="W135" s="558">
        <f t="shared" si="17"/>
        <v>463.9706333903398</v>
      </c>
      <c r="X135" s="558">
        <f t="shared" si="17"/>
        <v>455.45537379637244</v>
      </c>
      <c r="Y135" s="558">
        <f t="shared" si="17"/>
        <v>436.82777504529173</v>
      </c>
      <c r="Z135" s="558">
        <f t="shared" si="17"/>
        <v>411.59817383702023</v>
      </c>
      <c r="AA135" s="558">
        <f t="shared" si="17"/>
        <v>390.13039348394136</v>
      </c>
      <c r="AB135" s="558">
        <f t="shared" si="17"/>
        <v>367.48372346726512</v>
      </c>
    </row>
    <row r="136" spans="1:56" ht="13.8" thickBot="1" x14ac:dyDescent="0.35">
      <c r="B136" s="557"/>
      <c r="C136" s="557" t="s">
        <v>92</v>
      </c>
      <c r="D136" s="559">
        <f>SUM(D134:D135)</f>
        <v>20714.991838701786</v>
      </c>
      <c r="E136" s="559">
        <f t="shared" ref="E136:AB136" si="18">SUM(E134:E135)</f>
        <v>781.90235301625899</v>
      </c>
      <c r="F136" s="559">
        <f t="shared" si="18"/>
        <v>766.2774957256994</v>
      </c>
      <c r="G136" s="559">
        <f t="shared" si="18"/>
        <v>749.10620525062063</v>
      </c>
      <c r="H136" s="559">
        <f t="shared" si="18"/>
        <v>743.31320591847111</v>
      </c>
      <c r="I136" s="559">
        <f t="shared" si="18"/>
        <v>747.73695797095024</v>
      </c>
      <c r="J136" s="559">
        <f t="shared" si="18"/>
        <v>767.45789305057349</v>
      </c>
      <c r="K136" s="559">
        <f t="shared" si="18"/>
        <v>800.21169959689837</v>
      </c>
      <c r="L136" s="559">
        <f t="shared" si="18"/>
        <v>842.642896097213</v>
      </c>
      <c r="M136" s="559">
        <f t="shared" si="18"/>
        <v>893.19538058203898</v>
      </c>
      <c r="N136" s="559">
        <f t="shared" si="18"/>
        <v>931.63785565938122</v>
      </c>
      <c r="O136" s="559">
        <f t="shared" si="18"/>
        <v>961.57237202410261</v>
      </c>
      <c r="P136" s="559">
        <f t="shared" si="18"/>
        <v>967.81536234506666</v>
      </c>
      <c r="Q136" s="559">
        <f t="shared" si="18"/>
        <v>978.50997270601488</v>
      </c>
      <c r="R136" s="559">
        <f t="shared" si="18"/>
        <v>981.15631929453991</v>
      </c>
      <c r="S136" s="559">
        <f t="shared" si="18"/>
        <v>970.11276943768064</v>
      </c>
      <c r="T136" s="559">
        <f t="shared" si="18"/>
        <v>956.63348902774851</v>
      </c>
      <c r="U136" s="559">
        <f t="shared" si="18"/>
        <v>942.10715958287574</v>
      </c>
      <c r="V136" s="559">
        <f t="shared" si="18"/>
        <v>920.7478555770665</v>
      </c>
      <c r="W136" s="559">
        <f t="shared" si="18"/>
        <v>901.1332043479897</v>
      </c>
      <c r="X136" s="559">
        <f t="shared" si="18"/>
        <v>882.92395328577322</v>
      </c>
      <c r="Y136" s="559">
        <f t="shared" si="18"/>
        <v>858.14460417726264</v>
      </c>
      <c r="Z136" s="559">
        <f t="shared" si="18"/>
        <v>827.87377142470393</v>
      </c>
      <c r="AA136" s="559">
        <f t="shared" si="18"/>
        <v>790.35214622472893</v>
      </c>
      <c r="AB136" s="559">
        <f t="shared" si="18"/>
        <v>752.42691637812516</v>
      </c>
    </row>
    <row r="137" spans="1:56" ht="13.8" thickTop="1" x14ac:dyDescent="0.3">
      <c r="D137" s="320" t="s">
        <v>91</v>
      </c>
      <c r="E137" s="321">
        <f>AVERAGE(E134:J134,AA134:AB134)</f>
        <v>387.98875022538044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2002-05-02T16:34:51Z</cp:lastPrinted>
  <dcterms:created xsi:type="dcterms:W3CDTF">2000-03-20T23:24:44Z</dcterms:created>
  <dcterms:modified xsi:type="dcterms:W3CDTF">2023-09-10T14:54:24Z</dcterms:modified>
</cp:coreProperties>
</file>