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EES Purchase Summary" sheetId="5" r:id="rId1"/>
    <sheet name="March Purchase Summary" sheetId="14" r:id="rId2"/>
    <sheet name="April Purchase Summary" sheetId="13" r:id="rId3"/>
    <sheet name="May Purchase Summary" sheetId="7" r:id="rId4"/>
  </sheets>
  <calcPr calcId="92512"/>
</workbook>
</file>

<file path=xl/calcChain.xml><?xml version="1.0" encoding="utf-8"?>
<calcChain xmlns="http://schemas.openxmlformats.org/spreadsheetml/2006/main">
  <c r="K5" i="5" l="1"/>
  <c r="K7" i="5"/>
  <c r="K8" i="5"/>
  <c r="K14" i="5"/>
  <c r="K15" i="5"/>
  <c r="K17" i="5"/>
  <c r="K18" i="5"/>
  <c r="K19" i="5"/>
  <c r="K20" i="5"/>
  <c r="K27" i="5"/>
  <c r="K28" i="5"/>
  <c r="K29" i="5"/>
  <c r="K30" i="5"/>
  <c r="K31" i="5"/>
  <c r="K32" i="5"/>
  <c r="K33" i="5"/>
  <c r="K34" i="5"/>
  <c r="K36" i="5"/>
  <c r="K37" i="5"/>
  <c r="K38" i="5"/>
  <c r="K39" i="5"/>
  <c r="K40" i="5"/>
  <c r="K41" i="5"/>
  <c r="K42" i="5"/>
  <c r="K43" i="5"/>
  <c r="K44" i="5"/>
  <c r="K45" i="5"/>
  <c r="O32" i="14"/>
  <c r="O33" i="14"/>
  <c r="O34" i="14"/>
  <c r="O35" i="14"/>
  <c r="O38" i="14"/>
  <c r="O39" i="14"/>
  <c r="O40" i="14"/>
  <c r="O41" i="14"/>
</calcChain>
</file>

<file path=xl/sharedStrings.xml><?xml version="1.0" encoding="utf-8"?>
<sst xmlns="http://schemas.openxmlformats.org/spreadsheetml/2006/main" count="269" uniqueCount="45">
  <si>
    <t>PV</t>
  </si>
  <si>
    <t>SP15</t>
  </si>
  <si>
    <t>NP 15</t>
  </si>
  <si>
    <t>Mid - C</t>
  </si>
  <si>
    <t>COB</t>
  </si>
  <si>
    <t>Peak</t>
  </si>
  <si>
    <t>Off-Peak</t>
  </si>
  <si>
    <t>Position to fill</t>
  </si>
  <si>
    <t>Source</t>
  </si>
  <si>
    <t>EES Purchases</t>
  </si>
  <si>
    <t>SP</t>
  </si>
  <si>
    <t>NP</t>
  </si>
  <si>
    <t>Mead</t>
  </si>
  <si>
    <t>Pinnacle Peak</t>
  </si>
  <si>
    <t>*25MW north for Hanson</t>
  </si>
  <si>
    <t>Avista</t>
  </si>
  <si>
    <t>Allegheney</t>
  </si>
  <si>
    <t>Total</t>
  </si>
  <si>
    <t>AEP</t>
  </si>
  <si>
    <t>PNM</t>
  </si>
  <si>
    <t>March</t>
  </si>
  <si>
    <t>EPMI Purchases</t>
  </si>
  <si>
    <t>Price</t>
  </si>
  <si>
    <t>Zone</t>
  </si>
  <si>
    <t>Dollars</t>
  </si>
  <si>
    <t>* Hanson was purchased through EES</t>
  </si>
  <si>
    <t>Receivables</t>
  </si>
  <si>
    <t>Northwest</t>
  </si>
  <si>
    <t>Cal and SW</t>
  </si>
  <si>
    <t>Net</t>
  </si>
  <si>
    <t>Purchases</t>
  </si>
  <si>
    <t>MWHs</t>
  </si>
  <si>
    <t>ENA Positions</t>
  </si>
  <si>
    <t>Sempra</t>
  </si>
  <si>
    <t>COB/mid spread</t>
  </si>
  <si>
    <t>Allegheny</t>
  </si>
  <si>
    <t>EPMI Summary</t>
  </si>
  <si>
    <t>x</t>
  </si>
  <si>
    <t>EES Positions</t>
  </si>
  <si>
    <t>APRIL</t>
  </si>
  <si>
    <t>April</t>
  </si>
  <si>
    <t>TXU</t>
  </si>
  <si>
    <t>Indicates Day 2 or 3</t>
  </si>
  <si>
    <t>MAY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</si>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</sst>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color indexed="6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1" fillId="0" borderId="2" xfId="2" applyBorder="1"/>
    <xf numFmtId="44" fontId="1" fillId="0" borderId="0" xfId="2"/>
    <xf numFmtId="0" fontId="2" fillId="0" borderId="0" xfId="0" applyFont="1"/>
    <xf numFmtId="0" fontId="0" fillId="2" borderId="0" xfId="0" applyFill="1"/>
    <xf numFmtId="44" fontId="1" fillId="0" borderId="3" xfId="2" applyBorder="1"/>
    <xf numFmtId="164" fontId="1" fillId="0" borderId="0" xfId="2" applyNumberFormat="1"/>
    <xf numFmtId="0" fontId="2" fillId="2" borderId="0" xfId="0" applyFont="1" applyFill="1"/>
    <xf numFmtId="0" fontId="0" fillId="0" borderId="3" xfId="0" applyBorder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3" xfId="0" applyFont="1" applyBorder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0" fillId="4" borderId="0" xfId="0" applyFill="1"/>
    <xf numFmtId="0" fontId="2" fillId="0" borderId="0" xfId="0" applyFont="1" applyAlignment="1">
      <alignment horizontal="center"/>
    </xf>
    <xf numFmtId="44" fontId="1" fillId="0" borderId="0" xfId="2" applyNumberFormat="1"/>
    <xf numFmtId="165" fontId="1" fillId="0" borderId="0" xfId="1" applyNumberForma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44" fontId="1" fillId="0" borderId="3" xfId="2" applyFont="1" applyBorder="1"/>
    <xf numFmtId="165" fontId="1" fillId="0" borderId="4" xfId="1" applyNumberFormat="1" applyBorder="1"/>
    <xf numFmtId="44" fontId="0" fillId="4" borderId="0" xfId="0" applyNumberFormat="1" applyFill="1"/>
    <xf numFmtId="165" fontId="1" fillId="0" borderId="5" xfId="1" applyNumberFormat="1" applyBorder="1"/>
    <xf numFmtId="164" fontId="0" fillId="0" borderId="0" xfId="0" applyNumberFormat="1"/>
    <xf numFmtId="166" fontId="0" fillId="0" borderId="0" xfId="0" applyNumberFormat="1"/>
    <xf numFmtId="44" fontId="0" fillId="0" borderId="5" xfId="0" applyNumberFormat="1" applyBorder="1"/>
    <xf numFmtId="164" fontId="1" fillId="0" borderId="0" xfId="2" applyNumberFormat="1" applyBorder="1"/>
    <xf numFmtId="164" fontId="1" fillId="0" borderId="1" xfId="2" applyNumberFormat="1" applyBorder="1"/>
    <xf numFmtId="164" fontId="0" fillId="0" borderId="6" xfId="0" applyNumberFormat="1" applyBorder="1"/>
    <xf numFmtId="43" fontId="0" fillId="0" borderId="0" xfId="0" applyNumberFormat="1"/>
    <xf numFmtId="0" fontId="4" fillId="0" borderId="0" xfId="0" applyFont="1" applyFill="1" applyAlignment="1">
      <alignment horizontal="center"/>
    </xf>
    <xf numFmtId="44" fontId="1" fillId="0" borderId="4" xfId="2" applyNumberFormat="1" applyBorder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165" fontId="0" fillId="0" borderId="5" xfId="0" applyNumberFormat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/>
    <xf numFmtId="44" fontId="4" fillId="0" borderId="0" xfId="2" applyFont="1" applyFill="1"/>
    <xf numFmtId="164" fontId="4" fillId="0" borderId="0" xfId="2" applyNumberFormat="1" applyFont="1" applyFill="1"/>
    <xf numFmtId="164" fontId="4" fillId="0" borderId="0" xfId="0" applyNumberFormat="1" applyFont="1" applyFill="1"/>
    <xf numFmtId="44" fontId="4" fillId="0" borderId="3" xfId="2" applyFont="1" applyFill="1" applyBorder="1"/>
    <xf numFmtId="44" fontId="4" fillId="0" borderId="0" xfId="2" applyNumberFormat="1" applyFont="1" applyFill="1"/>
    <xf numFmtId="165" fontId="4" fillId="0" borderId="0" xfId="1" applyNumberFormat="1" applyFont="1" applyFill="1"/>
    <xf numFmtId="44" fontId="4" fillId="0" borderId="0" xfId="0" applyNumberFormat="1" applyFont="1" applyFill="1"/>
    <xf numFmtId="165" fontId="4" fillId="0" borderId="5" xfId="1" applyNumberFormat="1" applyFont="1" applyFill="1" applyBorder="1"/>
    <xf numFmtId="0" fontId="3" fillId="0" borderId="0" xfId="0" applyFont="1" applyFill="1"/>
    <xf numFmtId="44" fontId="4" fillId="0" borderId="5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zoomScale="75" workbookViewId="0">
      <selection activeCell="J39" sqref="J39"/>
    </sheetView>
  </sheetViews>
  <sheetFormatPr defaultColWidth="9.109375" defaultRowHeight="13.2" x14ac:dyDescent="0.25"/>
  <cols>
    <col min="1" max="8" width="9.109375" style="29"/>
    <col min="9" max="9" width="14" style="29" bestFit="1" customWidth="1"/>
    <col min="10" max="12" width="15" style="29" bestFit="1" customWidth="1"/>
    <col min="13" max="13" width="9.109375" style="29"/>
    <col min="14" max="15" width="8.6640625" style="29" bestFit="1" customWidth="1"/>
    <col min="16" max="16" width="15" style="29" bestFit="1" customWidth="1"/>
    <col min="17" max="16384" width="9.109375" style="29"/>
  </cols>
  <sheetData>
    <row r="2" spans="1:14" x14ac:dyDescent="0.25">
      <c r="I2" s="65" t="s">
        <v>24</v>
      </c>
      <c r="J2" s="65"/>
      <c r="K2" s="65"/>
      <c r="M2" s="65" t="s">
        <v>31</v>
      </c>
      <c r="N2" s="65"/>
    </row>
    <row r="3" spans="1:14" x14ac:dyDescent="0.25">
      <c r="A3" s="65" t="s">
        <v>44</v>
      </c>
      <c r="B3" s="65"/>
      <c r="C3" s="66" t="s">
        <v>7</v>
      </c>
      <c r="D3" s="66"/>
      <c r="E3" s="66"/>
      <c r="F3" s="66"/>
      <c r="G3" s="18"/>
      <c r="H3" s="18"/>
    </row>
    <row r="4" spans="1:14" ht="13.8" thickBot="1" x14ac:dyDescent="0.3">
      <c r="A4" s="50" t="s">
        <v>23</v>
      </c>
      <c r="B4" s="50"/>
      <c r="C4" s="50" t="s">
        <v>5</v>
      </c>
      <c r="D4" s="50"/>
      <c r="E4" s="50"/>
      <c r="F4" s="50" t="s">
        <v>6</v>
      </c>
      <c r="G4" s="50"/>
      <c r="H4" s="50"/>
      <c r="I4" s="50" t="s">
        <v>5</v>
      </c>
      <c r="J4" s="50" t="s">
        <v>6</v>
      </c>
      <c r="K4" s="50" t="s">
        <v>17</v>
      </c>
      <c r="L4" s="41"/>
      <c r="M4" s="53" t="s">
        <v>5</v>
      </c>
      <c r="N4" s="53" t="s">
        <v>6</v>
      </c>
    </row>
    <row r="5" spans="1:14" x14ac:dyDescent="0.25">
      <c r="A5" s="54" t="s">
        <v>10</v>
      </c>
      <c r="C5" s="29">
        <v>700</v>
      </c>
      <c r="D5" s="55">
        <v>26.5</v>
      </c>
      <c r="E5" s="29" t="s">
        <v>16</v>
      </c>
      <c r="F5" s="29">
        <v>475</v>
      </c>
      <c r="G5" s="55">
        <v>26.5</v>
      </c>
      <c r="H5" s="29" t="s">
        <v>16</v>
      </c>
      <c r="I5" s="56">
        <v>4128700</v>
      </c>
      <c r="J5" s="55">
        <v>11845500</v>
      </c>
      <c r="K5" s="57">
        <f>SUM(I5:J5)</f>
        <v>15974200</v>
      </c>
    </row>
    <row r="6" spans="1:14" x14ac:dyDescent="0.25">
      <c r="A6" s="54"/>
      <c r="D6" s="55"/>
      <c r="G6" s="55"/>
      <c r="I6" s="56"/>
      <c r="J6" s="55"/>
      <c r="K6" s="57"/>
    </row>
    <row r="7" spans="1:14" x14ac:dyDescent="0.25">
      <c r="A7" s="54" t="s">
        <v>11</v>
      </c>
      <c r="C7" s="29">
        <v>525</v>
      </c>
      <c r="D7" s="55">
        <v>27.5</v>
      </c>
      <c r="E7" s="29" t="s">
        <v>15</v>
      </c>
      <c r="F7" s="29">
        <v>425</v>
      </c>
      <c r="G7" s="55">
        <v>21.5</v>
      </c>
      <c r="H7" s="29" t="s">
        <v>15</v>
      </c>
      <c r="I7" s="56">
        <v>2997100</v>
      </c>
      <c r="J7" s="55">
        <v>9003100</v>
      </c>
      <c r="K7" s="57">
        <f>SUM(I7:J7)</f>
        <v>12000200</v>
      </c>
    </row>
    <row r="8" spans="1:14" x14ac:dyDescent="0.25">
      <c r="K8" s="57">
        <f>SUM(K5:K7)</f>
        <v>27974400</v>
      </c>
    </row>
    <row r="11" spans="1:14" x14ac:dyDescent="0.25">
      <c r="I11" s="65" t="s">
        <v>24</v>
      </c>
      <c r="J11" s="65"/>
      <c r="K11" s="65"/>
      <c r="M11" s="65" t="s">
        <v>31</v>
      </c>
      <c r="N11" s="65"/>
    </row>
    <row r="12" spans="1:14" x14ac:dyDescent="0.25">
      <c r="A12" s="65" t="s">
        <v>39</v>
      </c>
      <c r="B12" s="65"/>
      <c r="C12" s="66" t="s">
        <v>7</v>
      </c>
      <c r="D12" s="66"/>
      <c r="E12" s="66"/>
      <c r="F12" s="66"/>
      <c r="G12" s="18"/>
      <c r="H12" s="18"/>
    </row>
    <row r="13" spans="1:14" ht="13.8" thickBot="1" x14ac:dyDescent="0.3">
      <c r="A13" s="50" t="s">
        <v>23</v>
      </c>
      <c r="B13" s="50"/>
      <c r="C13" s="50" t="s">
        <v>5</v>
      </c>
      <c r="D13" s="50"/>
      <c r="E13" s="50"/>
      <c r="F13" s="50" t="s">
        <v>6</v>
      </c>
      <c r="G13" s="50"/>
      <c r="H13" s="50"/>
      <c r="I13" s="50" t="s">
        <v>5</v>
      </c>
      <c r="J13" s="50" t="s">
        <v>6</v>
      </c>
      <c r="K13" s="50" t="s">
        <v>17</v>
      </c>
      <c r="L13" s="41"/>
      <c r="M13" s="53" t="s">
        <v>5</v>
      </c>
      <c r="N13" s="53" t="s">
        <v>6</v>
      </c>
    </row>
    <row r="14" spans="1:14" x14ac:dyDescent="0.25">
      <c r="A14" s="58" t="s">
        <v>2</v>
      </c>
      <c r="B14" s="55"/>
      <c r="C14" s="41">
        <v>400</v>
      </c>
      <c r="D14" s="41">
        <v>40</v>
      </c>
      <c r="E14" s="29" t="s">
        <v>35</v>
      </c>
      <c r="F14" s="41">
        <v>325</v>
      </c>
      <c r="G14" s="41">
        <v>31.3</v>
      </c>
      <c r="H14" s="29" t="s">
        <v>35</v>
      </c>
      <c r="I14" s="59">
        <v>6656000</v>
      </c>
      <c r="J14" s="59">
        <v>3082267.5</v>
      </c>
      <c r="K14" s="57">
        <f t="shared" ref="K14:K19" si="0">SUM(I14:J14)</f>
        <v>9738267.5</v>
      </c>
      <c r="M14" s="60">
        <v>166400</v>
      </c>
      <c r="N14" s="60">
        <v>98475</v>
      </c>
    </row>
    <row r="15" spans="1:14" x14ac:dyDescent="0.25">
      <c r="A15" s="58"/>
      <c r="B15" s="55"/>
      <c r="C15" s="41">
        <v>150</v>
      </c>
      <c r="D15" s="41">
        <v>37.5</v>
      </c>
      <c r="E15" s="29" t="s">
        <v>15</v>
      </c>
      <c r="F15" s="41">
        <v>100</v>
      </c>
      <c r="G15" s="41">
        <v>30</v>
      </c>
      <c r="H15" s="29" t="s">
        <v>15</v>
      </c>
      <c r="I15" s="59">
        <v>2340000</v>
      </c>
      <c r="J15" s="59">
        <v>909000</v>
      </c>
      <c r="K15" s="57">
        <f t="shared" si="0"/>
        <v>3249000</v>
      </c>
      <c r="M15" s="60">
        <v>62400</v>
      </c>
      <c r="N15" s="60">
        <v>30300</v>
      </c>
    </row>
    <row r="16" spans="1:14" x14ac:dyDescent="0.25">
      <c r="A16" s="58"/>
      <c r="B16" s="55"/>
      <c r="C16" s="41"/>
      <c r="D16" s="41"/>
      <c r="E16" s="41"/>
      <c r="F16" s="41"/>
      <c r="G16" s="41"/>
      <c r="H16" s="41"/>
      <c r="I16" s="59"/>
      <c r="J16" s="59"/>
      <c r="K16" s="57"/>
      <c r="M16" s="60"/>
      <c r="N16" s="60"/>
    </row>
    <row r="17" spans="1:14" x14ac:dyDescent="0.25">
      <c r="A17" s="58" t="s">
        <v>1</v>
      </c>
      <c r="B17" s="55"/>
      <c r="C17" s="41">
        <v>550</v>
      </c>
      <c r="D17" s="41">
        <v>40</v>
      </c>
      <c r="E17" s="29" t="s">
        <v>35</v>
      </c>
      <c r="F17" s="41">
        <v>200</v>
      </c>
      <c r="G17" s="41">
        <v>31.3</v>
      </c>
      <c r="H17" s="29" t="s">
        <v>35</v>
      </c>
      <c r="I17" s="59">
        <v>9152000</v>
      </c>
      <c r="J17" s="59">
        <v>1896780</v>
      </c>
      <c r="K17" s="57">
        <f t="shared" si="0"/>
        <v>11048780</v>
      </c>
      <c r="M17" s="60">
        <v>228800</v>
      </c>
      <c r="N17" s="60">
        <v>60600</v>
      </c>
    </row>
    <row r="18" spans="1:14" x14ac:dyDescent="0.25">
      <c r="A18" s="58"/>
      <c r="B18" s="55"/>
      <c r="C18" s="41">
        <v>150</v>
      </c>
      <c r="D18" s="41">
        <v>38</v>
      </c>
      <c r="E18" s="29" t="s">
        <v>15</v>
      </c>
      <c r="F18" s="41">
        <v>100</v>
      </c>
      <c r="G18" s="41">
        <v>30</v>
      </c>
      <c r="H18" s="29" t="s">
        <v>15</v>
      </c>
      <c r="I18" s="59">
        <v>2371200</v>
      </c>
      <c r="J18" s="59">
        <v>909000</v>
      </c>
      <c r="K18" s="57">
        <f t="shared" si="0"/>
        <v>3280200</v>
      </c>
      <c r="M18" s="60">
        <v>62400</v>
      </c>
      <c r="N18" s="60">
        <v>30300</v>
      </c>
    </row>
    <row r="19" spans="1:14" x14ac:dyDescent="0.25">
      <c r="F19" s="41">
        <v>175</v>
      </c>
      <c r="G19" s="41">
        <v>30.75</v>
      </c>
      <c r="H19" s="29" t="s">
        <v>18</v>
      </c>
      <c r="J19" s="59">
        <v>1630518.75</v>
      </c>
      <c r="K19" s="57">
        <f t="shared" si="0"/>
        <v>1630518.75</v>
      </c>
      <c r="M19" s="60">
        <v>0</v>
      </c>
      <c r="N19" s="60">
        <v>53025</v>
      </c>
    </row>
    <row r="20" spans="1:14" ht="13.8" thickBot="1" x14ac:dyDescent="0.3">
      <c r="K20" s="61">
        <f>SUM(K14:K19)</f>
        <v>28946766.25</v>
      </c>
      <c r="M20" s="62">
        <v>520000</v>
      </c>
      <c r="N20" s="62">
        <v>272700</v>
      </c>
    </row>
    <row r="21" spans="1:14" ht="13.8" thickTop="1" x14ac:dyDescent="0.25"/>
    <row r="23" spans="1:14" x14ac:dyDescent="0.25">
      <c r="A23" s="63"/>
      <c r="C23" s="65"/>
      <c r="D23" s="65"/>
      <c r="E23" s="65"/>
    </row>
    <row r="24" spans="1:14" ht="13.8" thickBot="1" x14ac:dyDescent="0.3">
      <c r="I24" s="65" t="s">
        <v>24</v>
      </c>
      <c r="J24" s="65"/>
      <c r="K24" s="65"/>
      <c r="M24" s="65" t="s">
        <v>31</v>
      </c>
      <c r="N24" s="65"/>
    </row>
    <row r="25" spans="1:14" ht="13.8" thickBot="1" x14ac:dyDescent="0.3">
      <c r="A25" s="65" t="s">
        <v>43</v>
      </c>
      <c r="B25" s="65"/>
      <c r="C25" s="66" t="s">
        <v>7</v>
      </c>
      <c r="D25" s="66"/>
      <c r="E25" s="66"/>
      <c r="F25" s="66"/>
      <c r="G25" s="18"/>
      <c r="H25" s="18"/>
      <c r="M25" s="51">
        <v>416</v>
      </c>
      <c r="N25" s="52">
        <v>328</v>
      </c>
    </row>
    <row r="26" spans="1:14" ht="13.8" thickBot="1" x14ac:dyDescent="0.3">
      <c r="A26" s="50" t="s">
        <v>23</v>
      </c>
      <c r="B26" s="50"/>
      <c r="C26" s="50" t="s">
        <v>5</v>
      </c>
      <c r="D26" s="50"/>
      <c r="E26" s="50"/>
      <c r="F26" s="50" t="s">
        <v>6</v>
      </c>
      <c r="G26" s="50"/>
      <c r="H26" s="50"/>
      <c r="I26" s="50" t="s">
        <v>5</v>
      </c>
      <c r="J26" s="50" t="s">
        <v>6</v>
      </c>
      <c r="K26" s="50" t="s">
        <v>17</v>
      </c>
      <c r="L26" s="41"/>
      <c r="M26" s="53" t="s">
        <v>5</v>
      </c>
      <c r="N26" s="53" t="s">
        <v>6</v>
      </c>
    </row>
    <row r="27" spans="1:14" x14ac:dyDescent="0.25">
      <c r="A27" s="58" t="s">
        <v>2</v>
      </c>
      <c r="B27" s="55"/>
      <c r="C27" s="41">
        <v>150</v>
      </c>
      <c r="D27" s="41">
        <v>34.65</v>
      </c>
      <c r="E27" s="29" t="s">
        <v>35</v>
      </c>
      <c r="F27" s="41">
        <v>100</v>
      </c>
      <c r="G27" s="41">
        <v>21.75</v>
      </c>
      <c r="H27" s="29" t="s">
        <v>35</v>
      </c>
      <c r="I27" s="59">
        <v>2162160</v>
      </c>
      <c r="J27" s="59">
        <v>713400</v>
      </c>
      <c r="K27" s="61">
        <f t="shared" ref="K27:K44" si="1">SUM(I27:J27)</f>
        <v>2875560</v>
      </c>
      <c r="M27" s="60">
        <v>62400</v>
      </c>
      <c r="N27" s="60">
        <v>32800</v>
      </c>
    </row>
    <row r="28" spans="1:14" x14ac:dyDescent="0.25">
      <c r="A28" s="58"/>
      <c r="B28" s="55"/>
      <c r="C28" s="41">
        <v>150</v>
      </c>
      <c r="D28" s="41">
        <v>35</v>
      </c>
      <c r="E28" s="29" t="s">
        <v>33</v>
      </c>
      <c r="F28" s="41"/>
      <c r="G28" s="41"/>
      <c r="I28" s="59">
        <v>2184000</v>
      </c>
      <c r="J28" s="59">
        <v>0</v>
      </c>
      <c r="K28" s="61">
        <f t="shared" si="1"/>
        <v>2184000</v>
      </c>
      <c r="M28" s="60">
        <v>62400</v>
      </c>
      <c r="N28" s="60">
        <v>0</v>
      </c>
    </row>
    <row r="29" spans="1:14" x14ac:dyDescent="0.25">
      <c r="A29" s="58"/>
      <c r="B29" s="55"/>
      <c r="C29" s="41">
        <v>50</v>
      </c>
      <c r="D29" s="41">
        <v>35</v>
      </c>
      <c r="E29" s="29" t="s">
        <v>18</v>
      </c>
      <c r="F29" s="41">
        <v>100</v>
      </c>
      <c r="G29" s="41">
        <v>22</v>
      </c>
      <c r="H29" s="29" t="s">
        <v>18</v>
      </c>
      <c r="I29" s="59">
        <v>728000</v>
      </c>
      <c r="J29" s="59">
        <v>721600</v>
      </c>
      <c r="K29" s="61">
        <f t="shared" si="1"/>
        <v>1449600</v>
      </c>
      <c r="M29" s="60">
        <v>20800</v>
      </c>
      <c r="N29" s="60">
        <v>32800</v>
      </c>
    </row>
    <row r="30" spans="1:14" x14ac:dyDescent="0.25">
      <c r="A30" s="58"/>
      <c r="B30" s="55"/>
      <c r="C30" s="41">
        <v>50</v>
      </c>
      <c r="D30" s="41">
        <v>38</v>
      </c>
      <c r="E30" s="29" t="s">
        <v>35</v>
      </c>
      <c r="F30" s="41">
        <v>50</v>
      </c>
      <c r="G30" s="41">
        <v>24.25</v>
      </c>
      <c r="H30" s="29" t="s">
        <v>35</v>
      </c>
      <c r="I30" s="59">
        <v>790400</v>
      </c>
      <c r="J30" s="59">
        <v>397700</v>
      </c>
      <c r="K30" s="61">
        <f t="shared" si="1"/>
        <v>1188100</v>
      </c>
      <c r="M30" s="60">
        <v>20800</v>
      </c>
      <c r="N30" s="60">
        <v>16400</v>
      </c>
    </row>
    <row r="31" spans="1:14" x14ac:dyDescent="0.25">
      <c r="A31" s="58"/>
      <c r="B31" s="55"/>
      <c r="C31" s="41">
        <v>50</v>
      </c>
      <c r="D31" s="41">
        <v>38</v>
      </c>
      <c r="E31" s="29" t="s">
        <v>33</v>
      </c>
      <c r="F31" s="41"/>
      <c r="G31" s="41"/>
      <c r="I31" s="59">
        <v>790400</v>
      </c>
      <c r="J31" s="59">
        <v>0</v>
      </c>
      <c r="K31" s="61">
        <f t="shared" si="1"/>
        <v>790400</v>
      </c>
      <c r="M31" s="60">
        <v>20800</v>
      </c>
      <c r="N31" s="60">
        <v>0</v>
      </c>
    </row>
    <row r="32" spans="1:14" x14ac:dyDescent="0.25">
      <c r="A32" s="58"/>
      <c r="B32" s="55"/>
      <c r="C32" s="41">
        <v>50</v>
      </c>
      <c r="D32" s="41">
        <v>36.25</v>
      </c>
      <c r="E32" s="29" t="s">
        <v>33</v>
      </c>
      <c r="F32" s="41">
        <v>50</v>
      </c>
      <c r="G32" s="41">
        <v>24</v>
      </c>
      <c r="H32" s="29" t="s">
        <v>33</v>
      </c>
      <c r="I32" s="59">
        <v>754000</v>
      </c>
      <c r="J32" s="59">
        <v>393600</v>
      </c>
      <c r="K32" s="61">
        <f t="shared" si="1"/>
        <v>1147600</v>
      </c>
      <c r="M32" s="60">
        <v>20800</v>
      </c>
      <c r="N32" s="60">
        <v>16400</v>
      </c>
    </row>
    <row r="33" spans="1:19" x14ac:dyDescent="0.25">
      <c r="A33" s="58"/>
      <c r="B33" s="55"/>
      <c r="C33" s="41"/>
      <c r="D33" s="41"/>
      <c r="F33" s="41">
        <v>75</v>
      </c>
      <c r="G33" s="41">
        <v>24</v>
      </c>
      <c r="H33" s="29" t="s">
        <v>15</v>
      </c>
      <c r="I33" s="59">
        <v>0</v>
      </c>
      <c r="J33" s="59">
        <v>590400</v>
      </c>
      <c r="K33" s="61">
        <f t="shared" si="1"/>
        <v>590400</v>
      </c>
      <c r="M33" s="60">
        <v>0</v>
      </c>
      <c r="N33" s="60">
        <v>24600</v>
      </c>
    </row>
    <row r="34" spans="1:19" x14ac:dyDescent="0.25">
      <c r="A34" s="58"/>
      <c r="B34" s="55"/>
      <c r="C34" s="41"/>
      <c r="D34" s="41"/>
      <c r="F34" s="41">
        <v>25</v>
      </c>
      <c r="G34" s="41">
        <v>24</v>
      </c>
      <c r="H34" s="29" t="s">
        <v>35</v>
      </c>
      <c r="I34" s="59">
        <v>0</v>
      </c>
      <c r="J34" s="59">
        <v>196800</v>
      </c>
      <c r="K34" s="61">
        <f t="shared" si="1"/>
        <v>196800</v>
      </c>
      <c r="M34" s="60">
        <v>0</v>
      </c>
      <c r="N34" s="60">
        <v>8200</v>
      </c>
    </row>
    <row r="35" spans="1:19" x14ac:dyDescent="0.25">
      <c r="A35" s="58"/>
      <c r="B35" s="55"/>
      <c r="C35" s="41"/>
      <c r="D35" s="41"/>
      <c r="E35" s="41"/>
      <c r="F35" s="41"/>
      <c r="G35" s="41"/>
      <c r="H35" s="41"/>
      <c r="I35" s="59"/>
      <c r="J35" s="59"/>
      <c r="K35" s="61"/>
      <c r="M35" s="60"/>
      <c r="N35" s="60">
        <v>0</v>
      </c>
    </row>
    <row r="36" spans="1:19" x14ac:dyDescent="0.25">
      <c r="A36" s="58" t="s">
        <v>1</v>
      </c>
      <c r="B36" s="55"/>
      <c r="C36" s="41">
        <v>150</v>
      </c>
      <c r="D36" s="41">
        <v>36.85</v>
      </c>
      <c r="E36" s="29" t="s">
        <v>35</v>
      </c>
      <c r="F36" s="41">
        <v>100</v>
      </c>
      <c r="G36" s="41">
        <v>21.55</v>
      </c>
      <c r="H36" s="29" t="s">
        <v>35</v>
      </c>
      <c r="I36" s="59">
        <v>2299440</v>
      </c>
      <c r="J36" s="59">
        <v>706840</v>
      </c>
      <c r="K36" s="61">
        <f t="shared" si="1"/>
        <v>3006280</v>
      </c>
      <c r="M36" s="60">
        <v>62400</v>
      </c>
      <c r="N36" s="60">
        <v>32800</v>
      </c>
    </row>
    <row r="37" spans="1:19" x14ac:dyDescent="0.25">
      <c r="A37" s="58"/>
      <c r="B37" s="55"/>
      <c r="C37" s="41"/>
      <c r="D37" s="41"/>
      <c r="F37" s="41">
        <v>50</v>
      </c>
      <c r="G37" s="41">
        <v>21</v>
      </c>
      <c r="H37" s="29" t="s">
        <v>35</v>
      </c>
      <c r="I37" s="59">
        <v>0</v>
      </c>
      <c r="J37" s="59">
        <v>344400</v>
      </c>
      <c r="K37" s="61">
        <f t="shared" si="1"/>
        <v>344400</v>
      </c>
      <c r="M37" s="60">
        <v>0</v>
      </c>
      <c r="N37" s="60">
        <v>16400</v>
      </c>
    </row>
    <row r="38" spans="1:19" x14ac:dyDescent="0.25">
      <c r="A38" s="58"/>
      <c r="B38" s="55"/>
      <c r="C38" s="41">
        <v>150</v>
      </c>
      <c r="D38" s="41">
        <v>37.25</v>
      </c>
      <c r="E38" s="29" t="s">
        <v>33</v>
      </c>
      <c r="F38" s="41"/>
      <c r="G38" s="41"/>
      <c r="I38" s="59">
        <v>2324400</v>
      </c>
      <c r="J38" s="59">
        <v>0</v>
      </c>
      <c r="K38" s="61">
        <f t="shared" si="1"/>
        <v>2324400</v>
      </c>
      <c r="M38" s="60">
        <v>62400</v>
      </c>
      <c r="N38" s="60">
        <v>0</v>
      </c>
    </row>
    <row r="39" spans="1:19" x14ac:dyDescent="0.25">
      <c r="A39" s="58"/>
      <c r="B39" s="55"/>
      <c r="C39" s="41"/>
      <c r="D39" s="41"/>
      <c r="F39" s="41">
        <v>50</v>
      </c>
      <c r="G39" s="41">
        <v>21.5</v>
      </c>
      <c r="H39" s="29" t="s">
        <v>18</v>
      </c>
      <c r="I39" s="59">
        <v>0</v>
      </c>
      <c r="J39" s="59">
        <v>352600</v>
      </c>
      <c r="K39" s="61">
        <f t="shared" si="1"/>
        <v>352600</v>
      </c>
      <c r="M39" s="60">
        <v>0</v>
      </c>
      <c r="N39" s="60">
        <v>16400</v>
      </c>
    </row>
    <row r="40" spans="1:19" x14ac:dyDescent="0.25">
      <c r="A40" s="58"/>
      <c r="B40" s="55"/>
      <c r="C40" s="41">
        <v>100</v>
      </c>
      <c r="D40" s="41">
        <v>39.35</v>
      </c>
      <c r="E40" s="29" t="s">
        <v>35</v>
      </c>
      <c r="F40" s="41">
        <v>50</v>
      </c>
      <c r="G40" s="41">
        <v>23.5</v>
      </c>
      <c r="H40" s="29" t="s">
        <v>35</v>
      </c>
      <c r="I40" s="59">
        <v>1636960</v>
      </c>
      <c r="J40" s="59">
        <v>385400</v>
      </c>
      <c r="K40" s="61">
        <f t="shared" si="1"/>
        <v>2022360</v>
      </c>
      <c r="M40" s="60">
        <v>41600</v>
      </c>
      <c r="N40" s="60">
        <v>16400</v>
      </c>
    </row>
    <row r="41" spans="1:19" x14ac:dyDescent="0.25">
      <c r="A41" s="58"/>
      <c r="B41" s="55"/>
      <c r="C41" s="41">
        <v>50</v>
      </c>
      <c r="D41" s="41">
        <v>39.25</v>
      </c>
      <c r="E41" s="29" t="s">
        <v>33</v>
      </c>
      <c r="F41" s="41">
        <v>50</v>
      </c>
      <c r="G41" s="41">
        <v>23.5</v>
      </c>
      <c r="H41" s="29" t="s">
        <v>33</v>
      </c>
      <c r="I41" s="59">
        <v>816400</v>
      </c>
      <c r="J41" s="59">
        <v>385400</v>
      </c>
      <c r="K41" s="61">
        <f t="shared" si="1"/>
        <v>1201800</v>
      </c>
      <c r="M41" s="60">
        <v>20800</v>
      </c>
      <c r="N41" s="60">
        <v>16400</v>
      </c>
    </row>
    <row r="42" spans="1:19" x14ac:dyDescent="0.25">
      <c r="A42" s="58"/>
      <c r="B42" s="55"/>
      <c r="C42" s="41">
        <v>50</v>
      </c>
      <c r="D42" s="41">
        <v>37.25</v>
      </c>
      <c r="E42" s="29" t="s">
        <v>15</v>
      </c>
      <c r="F42" s="41"/>
      <c r="G42" s="41"/>
      <c r="I42" s="59">
        <v>774800</v>
      </c>
      <c r="J42" s="59">
        <v>0</v>
      </c>
      <c r="K42" s="61">
        <f t="shared" si="1"/>
        <v>774800</v>
      </c>
      <c r="M42" s="60">
        <v>20800</v>
      </c>
      <c r="N42" s="60">
        <v>0</v>
      </c>
    </row>
    <row r="43" spans="1:19" x14ac:dyDescent="0.25">
      <c r="A43" s="58"/>
      <c r="B43" s="55"/>
      <c r="C43" s="41">
        <v>50</v>
      </c>
      <c r="D43" s="41">
        <v>37.25</v>
      </c>
      <c r="E43" s="29" t="s">
        <v>33</v>
      </c>
      <c r="F43" s="41">
        <v>50</v>
      </c>
      <c r="G43" s="41">
        <v>23</v>
      </c>
      <c r="H43" s="29" t="s">
        <v>33</v>
      </c>
      <c r="I43" s="59">
        <v>774800</v>
      </c>
      <c r="J43" s="59">
        <v>377200</v>
      </c>
      <c r="K43" s="61">
        <f t="shared" si="1"/>
        <v>1152000</v>
      </c>
      <c r="M43" s="60">
        <v>20800</v>
      </c>
      <c r="N43" s="60">
        <v>16400</v>
      </c>
    </row>
    <row r="44" spans="1:19" x14ac:dyDescent="0.25">
      <c r="A44" s="58"/>
      <c r="B44" s="55"/>
      <c r="C44" s="41">
        <v>50</v>
      </c>
      <c r="D44" s="41">
        <v>37.75</v>
      </c>
      <c r="E44" s="29" t="s">
        <v>33</v>
      </c>
      <c r="F44" s="41">
        <v>50</v>
      </c>
      <c r="G44" s="41">
        <v>23.5</v>
      </c>
      <c r="H44" s="29" t="s">
        <v>33</v>
      </c>
      <c r="I44" s="59">
        <v>785200</v>
      </c>
      <c r="J44" s="59">
        <v>385400</v>
      </c>
      <c r="K44" s="61">
        <f t="shared" si="1"/>
        <v>1170600</v>
      </c>
      <c r="M44" s="60">
        <v>20800</v>
      </c>
      <c r="N44" s="60">
        <v>16400</v>
      </c>
    </row>
    <row r="45" spans="1:19" ht="13.8" thickBot="1" x14ac:dyDescent="0.3">
      <c r="K45" s="64">
        <f>SUM(K27:K44)</f>
        <v>22771700</v>
      </c>
      <c r="R45" s="62">
        <v>457600</v>
      </c>
      <c r="S45" s="62">
        <v>262400</v>
      </c>
    </row>
    <row r="46" spans="1:19" ht="13.8" thickTop="1" x14ac:dyDescent="0.25"/>
  </sheetData>
  <mergeCells count="13">
    <mergeCell ref="A25:B25"/>
    <mergeCell ref="C25:F25"/>
    <mergeCell ref="C23:E23"/>
    <mergeCell ref="I24:K24"/>
    <mergeCell ref="M24:N24"/>
    <mergeCell ref="I2:K2"/>
    <mergeCell ref="M2:N2"/>
    <mergeCell ref="A3:B3"/>
    <mergeCell ref="C3:F3"/>
    <mergeCell ref="I11:K11"/>
    <mergeCell ref="M11:N11"/>
    <mergeCell ref="A12:B12"/>
    <mergeCell ref="C12:F12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opLeftCell="A10" workbookViewId="0">
      <selection activeCell="K37" sqref="K37"/>
    </sheetView>
  </sheetViews>
  <sheetFormatPr defaultRowHeight="13.2" x14ac:dyDescent="0.25"/>
  <cols>
    <col min="1" max="1" width="14.44140625" bestFit="1" customWidth="1"/>
    <col min="2" max="2" width="2.6640625" customWidth="1"/>
    <col min="3" max="3" width="5.33203125" bestFit="1" customWidth="1"/>
    <col min="4" max="4" width="2.109375" customWidth="1"/>
    <col min="6" max="6" width="2.6640625" customWidth="1"/>
    <col min="8" max="8" width="2.33203125" customWidth="1"/>
    <col min="10" max="10" width="1.44140625" customWidth="1"/>
    <col min="12" max="12" width="2.109375" customWidth="1"/>
    <col min="13" max="13" width="11.33203125" bestFit="1" customWidth="1"/>
    <col min="14" max="14" width="11.88671875" bestFit="1" customWidth="1"/>
    <col min="15" max="15" width="15" bestFit="1" customWidth="1"/>
  </cols>
  <sheetData>
    <row r="1" spans="1:15" x14ac:dyDescent="0.25">
      <c r="F1" s="1"/>
    </row>
    <row r="2" spans="1:15" x14ac:dyDescent="0.25">
      <c r="A2" t="s">
        <v>20</v>
      </c>
      <c r="F2" s="1"/>
    </row>
    <row r="3" spans="1:15" x14ac:dyDescent="0.25">
      <c r="A3" s="67"/>
      <c r="B3" s="67"/>
      <c r="C3" s="67" t="s">
        <v>7</v>
      </c>
      <c r="D3" s="67"/>
      <c r="E3" s="67"/>
      <c r="F3" s="1"/>
      <c r="G3" t="s">
        <v>8</v>
      </c>
      <c r="I3" s="2">
        <v>416</v>
      </c>
      <c r="J3" s="2"/>
      <c r="K3" s="2">
        <v>328</v>
      </c>
    </row>
    <row r="4" spans="1:15" ht="13.8" thickBot="1" x14ac:dyDescent="0.3">
      <c r="A4" s="16" t="s">
        <v>21</v>
      </c>
      <c r="B4" s="3"/>
      <c r="C4" s="3" t="s">
        <v>5</v>
      </c>
      <c r="D4" s="3"/>
      <c r="E4" s="3" t="s">
        <v>6</v>
      </c>
      <c r="F4" s="4"/>
      <c r="G4" s="3"/>
      <c r="H4" s="3"/>
      <c r="I4" s="3" t="s">
        <v>5</v>
      </c>
      <c r="J4" s="3"/>
      <c r="K4" s="3" t="s">
        <v>6</v>
      </c>
      <c r="L4" s="3"/>
      <c r="M4" s="3" t="s">
        <v>5</v>
      </c>
      <c r="N4" s="3" t="s">
        <v>6</v>
      </c>
      <c r="O4" s="3" t="s">
        <v>17</v>
      </c>
    </row>
    <row r="5" spans="1:15" x14ac:dyDescent="0.25">
      <c r="A5" s="5" t="s">
        <v>0</v>
      </c>
      <c r="B5" s="6"/>
      <c r="C5">
        <v>225</v>
      </c>
      <c r="F5" s="8"/>
      <c r="G5" t="s">
        <v>18</v>
      </c>
      <c r="I5">
        <v>25.25</v>
      </c>
      <c r="M5" s="10">
        <v>2363400</v>
      </c>
      <c r="N5" s="10">
        <v>0</v>
      </c>
      <c r="O5" s="6">
        <v>2363400</v>
      </c>
    </row>
    <row r="6" spans="1:15" x14ac:dyDescent="0.25">
      <c r="A6" s="9"/>
      <c r="B6" s="6"/>
      <c r="C6">
        <v>50</v>
      </c>
      <c r="E6">
        <v>75</v>
      </c>
      <c r="F6" s="8"/>
      <c r="G6" t="s">
        <v>19</v>
      </c>
      <c r="I6">
        <v>25</v>
      </c>
      <c r="K6">
        <v>17.75</v>
      </c>
      <c r="M6" s="10">
        <v>520000</v>
      </c>
      <c r="N6" s="10">
        <v>436650</v>
      </c>
      <c r="O6" s="6">
        <v>956650</v>
      </c>
    </row>
    <row r="7" spans="1:15" x14ac:dyDescent="0.25">
      <c r="A7" s="9"/>
      <c r="B7" s="6"/>
      <c r="F7" s="8"/>
      <c r="M7" s="10"/>
      <c r="N7" s="10"/>
      <c r="O7" s="6"/>
    </row>
    <row r="8" spans="1:15" x14ac:dyDescent="0.25">
      <c r="A8" s="9" t="s">
        <v>1</v>
      </c>
      <c r="B8" s="6"/>
      <c r="C8">
        <v>125</v>
      </c>
      <c r="E8">
        <v>125</v>
      </c>
      <c r="F8" s="8"/>
      <c r="G8" t="s">
        <v>16</v>
      </c>
      <c r="I8">
        <v>27.25</v>
      </c>
      <c r="K8">
        <v>20.25</v>
      </c>
      <c r="M8" s="10">
        <v>1417000</v>
      </c>
      <c r="N8" s="10">
        <v>830250</v>
      </c>
      <c r="O8" s="6">
        <v>2247250</v>
      </c>
    </row>
    <row r="9" spans="1:15" x14ac:dyDescent="0.25">
      <c r="A9" s="9"/>
      <c r="B9" s="6"/>
      <c r="C9">
        <v>12</v>
      </c>
      <c r="E9">
        <v>1</v>
      </c>
      <c r="F9" s="8"/>
      <c r="G9" t="s">
        <v>15</v>
      </c>
      <c r="I9">
        <v>28.25</v>
      </c>
      <c r="K9">
        <v>22.25</v>
      </c>
      <c r="M9" s="10">
        <v>141024</v>
      </c>
      <c r="N9" s="10">
        <v>7298</v>
      </c>
      <c r="O9" s="6">
        <v>148322</v>
      </c>
    </row>
    <row r="10" spans="1:15" x14ac:dyDescent="0.25">
      <c r="A10" s="9"/>
      <c r="B10" s="6"/>
      <c r="F10" s="8"/>
      <c r="M10" s="10"/>
      <c r="N10" s="10"/>
      <c r="O10" s="6"/>
    </row>
    <row r="11" spans="1:15" x14ac:dyDescent="0.25">
      <c r="A11" s="9" t="s">
        <v>2</v>
      </c>
      <c r="B11" s="6"/>
      <c r="C11" s="15">
        <v>119</v>
      </c>
      <c r="D11" s="15"/>
      <c r="E11" s="15">
        <v>140</v>
      </c>
      <c r="F11" s="8"/>
      <c r="G11" t="s">
        <v>15</v>
      </c>
      <c r="I11">
        <v>27.5</v>
      </c>
      <c r="K11">
        <v>21.5</v>
      </c>
      <c r="M11" s="10">
        <v>1361360</v>
      </c>
      <c r="N11" s="10">
        <v>987280</v>
      </c>
      <c r="O11" s="6">
        <v>2348640</v>
      </c>
    </row>
    <row r="12" spans="1:15" x14ac:dyDescent="0.25">
      <c r="A12" s="9"/>
      <c r="B12" s="6"/>
      <c r="C12" s="7"/>
      <c r="D12" s="7"/>
      <c r="E12" s="7"/>
      <c r="F12" s="11"/>
    </row>
    <row r="13" spans="1:15" x14ac:dyDescent="0.25">
      <c r="A13" s="9" t="s">
        <v>3</v>
      </c>
      <c r="B13" s="6"/>
      <c r="C13">
        <v>129</v>
      </c>
      <c r="F13" s="8"/>
      <c r="G13" t="s">
        <v>15</v>
      </c>
      <c r="I13">
        <v>24</v>
      </c>
      <c r="M13" s="10">
        <v>1287936</v>
      </c>
      <c r="N13" s="10">
        <v>0</v>
      </c>
      <c r="O13" s="6">
        <v>1287936</v>
      </c>
    </row>
    <row r="14" spans="1:15" x14ac:dyDescent="0.25">
      <c r="A14" s="9"/>
      <c r="B14" s="6"/>
      <c r="C14">
        <v>200</v>
      </c>
      <c r="E14">
        <v>127</v>
      </c>
      <c r="F14" s="8"/>
      <c r="G14" t="s">
        <v>18</v>
      </c>
      <c r="I14">
        <v>24</v>
      </c>
      <c r="K14">
        <v>22.5</v>
      </c>
      <c r="M14" s="10">
        <v>1996800</v>
      </c>
      <c r="N14" s="10">
        <v>937260</v>
      </c>
      <c r="O14" s="6">
        <v>2934060</v>
      </c>
    </row>
    <row r="15" spans="1:15" x14ac:dyDescent="0.25">
      <c r="A15" s="9"/>
      <c r="B15" s="6"/>
      <c r="E15">
        <v>200</v>
      </c>
      <c r="F15" s="8"/>
      <c r="G15" t="s">
        <v>15</v>
      </c>
      <c r="K15">
        <v>21</v>
      </c>
      <c r="M15" s="10">
        <v>0</v>
      </c>
      <c r="N15" s="10">
        <v>1377600</v>
      </c>
      <c r="O15" s="6">
        <v>1377600</v>
      </c>
    </row>
    <row r="16" spans="1:15" x14ac:dyDescent="0.25">
      <c r="A16" s="9"/>
      <c r="B16" s="6"/>
      <c r="F16" s="8"/>
      <c r="M16" s="10"/>
      <c r="N16" s="10"/>
      <c r="O16" s="6"/>
    </row>
    <row r="17" spans="1:15" x14ac:dyDescent="0.25">
      <c r="A17" s="9" t="s">
        <v>4</v>
      </c>
      <c r="C17">
        <v>-125</v>
      </c>
      <c r="F17" s="8"/>
      <c r="G17" t="s">
        <v>18</v>
      </c>
      <c r="I17">
        <v>1.25</v>
      </c>
      <c r="M17" s="10">
        <v>-65000</v>
      </c>
      <c r="N17" s="10">
        <v>0</v>
      </c>
      <c r="O17" s="6">
        <v>-65000</v>
      </c>
    </row>
    <row r="18" spans="1:15" x14ac:dyDescent="0.25">
      <c r="A18" s="12"/>
      <c r="E18">
        <v>-200</v>
      </c>
      <c r="F18" s="8"/>
      <c r="G18" t="s">
        <v>15</v>
      </c>
      <c r="K18">
        <v>19</v>
      </c>
      <c r="M18" s="10">
        <v>0</v>
      </c>
      <c r="N18" s="10">
        <v>-1246400</v>
      </c>
      <c r="O18" s="6">
        <v>-1246400</v>
      </c>
    </row>
    <row r="19" spans="1:15" x14ac:dyDescent="0.25">
      <c r="A19" s="12"/>
      <c r="F19" s="8"/>
      <c r="M19" s="10"/>
      <c r="N19" s="10"/>
      <c r="O19" s="6"/>
    </row>
    <row r="20" spans="1:15" x14ac:dyDescent="0.25">
      <c r="A20" s="12"/>
      <c r="F20" s="8"/>
      <c r="M20" s="10"/>
      <c r="N20" s="10"/>
      <c r="O20" s="6"/>
    </row>
    <row r="21" spans="1:15" x14ac:dyDescent="0.25">
      <c r="A21" s="12" t="s">
        <v>12</v>
      </c>
      <c r="C21">
        <v>25</v>
      </c>
      <c r="F21" s="8"/>
      <c r="G21" t="s">
        <v>19</v>
      </c>
      <c r="I21">
        <v>25.75</v>
      </c>
      <c r="M21" s="10">
        <v>267800</v>
      </c>
      <c r="N21" s="10">
        <v>0</v>
      </c>
      <c r="O21" s="6">
        <v>267800</v>
      </c>
    </row>
    <row r="22" spans="1:15" x14ac:dyDescent="0.25">
      <c r="A22" s="12"/>
      <c r="F22" s="8"/>
    </row>
    <row r="23" spans="1:15" x14ac:dyDescent="0.25">
      <c r="A23" s="12" t="s">
        <v>13</v>
      </c>
      <c r="C23">
        <v>25</v>
      </c>
      <c r="F23" s="8"/>
      <c r="G23" t="s">
        <v>18</v>
      </c>
      <c r="I23">
        <v>31</v>
      </c>
      <c r="M23" s="10">
        <v>322400</v>
      </c>
      <c r="N23" s="10">
        <v>0</v>
      </c>
      <c r="O23" s="6">
        <v>322400</v>
      </c>
    </row>
    <row r="24" spans="1:15" x14ac:dyDescent="0.25">
      <c r="A24" s="12"/>
      <c r="F24" s="8"/>
    </row>
    <row r="25" spans="1:15" x14ac:dyDescent="0.25">
      <c r="A25" s="12"/>
      <c r="F25" s="8"/>
    </row>
    <row r="26" spans="1:15" x14ac:dyDescent="0.25">
      <c r="A26" s="16" t="s">
        <v>9</v>
      </c>
      <c r="F26" s="8"/>
    </row>
    <row r="27" spans="1:15" x14ac:dyDescent="0.25">
      <c r="A27" s="12" t="s">
        <v>10</v>
      </c>
      <c r="C27">
        <v>700</v>
      </c>
      <c r="E27">
        <v>475</v>
      </c>
      <c r="F27" s="8"/>
      <c r="G27" t="s">
        <v>16</v>
      </c>
      <c r="I27" s="6">
        <v>26.5</v>
      </c>
      <c r="J27" s="6"/>
      <c r="K27" s="6">
        <v>26.5</v>
      </c>
      <c r="M27" s="10">
        <v>7716800</v>
      </c>
      <c r="N27" s="10">
        <v>4128700</v>
      </c>
      <c r="O27" s="6">
        <v>11845500</v>
      </c>
    </row>
    <row r="28" spans="1:15" x14ac:dyDescent="0.25">
      <c r="A28" s="12"/>
      <c r="F28" s="8"/>
      <c r="I28" s="6"/>
      <c r="J28" s="6"/>
      <c r="K28" s="6"/>
      <c r="M28" s="10"/>
      <c r="N28" s="10"/>
      <c r="O28" s="6"/>
    </row>
    <row r="29" spans="1:15" x14ac:dyDescent="0.25">
      <c r="A29" s="12" t="s">
        <v>11</v>
      </c>
      <c r="C29">
        <v>525</v>
      </c>
      <c r="E29">
        <v>425</v>
      </c>
      <c r="F29" s="8"/>
      <c r="G29" t="s">
        <v>15</v>
      </c>
      <c r="I29" s="6">
        <v>27.5</v>
      </c>
      <c r="J29" s="6"/>
      <c r="K29" s="6">
        <v>21.5</v>
      </c>
      <c r="M29" s="10">
        <v>6006000</v>
      </c>
      <c r="N29" s="10">
        <v>2997100</v>
      </c>
      <c r="O29" s="6">
        <v>9003100</v>
      </c>
    </row>
    <row r="30" spans="1:15" x14ac:dyDescent="0.25">
      <c r="F30" s="8"/>
      <c r="H30" t="s">
        <v>14</v>
      </c>
    </row>
    <row r="31" spans="1:15" x14ac:dyDescent="0.25">
      <c r="N31" s="16" t="s">
        <v>21</v>
      </c>
    </row>
    <row r="32" spans="1:15" x14ac:dyDescent="0.25">
      <c r="N32" t="s">
        <v>16</v>
      </c>
      <c r="O32" s="13">
        <f>SUMIF($G$5:$G$23,N32,$O$5:$O$23)</f>
        <v>2247250</v>
      </c>
    </row>
    <row r="33" spans="14:15" x14ac:dyDescent="0.25">
      <c r="N33" s="14" t="s">
        <v>18</v>
      </c>
      <c r="O33" s="13">
        <f>SUMIF($G$5:$G$23,N33,$O$5:$O$23)</f>
        <v>5554860</v>
      </c>
    </row>
    <row r="34" spans="14:15" x14ac:dyDescent="0.25">
      <c r="N34" t="s">
        <v>19</v>
      </c>
      <c r="O34" s="13">
        <f>SUMIF($G$5:$G$23,N34,$O$5:$O$23)</f>
        <v>1224450</v>
      </c>
    </row>
    <row r="35" spans="14:15" x14ac:dyDescent="0.25">
      <c r="N35" t="s">
        <v>15</v>
      </c>
      <c r="O35" s="13">
        <f>SUMIF($G$5:$G$23,N35,$O$5:$O$23)</f>
        <v>3916098</v>
      </c>
    </row>
    <row r="37" spans="14:15" x14ac:dyDescent="0.25">
      <c r="N37" s="16" t="s">
        <v>9</v>
      </c>
    </row>
    <row r="38" spans="14:15" x14ac:dyDescent="0.25">
      <c r="N38" t="s">
        <v>16</v>
      </c>
      <c r="O38" s="13">
        <f>SUMIF($G$27:$G$29,N38,$O$27:$O$29)</f>
        <v>11845500</v>
      </c>
    </row>
    <row r="39" spans="14:15" x14ac:dyDescent="0.25">
      <c r="N39" s="14" t="s">
        <v>18</v>
      </c>
      <c r="O39" s="13">
        <f>SUMIF($G$27:$G$29,N39,$O$27:$O$29)</f>
        <v>0</v>
      </c>
    </row>
    <row r="40" spans="14:15" x14ac:dyDescent="0.25">
      <c r="N40" t="s">
        <v>19</v>
      </c>
      <c r="O40" s="13">
        <f>SUMIF($G$27:$G$29,N40,$O$27:$O$29)</f>
        <v>0</v>
      </c>
    </row>
    <row r="41" spans="14:15" x14ac:dyDescent="0.25">
      <c r="N41" t="s">
        <v>15</v>
      </c>
      <c r="O41" s="13">
        <f>SUMIF($G$27:$G$29,N41,$O$27:$O$29)</f>
        <v>9003100</v>
      </c>
    </row>
  </sheetData>
  <mergeCells count="2">
    <mergeCell ref="C3:E3"/>
    <mergeCell ref="A3:B3"/>
  </mergeCells>
  <phoneticPr fontId="0" type="noConversion"/>
  <pageMargins left="0.75" right="0.75" top="1" bottom="1" header="0.5" footer="0.5"/>
  <pageSetup scale="8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opLeftCell="A4" zoomScale="75" workbookViewId="0">
      <selection activeCell="A45" sqref="A45:IV55"/>
    </sheetView>
  </sheetViews>
  <sheetFormatPr defaultRowHeight="13.2" x14ac:dyDescent="0.25"/>
  <cols>
    <col min="16" max="17" width="14.5546875" bestFit="1" customWidth="1"/>
    <col min="18" max="18" width="15" bestFit="1" customWidth="1"/>
    <col min="19" max="19" width="14" bestFit="1" customWidth="1"/>
    <col min="20" max="21" width="8.6640625" bestFit="1" customWidth="1"/>
  </cols>
  <sheetData>
    <row r="1" spans="1:21" x14ac:dyDescent="0.25">
      <c r="A1" t="s">
        <v>32</v>
      </c>
      <c r="C1" s="1" t="s">
        <v>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 x14ac:dyDescent="0.25">
      <c r="C2" s="1"/>
      <c r="D2" s="1"/>
      <c r="E2" s="1"/>
      <c r="F2" s="1"/>
      <c r="G2" s="1"/>
      <c r="H2" s="1"/>
      <c r="I2" s="1"/>
      <c r="J2" s="1"/>
      <c r="K2" s="1"/>
      <c r="L2" s="68" t="s">
        <v>22</v>
      </c>
      <c r="M2" s="68"/>
      <c r="N2" s="68"/>
      <c r="O2" s="1"/>
      <c r="P2" s="68" t="s">
        <v>24</v>
      </c>
      <c r="Q2" s="68"/>
      <c r="R2" s="68"/>
      <c r="T2" s="67" t="s">
        <v>31</v>
      </c>
      <c r="U2" s="67"/>
    </row>
    <row r="3" spans="1:21" x14ac:dyDescent="0.25">
      <c r="A3" s="67"/>
      <c r="B3" s="67"/>
      <c r="C3" s="66" t="s">
        <v>7</v>
      </c>
      <c r="D3" s="66"/>
      <c r="E3" s="66"/>
      <c r="F3" s="66"/>
      <c r="G3" s="18"/>
      <c r="H3" s="18"/>
      <c r="I3" s="1"/>
      <c r="J3" s="18" t="s">
        <v>8</v>
      </c>
      <c r="K3" s="1"/>
      <c r="L3" s="17">
        <v>416</v>
      </c>
      <c r="M3" s="17"/>
      <c r="N3" s="17">
        <v>303</v>
      </c>
      <c r="O3" s="1"/>
      <c r="P3" s="1"/>
      <c r="Q3" s="1"/>
      <c r="R3" s="1"/>
    </row>
    <row r="4" spans="1:21" ht="13.8" thickBot="1" x14ac:dyDescent="0.3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/>
      <c r="K4" s="4"/>
      <c r="L4" s="4" t="s">
        <v>5</v>
      </c>
      <c r="M4" s="4"/>
      <c r="N4" s="4" t="s">
        <v>6</v>
      </c>
      <c r="O4" s="4"/>
      <c r="P4" s="4" t="s">
        <v>5</v>
      </c>
      <c r="Q4" s="4" t="s">
        <v>6</v>
      </c>
      <c r="R4" s="4" t="s">
        <v>17</v>
      </c>
      <c r="S4" s="2"/>
      <c r="T4" s="19" t="s">
        <v>5</v>
      </c>
      <c r="U4" s="19" t="s">
        <v>6</v>
      </c>
    </row>
    <row r="5" spans="1:21" x14ac:dyDescent="0.25">
      <c r="A5" s="5" t="s">
        <v>0</v>
      </c>
      <c r="B5" s="6"/>
      <c r="C5" s="20">
        <v>100</v>
      </c>
      <c r="D5" s="20">
        <v>37.549999999999997</v>
      </c>
      <c r="E5" s="21" t="s">
        <v>35</v>
      </c>
      <c r="F5" s="20"/>
      <c r="G5" s="20"/>
      <c r="H5" s="15"/>
      <c r="I5" s="22"/>
      <c r="K5" s="22"/>
      <c r="L5" s="23">
        <v>37.549999999999997</v>
      </c>
      <c r="M5" s="2"/>
      <c r="N5" s="23">
        <v>0</v>
      </c>
      <c r="O5" s="22"/>
      <c r="P5" s="24">
        <v>1562080</v>
      </c>
      <c r="Q5" s="24">
        <v>0</v>
      </c>
      <c r="R5" s="24">
        <v>1562080</v>
      </c>
      <c r="T5" s="25">
        <v>41600</v>
      </c>
      <c r="U5" s="25">
        <v>0</v>
      </c>
    </row>
    <row r="6" spans="1:21" x14ac:dyDescent="0.25">
      <c r="A6" s="9"/>
      <c r="B6" s="6"/>
      <c r="C6" s="20">
        <v>100</v>
      </c>
      <c r="D6" s="20">
        <v>38</v>
      </c>
      <c r="E6" s="26" t="s">
        <v>15</v>
      </c>
      <c r="F6" s="20">
        <v>75</v>
      </c>
      <c r="G6" s="20">
        <v>28</v>
      </c>
      <c r="H6" s="26" t="s">
        <v>15</v>
      </c>
      <c r="I6" s="22"/>
      <c r="K6" s="22"/>
      <c r="L6" s="23">
        <v>38</v>
      </c>
      <c r="M6" s="2"/>
      <c r="N6" s="23">
        <v>28</v>
      </c>
      <c r="O6" s="22"/>
      <c r="P6" s="24">
        <v>1580800</v>
      </c>
      <c r="Q6" s="24">
        <v>636300</v>
      </c>
      <c r="R6" s="24">
        <v>2217100</v>
      </c>
      <c r="T6" s="25">
        <v>41600</v>
      </c>
      <c r="U6" s="25">
        <v>22725</v>
      </c>
    </row>
    <row r="7" spans="1:21" x14ac:dyDescent="0.25">
      <c r="A7" s="9"/>
      <c r="B7" s="6"/>
      <c r="C7" s="20">
        <v>155</v>
      </c>
      <c r="D7" s="20">
        <v>38</v>
      </c>
      <c r="E7" s="27" t="s">
        <v>33</v>
      </c>
      <c r="F7" s="20"/>
      <c r="G7" s="20"/>
      <c r="H7" s="20"/>
      <c r="I7" s="22"/>
      <c r="K7" s="22"/>
      <c r="L7" s="23">
        <v>38</v>
      </c>
      <c r="M7" s="2"/>
      <c r="N7" s="23">
        <v>0</v>
      </c>
      <c r="O7" s="22"/>
      <c r="P7" s="24">
        <v>2450240</v>
      </c>
      <c r="Q7" s="24">
        <v>0</v>
      </c>
      <c r="R7" s="24">
        <v>2450240</v>
      </c>
      <c r="T7" s="25">
        <v>64480</v>
      </c>
      <c r="U7" s="25">
        <v>0</v>
      </c>
    </row>
    <row r="8" spans="1:21" x14ac:dyDescent="0.25">
      <c r="A8" s="9"/>
      <c r="B8" s="6"/>
      <c r="C8" s="20"/>
      <c r="D8" s="20"/>
      <c r="E8" s="20"/>
      <c r="F8" s="20"/>
      <c r="G8" s="20"/>
      <c r="H8" s="20"/>
      <c r="I8" s="22"/>
      <c r="K8" s="22"/>
      <c r="L8" s="23"/>
      <c r="M8" s="2"/>
      <c r="N8" s="23"/>
      <c r="O8" s="22"/>
      <c r="P8" s="24"/>
      <c r="Q8" s="24"/>
      <c r="R8" s="24"/>
      <c r="T8" s="25"/>
      <c r="U8" s="25"/>
    </row>
    <row r="9" spans="1:21" x14ac:dyDescent="0.25">
      <c r="A9" s="9"/>
      <c r="B9" s="6"/>
      <c r="C9" s="20"/>
      <c r="D9" s="20"/>
      <c r="E9" s="20"/>
      <c r="F9" s="20"/>
      <c r="G9" s="20"/>
      <c r="H9" s="20"/>
      <c r="I9" s="22"/>
      <c r="K9" s="22"/>
      <c r="L9" s="23"/>
      <c r="M9" s="2"/>
      <c r="N9" s="23"/>
      <c r="O9" s="22"/>
      <c r="P9" s="24"/>
      <c r="Q9" s="24"/>
      <c r="R9" s="24"/>
      <c r="T9" s="25"/>
      <c r="U9" s="25"/>
    </row>
    <row r="10" spans="1:21" x14ac:dyDescent="0.25">
      <c r="A10" s="9" t="s">
        <v>1</v>
      </c>
      <c r="B10" s="6"/>
      <c r="C10" s="20">
        <v>75</v>
      </c>
      <c r="D10" s="20">
        <v>38.200000000000003</v>
      </c>
      <c r="E10" s="21" t="s">
        <v>35</v>
      </c>
      <c r="F10" s="20">
        <v>50</v>
      </c>
      <c r="G10" s="20">
        <v>29.25</v>
      </c>
      <c r="H10" s="21" t="s">
        <v>35</v>
      </c>
      <c r="I10" s="22"/>
      <c r="K10" s="22"/>
      <c r="L10" s="23">
        <v>38.200000000000003</v>
      </c>
      <c r="M10" s="2"/>
      <c r="N10" s="23">
        <v>29.25</v>
      </c>
      <c r="O10" s="22"/>
      <c r="P10" s="24">
        <v>1191840</v>
      </c>
      <c r="Q10" s="24">
        <v>443137.5</v>
      </c>
      <c r="R10" s="24">
        <v>1634977.5</v>
      </c>
      <c r="T10" s="25">
        <v>31200</v>
      </c>
      <c r="U10" s="25">
        <v>15150</v>
      </c>
    </row>
    <row r="11" spans="1:21" x14ac:dyDescent="0.25">
      <c r="A11" s="9"/>
      <c r="B11" s="6"/>
      <c r="C11" s="20">
        <v>37</v>
      </c>
      <c r="D11" s="20">
        <v>38.25</v>
      </c>
      <c r="E11" s="28" t="s">
        <v>18</v>
      </c>
      <c r="F11" s="20">
        <v>76</v>
      </c>
      <c r="G11" s="20">
        <v>29.5</v>
      </c>
      <c r="H11" s="28" t="s">
        <v>18</v>
      </c>
      <c r="I11" s="22"/>
      <c r="K11" s="22"/>
      <c r="L11" s="23">
        <v>38.25</v>
      </c>
      <c r="M11" s="2"/>
      <c r="N11" s="23">
        <v>29.5</v>
      </c>
      <c r="O11" s="22"/>
      <c r="P11" s="24">
        <v>588744</v>
      </c>
      <c r="Q11" s="24">
        <v>679326</v>
      </c>
      <c r="R11" s="24">
        <v>1268070</v>
      </c>
      <c r="T11" s="25">
        <v>15392</v>
      </c>
      <c r="U11" s="25">
        <v>23028</v>
      </c>
    </row>
    <row r="12" spans="1:21" x14ac:dyDescent="0.25">
      <c r="A12" s="9"/>
      <c r="B12" s="6"/>
      <c r="C12" s="20"/>
      <c r="D12" s="20"/>
      <c r="E12" s="20"/>
      <c r="F12" s="20"/>
      <c r="G12" s="20"/>
      <c r="H12" s="20"/>
      <c r="I12" s="22"/>
      <c r="K12" s="22"/>
      <c r="L12" s="23"/>
      <c r="M12" s="2"/>
      <c r="N12" s="23"/>
      <c r="O12" s="22"/>
      <c r="P12" s="24"/>
      <c r="Q12" s="24"/>
      <c r="R12" s="24"/>
      <c r="T12" s="25"/>
      <c r="U12" s="25"/>
    </row>
    <row r="13" spans="1:21" x14ac:dyDescent="0.25">
      <c r="A13" s="9" t="s">
        <v>2</v>
      </c>
      <c r="B13" s="6"/>
      <c r="C13" s="20">
        <v>94</v>
      </c>
      <c r="D13" s="20">
        <v>38.25</v>
      </c>
      <c r="E13" s="27" t="s">
        <v>33</v>
      </c>
      <c r="F13" s="20">
        <v>115</v>
      </c>
      <c r="G13" s="20">
        <v>30.5</v>
      </c>
      <c r="H13" s="27" t="s">
        <v>33</v>
      </c>
      <c r="I13" s="22"/>
      <c r="K13" s="22"/>
      <c r="L13" s="23">
        <v>38.25</v>
      </c>
      <c r="M13" s="2"/>
      <c r="N13" s="23">
        <v>30.5</v>
      </c>
      <c r="O13" s="22"/>
      <c r="P13" s="24">
        <v>1495728</v>
      </c>
      <c r="Q13" s="24">
        <v>1062772.5</v>
      </c>
      <c r="R13" s="24">
        <v>2558500.5</v>
      </c>
      <c r="T13" s="25">
        <v>39104</v>
      </c>
      <c r="U13" s="25">
        <v>34845</v>
      </c>
    </row>
    <row r="14" spans="1:21" x14ac:dyDescent="0.25">
      <c r="A14" s="9"/>
      <c r="B14" s="6"/>
      <c r="C14" s="20"/>
      <c r="D14" s="20"/>
      <c r="E14" s="20"/>
      <c r="F14" s="20"/>
      <c r="G14" s="20"/>
      <c r="H14" s="20"/>
      <c r="I14" s="22"/>
      <c r="K14" s="22"/>
      <c r="L14" s="23"/>
      <c r="M14" s="2"/>
      <c r="N14" s="23"/>
      <c r="O14" s="22"/>
      <c r="P14" s="24"/>
      <c r="Q14" s="24"/>
      <c r="R14" s="24"/>
      <c r="T14" s="25"/>
      <c r="U14" s="25"/>
    </row>
    <row r="15" spans="1:21" x14ac:dyDescent="0.25">
      <c r="A15" s="9" t="s">
        <v>3</v>
      </c>
      <c r="B15" s="6"/>
      <c r="C15" s="20">
        <v>100</v>
      </c>
      <c r="D15" s="20">
        <v>32</v>
      </c>
      <c r="E15" s="21" t="s">
        <v>35</v>
      </c>
      <c r="F15" s="20">
        <v>50</v>
      </c>
      <c r="G15" s="20">
        <v>27.25</v>
      </c>
      <c r="H15" s="21" t="s">
        <v>35</v>
      </c>
      <c r="I15" s="22"/>
      <c r="K15" s="22"/>
      <c r="L15" s="23">
        <v>32</v>
      </c>
      <c r="M15" s="2"/>
      <c r="N15" s="23">
        <v>27.25</v>
      </c>
      <c r="O15" s="22"/>
      <c r="P15" s="24">
        <v>1331200</v>
      </c>
      <c r="Q15" s="24">
        <v>412837.5</v>
      </c>
      <c r="R15" s="24">
        <v>1744037.5</v>
      </c>
      <c r="T15" s="25">
        <v>41600</v>
      </c>
      <c r="U15" s="25">
        <v>15150</v>
      </c>
    </row>
    <row r="16" spans="1:21" x14ac:dyDescent="0.25">
      <c r="A16" s="9"/>
      <c r="B16" s="6"/>
      <c r="C16" s="20">
        <v>50</v>
      </c>
      <c r="D16" s="20">
        <v>32.5</v>
      </c>
      <c r="E16" s="27" t="s">
        <v>33</v>
      </c>
      <c r="F16" s="20"/>
      <c r="G16" s="20"/>
      <c r="H16" s="20"/>
      <c r="I16" s="22"/>
      <c r="K16" s="22"/>
      <c r="L16" s="23">
        <v>32.5</v>
      </c>
      <c r="M16" s="2"/>
      <c r="N16" s="23">
        <v>0</v>
      </c>
      <c r="O16" s="22"/>
      <c r="P16" s="24">
        <v>676000</v>
      </c>
      <c r="Q16" s="24">
        <v>0</v>
      </c>
      <c r="R16" s="24">
        <v>676000</v>
      </c>
      <c r="T16" s="25">
        <v>20800</v>
      </c>
      <c r="U16" s="25">
        <v>0</v>
      </c>
    </row>
    <row r="17" spans="1:21" x14ac:dyDescent="0.25">
      <c r="A17" s="9"/>
      <c r="B17" s="6"/>
      <c r="C17" s="20">
        <v>50</v>
      </c>
      <c r="D17" s="20">
        <v>32.5</v>
      </c>
      <c r="E17" s="28" t="s">
        <v>18</v>
      </c>
      <c r="F17" s="20"/>
      <c r="G17" s="20"/>
      <c r="H17" s="29"/>
      <c r="I17" s="22"/>
      <c r="K17" s="22"/>
      <c r="L17" s="23">
        <v>32.5</v>
      </c>
      <c r="M17" s="2"/>
      <c r="N17" s="23">
        <v>0</v>
      </c>
      <c r="O17" s="22"/>
      <c r="P17" s="24">
        <v>676000</v>
      </c>
      <c r="Q17" s="24">
        <v>0</v>
      </c>
      <c r="R17" s="24">
        <v>676000</v>
      </c>
      <c r="T17" s="25">
        <v>20800</v>
      </c>
      <c r="U17" s="25">
        <v>0</v>
      </c>
    </row>
    <row r="18" spans="1:21" x14ac:dyDescent="0.25">
      <c r="A18" s="9"/>
      <c r="B18" s="6"/>
      <c r="C18" s="20">
        <v>125</v>
      </c>
      <c r="D18" s="20">
        <v>32.5</v>
      </c>
      <c r="E18" s="26" t="s">
        <v>15</v>
      </c>
      <c r="F18" s="20">
        <v>200</v>
      </c>
      <c r="G18" s="20">
        <v>27.5</v>
      </c>
      <c r="H18" s="26" t="s">
        <v>15</v>
      </c>
      <c r="I18" s="22"/>
      <c r="K18" s="22"/>
      <c r="L18" s="23">
        <v>32.5</v>
      </c>
      <c r="M18" s="2"/>
      <c r="N18" s="23">
        <v>27.5</v>
      </c>
      <c r="O18" s="22"/>
      <c r="P18" s="24">
        <v>1690000</v>
      </c>
      <c r="Q18" s="24">
        <v>1666500</v>
      </c>
      <c r="R18" s="24">
        <v>3356500</v>
      </c>
      <c r="T18" s="25">
        <v>52000</v>
      </c>
      <c r="U18" s="25">
        <v>60600</v>
      </c>
    </row>
    <row r="19" spans="1:21" x14ac:dyDescent="0.25">
      <c r="A19" s="9"/>
      <c r="B19" s="6"/>
      <c r="C19" s="20">
        <v>53</v>
      </c>
      <c r="D19" s="20">
        <v>32.5</v>
      </c>
      <c r="E19" s="26" t="s">
        <v>15</v>
      </c>
      <c r="F19" s="20">
        <v>53</v>
      </c>
      <c r="G19" s="20">
        <v>27.5</v>
      </c>
      <c r="H19" s="26" t="s">
        <v>15</v>
      </c>
      <c r="I19" s="22"/>
      <c r="K19" s="22"/>
      <c r="L19" s="23">
        <v>32.5</v>
      </c>
      <c r="M19" s="2"/>
      <c r="N19" s="23">
        <v>27.5</v>
      </c>
      <c r="O19" s="22"/>
      <c r="P19" s="24">
        <v>716560</v>
      </c>
      <c r="Q19" s="24">
        <v>441622.5</v>
      </c>
      <c r="R19" s="24">
        <v>1158182.5</v>
      </c>
      <c r="T19" s="25">
        <v>22048</v>
      </c>
      <c r="U19" s="25">
        <v>16059</v>
      </c>
    </row>
    <row r="20" spans="1:21" x14ac:dyDescent="0.25">
      <c r="A20" s="9"/>
      <c r="B20" s="6"/>
      <c r="C20" s="20"/>
      <c r="D20" s="20"/>
      <c r="E20" s="20"/>
      <c r="F20" s="20"/>
      <c r="G20" s="20"/>
      <c r="H20" s="20"/>
      <c r="I20" s="22"/>
      <c r="K20" s="22"/>
      <c r="L20" s="23"/>
      <c r="M20" s="2"/>
      <c r="N20" s="23"/>
      <c r="O20" s="22"/>
      <c r="P20" s="24"/>
      <c r="Q20" s="24"/>
      <c r="R20" s="24"/>
      <c r="T20" s="25"/>
      <c r="U20" s="25"/>
    </row>
    <row r="21" spans="1:21" x14ac:dyDescent="0.25">
      <c r="A21" s="9"/>
      <c r="B21" s="6"/>
      <c r="C21" s="20"/>
      <c r="D21" s="20"/>
      <c r="E21" s="20"/>
      <c r="F21" s="20"/>
      <c r="G21" s="20"/>
      <c r="H21" s="20"/>
      <c r="I21" s="22"/>
      <c r="K21" s="22"/>
      <c r="L21" s="23"/>
      <c r="M21" s="2"/>
      <c r="N21" s="23"/>
      <c r="O21" s="22"/>
      <c r="P21" s="24"/>
      <c r="Q21" s="24"/>
      <c r="R21" s="24"/>
      <c r="S21" s="13"/>
      <c r="T21" s="25"/>
      <c r="U21" s="25"/>
    </row>
    <row r="22" spans="1:21" x14ac:dyDescent="0.25">
      <c r="A22" s="30" t="s">
        <v>34</v>
      </c>
      <c r="C22" s="20">
        <v>-125</v>
      </c>
      <c r="D22" s="20">
        <v>35</v>
      </c>
      <c r="E22" s="26" t="s">
        <v>15</v>
      </c>
      <c r="F22" s="20">
        <v>-200</v>
      </c>
      <c r="G22" s="20">
        <v>28.75</v>
      </c>
      <c r="H22" s="26" t="s">
        <v>15</v>
      </c>
      <c r="I22" s="22"/>
      <c r="K22" s="22"/>
      <c r="L22" s="23">
        <v>35</v>
      </c>
      <c r="M22" s="2"/>
      <c r="N22" s="23">
        <v>28.75</v>
      </c>
      <c r="O22" s="22"/>
      <c r="P22" s="24">
        <v>-1820000</v>
      </c>
      <c r="Q22" s="24">
        <v>-1742250</v>
      </c>
      <c r="R22" s="24">
        <v>-3562250</v>
      </c>
      <c r="T22" s="25">
        <v>-52000</v>
      </c>
      <c r="U22" s="25">
        <v>-60600</v>
      </c>
    </row>
    <row r="23" spans="1:21" x14ac:dyDescent="0.25">
      <c r="A23" s="12"/>
      <c r="C23" s="20"/>
      <c r="D23" s="20"/>
      <c r="E23" s="20"/>
      <c r="F23" s="20"/>
      <c r="G23" s="20"/>
      <c r="H23" s="20"/>
      <c r="I23" s="22"/>
      <c r="K23" s="22"/>
      <c r="L23" s="23"/>
      <c r="M23" s="2"/>
      <c r="N23" s="23"/>
      <c r="O23" s="22"/>
      <c r="P23" s="24"/>
      <c r="Q23" s="24"/>
      <c r="R23" s="24"/>
      <c r="T23" s="25"/>
      <c r="U23" s="25"/>
    </row>
    <row r="24" spans="1:21" x14ac:dyDescent="0.25">
      <c r="A24" s="12"/>
      <c r="C24" s="20"/>
      <c r="D24" s="20"/>
      <c r="E24" s="20"/>
      <c r="F24" s="20"/>
      <c r="G24" s="20"/>
      <c r="H24" s="20"/>
      <c r="I24" s="22"/>
      <c r="K24" s="22"/>
      <c r="L24" s="23"/>
      <c r="M24" s="2"/>
      <c r="N24" s="23"/>
      <c r="O24" s="22"/>
      <c r="P24" s="24"/>
      <c r="Q24" s="24"/>
      <c r="R24" s="24"/>
      <c r="T24" s="25"/>
      <c r="U24" s="25"/>
    </row>
    <row r="25" spans="1:21" x14ac:dyDescent="0.25">
      <c r="A25" s="12" t="s">
        <v>12</v>
      </c>
      <c r="C25" s="20">
        <v>75</v>
      </c>
      <c r="D25" s="20">
        <v>39.25</v>
      </c>
      <c r="E25" s="28" t="s">
        <v>18</v>
      </c>
      <c r="F25" s="20"/>
      <c r="G25" s="20"/>
      <c r="H25" s="20"/>
      <c r="I25" s="22"/>
      <c r="K25" s="22"/>
      <c r="L25" s="23">
        <v>39.25</v>
      </c>
      <c r="M25" s="2"/>
      <c r="N25" s="23">
        <v>0</v>
      </c>
      <c r="O25" s="22"/>
      <c r="P25" s="24">
        <v>1224600</v>
      </c>
      <c r="Q25" s="24">
        <v>0</v>
      </c>
      <c r="R25" s="24">
        <v>1224600</v>
      </c>
      <c r="T25" s="25">
        <v>31200</v>
      </c>
      <c r="U25" s="25">
        <v>0</v>
      </c>
    </row>
    <row r="26" spans="1:21" x14ac:dyDescent="0.25">
      <c r="A26" s="12"/>
      <c r="C26" s="20">
        <v>50</v>
      </c>
      <c r="D26" s="20">
        <v>38.85</v>
      </c>
      <c r="E26" s="21" t="s">
        <v>35</v>
      </c>
      <c r="F26" s="20"/>
      <c r="G26" s="20"/>
      <c r="H26" s="20"/>
      <c r="I26" s="22"/>
      <c r="K26" s="22"/>
      <c r="L26" s="23">
        <v>38.85</v>
      </c>
      <c r="M26" s="2"/>
      <c r="N26" s="23">
        <v>0</v>
      </c>
      <c r="O26" s="22"/>
      <c r="P26" s="24">
        <v>808080</v>
      </c>
      <c r="Q26" s="24">
        <v>0</v>
      </c>
      <c r="R26" s="24">
        <v>808080</v>
      </c>
      <c r="T26" s="25">
        <v>20800</v>
      </c>
      <c r="U26" s="25">
        <v>0</v>
      </c>
    </row>
    <row r="27" spans="1:21" x14ac:dyDescent="0.25">
      <c r="A27" s="12"/>
      <c r="C27" s="20"/>
      <c r="D27" s="20"/>
      <c r="E27" s="20"/>
      <c r="F27" s="20"/>
      <c r="G27" s="20"/>
      <c r="H27" s="20"/>
      <c r="I27" s="22"/>
      <c r="K27" s="22"/>
      <c r="L27" s="23"/>
      <c r="M27" s="2"/>
      <c r="N27" s="23"/>
      <c r="O27" s="22"/>
      <c r="P27" s="24"/>
      <c r="Q27" s="24"/>
      <c r="R27" s="24"/>
      <c r="T27" s="25"/>
      <c r="U27" s="25"/>
    </row>
    <row r="28" spans="1:21" x14ac:dyDescent="0.25">
      <c r="A28" s="12" t="s">
        <v>13</v>
      </c>
      <c r="C28" s="20">
        <v>25</v>
      </c>
      <c r="D28" s="20">
        <v>41</v>
      </c>
      <c r="E28" s="28" t="s">
        <v>18</v>
      </c>
      <c r="F28" s="20"/>
      <c r="G28" s="20"/>
      <c r="H28" s="20"/>
      <c r="I28" s="22"/>
      <c r="K28" s="22"/>
      <c r="L28" s="23">
        <v>41</v>
      </c>
      <c r="M28" s="2"/>
      <c r="N28" s="23">
        <v>0</v>
      </c>
      <c r="O28" s="22"/>
      <c r="P28" s="24">
        <v>426400</v>
      </c>
      <c r="Q28" s="24">
        <v>0</v>
      </c>
      <c r="R28" s="24">
        <v>426400</v>
      </c>
      <c r="T28" s="31">
        <v>10400</v>
      </c>
      <c r="U28" s="31">
        <v>0</v>
      </c>
    </row>
    <row r="29" spans="1:21" ht="13.8" thickBo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2"/>
      <c r="T29" s="33">
        <v>401024</v>
      </c>
      <c r="U29" s="33">
        <v>126957</v>
      </c>
    </row>
    <row r="30" spans="1:21" ht="13.8" thickTop="1" x14ac:dyDescent="0.25">
      <c r="A30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30</v>
      </c>
      <c r="Q30" s="1"/>
      <c r="R30" s="13">
        <v>18198518</v>
      </c>
    </row>
    <row r="31" spans="1:2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3"/>
    </row>
    <row r="32" spans="1:21" x14ac:dyDescent="0.25">
      <c r="N32" t="s">
        <v>36</v>
      </c>
      <c r="R32" s="13"/>
      <c r="S32" t="s">
        <v>29</v>
      </c>
    </row>
    <row r="33" spans="1:21" x14ac:dyDescent="0.25">
      <c r="M33" t="s">
        <v>37</v>
      </c>
      <c r="N33" t="s">
        <v>33</v>
      </c>
      <c r="P33" s="34">
        <v>4621968</v>
      </c>
      <c r="Q33" s="34">
        <v>1062772.5</v>
      </c>
      <c r="R33" s="13">
        <v>5684740.5</v>
      </c>
      <c r="S33" s="13">
        <v>6350142.2346560853</v>
      </c>
      <c r="T33" s="15"/>
    </row>
    <row r="34" spans="1:21" x14ac:dyDescent="0.25">
      <c r="M34" t="s">
        <v>37</v>
      </c>
      <c r="N34" t="s">
        <v>35</v>
      </c>
      <c r="P34" s="34">
        <v>4893200</v>
      </c>
      <c r="Q34" s="34">
        <v>855975</v>
      </c>
      <c r="R34" s="13">
        <v>5749175</v>
      </c>
      <c r="S34" s="13">
        <v>8071543.4193121698</v>
      </c>
      <c r="T34" s="15"/>
    </row>
    <row r="35" spans="1:21" x14ac:dyDescent="0.25">
      <c r="M35" t="s">
        <v>37</v>
      </c>
      <c r="N35" t="s">
        <v>18</v>
      </c>
      <c r="P35" s="34">
        <v>2915744</v>
      </c>
      <c r="Q35" s="34">
        <v>679326</v>
      </c>
      <c r="R35" s="13">
        <v>3595070</v>
      </c>
      <c r="S35" s="13">
        <v>5800926.3346560849</v>
      </c>
      <c r="T35" s="15"/>
    </row>
    <row r="36" spans="1:21" x14ac:dyDescent="0.25">
      <c r="M36" t="s">
        <v>37</v>
      </c>
      <c r="N36" t="s">
        <v>15</v>
      </c>
      <c r="P36" s="34">
        <v>2167360</v>
      </c>
      <c r="Q36" s="34">
        <v>1002172.5</v>
      </c>
      <c r="R36" s="13">
        <v>3169532.5</v>
      </c>
      <c r="S36" s="35">
        <v>7107772.9213756621</v>
      </c>
      <c r="T36" s="15"/>
    </row>
    <row r="37" spans="1:21" ht="13.8" thickBot="1" x14ac:dyDescent="0.3">
      <c r="E37" s="6"/>
      <c r="R37" s="36">
        <v>18198518</v>
      </c>
      <c r="S37" s="13"/>
    </row>
    <row r="38" spans="1:21" ht="13.8" thickTop="1" x14ac:dyDescent="0.25">
      <c r="S38" s="13"/>
    </row>
    <row r="39" spans="1:21" x14ac:dyDescent="0.25">
      <c r="P39" t="s">
        <v>26</v>
      </c>
      <c r="Q39" t="s">
        <v>27</v>
      </c>
      <c r="R39" s="37">
        <v>10256495.26</v>
      </c>
      <c r="S39" s="13"/>
    </row>
    <row r="40" spans="1:21" ht="13.8" thickBot="1" x14ac:dyDescent="0.3">
      <c r="Q40" t="s">
        <v>28</v>
      </c>
      <c r="R40" s="38">
        <v>35276195.149999999</v>
      </c>
      <c r="S40" s="13"/>
    </row>
    <row r="41" spans="1:21" x14ac:dyDescent="0.25">
      <c r="R41" s="34">
        <v>45532690.409999996</v>
      </c>
    </row>
    <row r="42" spans="1:21" ht="13.8" thickBot="1" x14ac:dyDescent="0.3">
      <c r="R42" s="39"/>
    </row>
    <row r="43" spans="1:21" ht="13.8" thickTop="1" x14ac:dyDescent="0.25">
      <c r="Q43" t="s">
        <v>29</v>
      </c>
      <c r="R43" s="34">
        <v>27334172.409999996</v>
      </c>
      <c r="S43" s="40"/>
    </row>
    <row r="44" spans="1:21" x14ac:dyDescent="0.25">
      <c r="R44" s="34"/>
    </row>
    <row r="45" spans="1:21" x14ac:dyDescent="0.25">
      <c r="A45" t="s">
        <v>38</v>
      </c>
      <c r="C45" s="1"/>
      <c r="D45" s="1"/>
      <c r="E45" s="1" t="s">
        <v>40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1" x14ac:dyDescent="0.25">
      <c r="C46" s="1"/>
      <c r="D46" s="1"/>
      <c r="E46" s="1"/>
      <c r="F46" s="1"/>
      <c r="G46" s="1"/>
      <c r="H46" s="1"/>
      <c r="I46" s="1"/>
      <c r="J46" s="1"/>
      <c r="K46" s="1"/>
      <c r="L46" s="68" t="s">
        <v>22</v>
      </c>
      <c r="M46" s="68"/>
      <c r="N46" s="68"/>
      <c r="O46" s="1"/>
      <c r="P46" s="68" t="s">
        <v>24</v>
      </c>
      <c r="Q46" s="68"/>
      <c r="R46" s="68"/>
      <c r="T46" s="67" t="s">
        <v>31</v>
      </c>
      <c r="U46" s="67"/>
    </row>
    <row r="47" spans="1:21" x14ac:dyDescent="0.25">
      <c r="A47" s="67"/>
      <c r="B47" s="67"/>
      <c r="C47" s="66" t="s">
        <v>7</v>
      </c>
      <c r="D47" s="66"/>
      <c r="E47" s="66"/>
      <c r="F47" s="66"/>
      <c r="G47" s="18"/>
      <c r="H47" s="18"/>
      <c r="I47" s="1"/>
      <c r="J47" s="18" t="s">
        <v>8</v>
      </c>
      <c r="K47" s="1"/>
      <c r="L47" s="17">
        <v>416</v>
      </c>
      <c r="M47" s="17"/>
      <c r="N47" s="17">
        <v>303</v>
      </c>
      <c r="O47" s="1"/>
      <c r="P47" s="1"/>
      <c r="Q47" s="1"/>
      <c r="R47" s="1"/>
    </row>
    <row r="48" spans="1:21" ht="13.8" thickBot="1" x14ac:dyDescent="0.3">
      <c r="A48" s="3" t="s">
        <v>23</v>
      </c>
      <c r="B48" s="3"/>
      <c r="C48" s="4" t="s">
        <v>5</v>
      </c>
      <c r="D48" s="4"/>
      <c r="E48" s="4"/>
      <c r="F48" s="4" t="s">
        <v>6</v>
      </c>
      <c r="G48" s="4"/>
      <c r="H48" s="4"/>
      <c r="I48" s="4"/>
      <c r="J48" s="4"/>
      <c r="K48" s="4"/>
      <c r="L48" s="4" t="s">
        <v>5</v>
      </c>
      <c r="M48" s="4"/>
      <c r="N48" s="4" t="s">
        <v>6</v>
      </c>
      <c r="O48" s="4"/>
      <c r="P48" s="4" t="s">
        <v>5</v>
      </c>
      <c r="Q48" s="4" t="s">
        <v>6</v>
      </c>
      <c r="R48" s="4" t="s">
        <v>17</v>
      </c>
      <c r="S48" s="2"/>
      <c r="T48" s="19" t="s">
        <v>5</v>
      </c>
      <c r="U48" s="19" t="s">
        <v>6</v>
      </c>
    </row>
    <row r="49" spans="1:21" x14ac:dyDescent="0.25">
      <c r="A49" s="9" t="s">
        <v>2</v>
      </c>
      <c r="B49" s="6"/>
      <c r="C49" s="20">
        <v>400</v>
      </c>
      <c r="D49" s="20">
        <v>40</v>
      </c>
      <c r="E49" s="29" t="s">
        <v>35</v>
      </c>
      <c r="F49" s="41">
        <v>325</v>
      </c>
      <c r="G49" s="41">
        <v>31.3</v>
      </c>
      <c r="H49" s="29" t="s">
        <v>35</v>
      </c>
      <c r="I49" s="22"/>
      <c r="K49" s="22"/>
      <c r="L49" s="23">
        <v>40</v>
      </c>
      <c r="M49" s="2"/>
      <c r="N49" s="23">
        <v>31.3</v>
      </c>
      <c r="O49" s="22"/>
      <c r="P49" s="24">
        <v>6656000</v>
      </c>
      <c r="Q49" s="24">
        <v>3082267.5</v>
      </c>
      <c r="R49" s="24">
        <v>9738267.5</v>
      </c>
      <c r="T49" s="25">
        <v>166400</v>
      </c>
      <c r="U49" s="25">
        <v>98475</v>
      </c>
    </row>
    <row r="50" spans="1:21" x14ac:dyDescent="0.25">
      <c r="A50" s="9"/>
      <c r="B50" s="6"/>
      <c r="C50" s="20">
        <v>150</v>
      </c>
      <c r="D50" s="20">
        <v>37.5</v>
      </c>
      <c r="E50" s="29" t="s">
        <v>15</v>
      </c>
      <c r="F50" s="41">
        <v>100</v>
      </c>
      <c r="G50" s="41">
        <v>30</v>
      </c>
      <c r="H50" s="29" t="s">
        <v>15</v>
      </c>
      <c r="I50" s="22"/>
      <c r="K50" s="22"/>
      <c r="L50" s="23">
        <v>37.5</v>
      </c>
      <c r="M50" s="2"/>
      <c r="N50" s="23">
        <v>30</v>
      </c>
      <c r="O50" s="22"/>
      <c r="P50" s="24">
        <v>2340000</v>
      </c>
      <c r="Q50" s="24">
        <v>909000</v>
      </c>
      <c r="R50" s="24">
        <v>3249000</v>
      </c>
      <c r="T50" s="25">
        <v>62400</v>
      </c>
      <c r="U50" s="25">
        <v>30300</v>
      </c>
    </row>
    <row r="51" spans="1:21" x14ac:dyDescent="0.25">
      <c r="A51" s="9"/>
      <c r="B51" s="6"/>
      <c r="C51" s="20"/>
      <c r="D51" s="20"/>
      <c r="E51" s="41"/>
      <c r="F51" s="41"/>
      <c r="G51" s="41"/>
      <c r="H51" s="41"/>
      <c r="I51" s="22"/>
      <c r="K51" s="22"/>
      <c r="L51" s="23"/>
      <c r="M51" s="2"/>
      <c r="N51" s="23"/>
      <c r="O51" s="22"/>
      <c r="P51" s="24"/>
      <c r="Q51" s="24"/>
      <c r="R51" s="24"/>
      <c r="T51" s="25"/>
      <c r="U51" s="25"/>
    </row>
    <row r="52" spans="1:21" x14ac:dyDescent="0.25">
      <c r="A52" s="9" t="s">
        <v>1</v>
      </c>
      <c r="B52" s="6"/>
      <c r="C52" s="20">
        <v>550</v>
      </c>
      <c r="D52" s="20">
        <v>40</v>
      </c>
      <c r="E52" s="29" t="s">
        <v>35</v>
      </c>
      <c r="F52" s="41">
        <v>200</v>
      </c>
      <c r="G52" s="41">
        <v>31.3</v>
      </c>
      <c r="H52" s="29" t="s">
        <v>35</v>
      </c>
      <c r="I52" s="22"/>
      <c r="K52" s="22"/>
      <c r="L52" s="23">
        <v>40</v>
      </c>
      <c r="M52" s="2"/>
      <c r="N52" s="23">
        <v>31.3</v>
      </c>
      <c r="O52" s="22"/>
      <c r="P52" s="24">
        <v>9152000</v>
      </c>
      <c r="Q52" s="24">
        <v>1896780</v>
      </c>
      <c r="R52" s="24">
        <v>11048780</v>
      </c>
      <c r="T52" s="25">
        <v>228800</v>
      </c>
      <c r="U52" s="25">
        <v>60600</v>
      </c>
    </row>
    <row r="53" spans="1:21" x14ac:dyDescent="0.25">
      <c r="A53" s="9"/>
      <c r="B53" s="6"/>
      <c r="C53" s="20">
        <v>150</v>
      </c>
      <c r="D53" s="20">
        <v>38</v>
      </c>
      <c r="E53" s="29" t="s">
        <v>15</v>
      </c>
      <c r="F53" s="41">
        <v>100</v>
      </c>
      <c r="G53" s="41">
        <v>30</v>
      </c>
      <c r="H53" s="29" t="s">
        <v>15</v>
      </c>
      <c r="I53" s="22"/>
      <c r="K53" s="22"/>
      <c r="L53" s="23">
        <v>38</v>
      </c>
      <c r="M53" s="2"/>
      <c r="N53" s="23">
        <v>30</v>
      </c>
      <c r="O53" s="22"/>
      <c r="P53" s="24">
        <v>2371200</v>
      </c>
      <c r="Q53" s="24">
        <v>909000</v>
      </c>
      <c r="R53" s="24">
        <v>3280200</v>
      </c>
      <c r="T53" s="25">
        <v>62400</v>
      </c>
      <c r="U53" s="25">
        <v>30300</v>
      </c>
    </row>
    <row r="54" spans="1:21" x14ac:dyDescent="0.25">
      <c r="E54" s="1"/>
      <c r="F54" s="41">
        <v>175</v>
      </c>
      <c r="G54" s="41">
        <v>30.75</v>
      </c>
      <c r="H54" s="29" t="s">
        <v>18</v>
      </c>
      <c r="I54" s="22"/>
      <c r="K54" s="22"/>
      <c r="N54" s="23">
        <v>30.75</v>
      </c>
      <c r="O54" s="22"/>
      <c r="Q54" s="24">
        <v>1630518.75</v>
      </c>
      <c r="R54" s="42">
        <v>1630518.75</v>
      </c>
      <c r="T54" s="25">
        <v>0</v>
      </c>
      <c r="U54" s="25">
        <v>53025</v>
      </c>
    </row>
    <row r="55" spans="1:21" ht="13.8" thickBot="1" x14ac:dyDescent="0.3">
      <c r="E55" s="1"/>
      <c r="F55" s="1"/>
      <c r="G55" s="1"/>
      <c r="H55" s="1"/>
      <c r="R55" s="13">
        <v>28946766.25</v>
      </c>
      <c r="T55" s="33">
        <v>520000</v>
      </c>
      <c r="U55" s="33">
        <v>272700</v>
      </c>
    </row>
    <row r="56" spans="1:21" ht="13.8" thickTop="1" x14ac:dyDescent="0.25"/>
  </sheetData>
  <mergeCells count="10">
    <mergeCell ref="A47:B47"/>
    <mergeCell ref="C47:F47"/>
    <mergeCell ref="T2:U2"/>
    <mergeCell ref="C3:F3"/>
    <mergeCell ref="A3:B3"/>
    <mergeCell ref="L2:N2"/>
    <mergeCell ref="P2:R2"/>
    <mergeCell ref="L46:N46"/>
    <mergeCell ref="P46:R46"/>
    <mergeCell ref="T46:U46"/>
  </mergeCells>
  <phoneticPr fontId="0" type="noConversion"/>
  <pageMargins left="0.75" right="0.75" top="1" bottom="1" header="0.5" footer="0.5"/>
  <pageSetup scale="58" fitToHeight="2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O18" sqref="O18"/>
    </sheetView>
  </sheetViews>
  <sheetFormatPr defaultColWidth="15.44140625" defaultRowHeight="13.2" x14ac:dyDescent="0.25"/>
  <cols>
    <col min="1" max="1" width="33.44140625" bestFit="1" customWidth="1"/>
    <col min="2" max="2" width="3.44140625" customWidth="1"/>
    <col min="3" max="3" width="5.44140625" bestFit="1" customWidth="1"/>
    <col min="4" max="4" width="6.109375" bestFit="1" customWidth="1"/>
    <col min="5" max="5" width="8.88671875" customWidth="1"/>
    <col min="6" max="6" width="8.33203125" bestFit="1" customWidth="1"/>
    <col min="7" max="7" width="6.109375" bestFit="1" customWidth="1"/>
    <col min="8" max="8" width="8.88671875" customWidth="1"/>
    <col min="9" max="9" width="2.44140625" customWidth="1"/>
    <col min="10" max="10" width="6.109375" bestFit="1" customWidth="1"/>
    <col min="11" max="11" width="2" customWidth="1"/>
    <col min="12" max="12" width="14.44140625" bestFit="1" customWidth="1"/>
    <col min="13" max="13" width="2" customWidth="1"/>
    <col min="14" max="14" width="14.6640625" bestFit="1" customWidth="1"/>
    <col min="15" max="15" width="13.109375" bestFit="1" customWidth="1"/>
    <col min="16" max="16" width="14.6640625" bestFit="1" customWidth="1"/>
    <col min="17" max="17" width="3" customWidth="1"/>
    <col min="18" max="18" width="8.88671875" bestFit="1" customWidth="1"/>
    <col min="19" max="19" width="8.44140625" bestFit="1" customWidth="1"/>
  </cols>
  <sheetData>
    <row r="1" spans="1:19" x14ac:dyDescent="0.25">
      <c r="A1" s="14" t="s">
        <v>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ht="13.8" thickBot="1" x14ac:dyDescent="0.3">
      <c r="C2" s="1"/>
      <c r="D2" s="1"/>
      <c r="E2" s="1"/>
      <c r="F2" s="1"/>
      <c r="G2" s="1"/>
      <c r="H2" s="1"/>
      <c r="I2" s="1"/>
      <c r="J2" s="68" t="s">
        <v>22</v>
      </c>
      <c r="K2" s="68"/>
      <c r="L2" s="68"/>
      <c r="M2" s="1"/>
      <c r="N2" s="68" t="s">
        <v>24</v>
      </c>
      <c r="O2" s="68"/>
      <c r="P2" s="68"/>
      <c r="R2" s="67" t="s">
        <v>31</v>
      </c>
      <c r="S2" s="67"/>
    </row>
    <row r="3" spans="1:19" ht="13.8" thickBot="1" x14ac:dyDescent="0.3">
      <c r="A3" s="67"/>
      <c r="B3" s="67"/>
      <c r="C3" s="66" t="s">
        <v>7</v>
      </c>
      <c r="D3" s="66"/>
      <c r="E3" s="66"/>
      <c r="F3" s="66"/>
      <c r="G3" s="18"/>
      <c r="H3" s="18"/>
      <c r="I3" s="1"/>
      <c r="M3" s="1"/>
      <c r="N3" s="1"/>
      <c r="O3" s="1"/>
      <c r="P3" s="1"/>
      <c r="R3" s="43">
        <v>416</v>
      </c>
      <c r="S3" s="44">
        <v>328</v>
      </c>
    </row>
    <row r="4" spans="1:19" ht="13.8" thickBot="1" x14ac:dyDescent="0.3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 t="s">
        <v>5</v>
      </c>
      <c r="K4" s="4"/>
      <c r="L4" s="4" t="s">
        <v>6</v>
      </c>
      <c r="M4" s="4"/>
      <c r="N4" s="4" t="s">
        <v>5</v>
      </c>
      <c r="O4" s="4" t="s">
        <v>6</v>
      </c>
      <c r="P4" s="4" t="s">
        <v>17</v>
      </c>
      <c r="Q4" s="45"/>
      <c r="R4" s="19" t="s">
        <v>5</v>
      </c>
      <c r="S4" s="19" t="s">
        <v>6</v>
      </c>
    </row>
    <row r="5" spans="1:19" x14ac:dyDescent="0.25">
      <c r="A5" s="5" t="s">
        <v>0</v>
      </c>
      <c r="B5" s="6"/>
      <c r="C5" s="20">
        <v>50</v>
      </c>
      <c r="D5" s="20">
        <v>33.75</v>
      </c>
      <c r="E5" s="29" t="s">
        <v>41</v>
      </c>
      <c r="F5" s="41">
        <v>0</v>
      </c>
      <c r="G5" s="46"/>
      <c r="H5" s="29"/>
      <c r="I5" s="22"/>
      <c r="J5" s="23">
        <v>33.75</v>
      </c>
      <c r="K5" s="2"/>
      <c r="L5" s="23">
        <v>0</v>
      </c>
      <c r="M5" s="22"/>
      <c r="N5" s="24">
        <v>702000</v>
      </c>
      <c r="O5" s="24">
        <v>0</v>
      </c>
      <c r="P5" s="24">
        <v>702000</v>
      </c>
      <c r="R5" s="25">
        <v>20800</v>
      </c>
      <c r="S5" s="25">
        <v>0</v>
      </c>
    </row>
    <row r="6" spans="1:19" x14ac:dyDescent="0.25">
      <c r="A6" s="9"/>
      <c r="B6" s="6"/>
      <c r="C6" s="20">
        <v>50</v>
      </c>
      <c r="D6" s="20">
        <v>33.75</v>
      </c>
      <c r="E6" s="29" t="s">
        <v>33</v>
      </c>
      <c r="F6" s="41"/>
      <c r="G6" s="46"/>
      <c r="H6" s="41"/>
      <c r="I6" s="22"/>
      <c r="J6" s="23">
        <v>33.75</v>
      </c>
      <c r="K6" s="2"/>
      <c r="L6" s="23">
        <v>0</v>
      </c>
      <c r="M6" s="22"/>
      <c r="N6" s="24">
        <v>702000</v>
      </c>
      <c r="O6" s="24">
        <v>0</v>
      </c>
      <c r="P6" s="24">
        <v>702000</v>
      </c>
      <c r="R6" s="25">
        <v>20800</v>
      </c>
      <c r="S6" s="25">
        <v>0</v>
      </c>
    </row>
    <row r="7" spans="1:19" x14ac:dyDescent="0.25">
      <c r="A7" s="9"/>
      <c r="B7" s="6"/>
      <c r="C7" s="20">
        <v>25</v>
      </c>
      <c r="D7" s="20">
        <v>33.75</v>
      </c>
      <c r="E7" s="29" t="s">
        <v>19</v>
      </c>
      <c r="F7" s="41"/>
      <c r="G7" s="46"/>
      <c r="H7" s="41"/>
      <c r="I7" s="22"/>
      <c r="J7" s="23">
        <v>33.75</v>
      </c>
      <c r="K7" s="2"/>
      <c r="L7" s="23">
        <v>0</v>
      </c>
      <c r="M7" s="22"/>
      <c r="N7" s="24">
        <v>351000</v>
      </c>
      <c r="O7" s="24">
        <v>0</v>
      </c>
      <c r="P7" s="24">
        <v>351000</v>
      </c>
      <c r="R7" s="25">
        <v>10400</v>
      </c>
      <c r="S7" s="25">
        <v>0</v>
      </c>
    </row>
    <row r="8" spans="1:19" x14ac:dyDescent="0.25">
      <c r="A8" s="9"/>
      <c r="B8" s="6"/>
      <c r="C8" s="20"/>
      <c r="D8" s="46"/>
      <c r="E8" s="41"/>
      <c r="F8" s="41"/>
      <c r="G8" s="46"/>
      <c r="H8" s="41"/>
      <c r="I8" s="22"/>
      <c r="J8" s="23"/>
      <c r="K8" s="2"/>
      <c r="L8" s="23"/>
      <c r="M8" s="22"/>
      <c r="N8" s="24"/>
      <c r="O8" s="24"/>
      <c r="P8" s="24"/>
      <c r="R8" s="25"/>
      <c r="S8" s="25"/>
    </row>
    <row r="9" spans="1:19" x14ac:dyDescent="0.25">
      <c r="A9" s="9" t="s">
        <v>1</v>
      </c>
      <c r="B9" s="6"/>
      <c r="C9" s="20">
        <v>64</v>
      </c>
      <c r="D9" s="46">
        <v>37.15</v>
      </c>
      <c r="E9" s="47" t="s">
        <v>35</v>
      </c>
      <c r="F9" s="41">
        <v>51</v>
      </c>
      <c r="G9" s="46">
        <v>23</v>
      </c>
      <c r="H9" s="48" t="s">
        <v>35</v>
      </c>
      <c r="I9" s="22"/>
      <c r="J9" s="23">
        <v>37.15</v>
      </c>
      <c r="K9" s="2"/>
      <c r="L9" s="23">
        <v>23</v>
      </c>
      <c r="M9" s="22"/>
      <c r="N9" s="24">
        <v>989081.59999999998</v>
      </c>
      <c r="O9" s="24">
        <v>384744</v>
      </c>
      <c r="P9" s="24">
        <v>1373825.6</v>
      </c>
      <c r="Q9" s="13"/>
      <c r="R9" s="25">
        <v>26624</v>
      </c>
      <c r="S9" s="25">
        <v>16728</v>
      </c>
    </row>
    <row r="10" spans="1:19" x14ac:dyDescent="0.25">
      <c r="A10" s="9"/>
      <c r="B10" s="6"/>
      <c r="C10" s="20">
        <v>50</v>
      </c>
      <c r="D10" s="20">
        <v>36</v>
      </c>
      <c r="E10" s="29" t="s">
        <v>33</v>
      </c>
      <c r="F10" s="41"/>
      <c r="G10" s="20"/>
      <c r="H10" s="41"/>
      <c r="I10" s="22"/>
      <c r="J10" s="23">
        <v>36</v>
      </c>
      <c r="K10" s="2"/>
      <c r="L10" s="23">
        <v>0</v>
      </c>
      <c r="M10" s="22"/>
      <c r="N10" s="24">
        <v>748800</v>
      </c>
      <c r="O10" s="24">
        <v>0</v>
      </c>
      <c r="P10" s="24">
        <v>748800</v>
      </c>
      <c r="R10" s="25">
        <v>20800</v>
      </c>
      <c r="S10" s="25">
        <v>0</v>
      </c>
    </row>
    <row r="11" spans="1:19" x14ac:dyDescent="0.25">
      <c r="A11" s="9"/>
      <c r="B11" s="6"/>
      <c r="C11" s="20"/>
      <c r="D11" s="20"/>
      <c r="E11" s="29"/>
      <c r="F11" s="41">
        <v>75</v>
      </c>
      <c r="G11" s="20">
        <v>21</v>
      </c>
      <c r="H11" s="41" t="s">
        <v>35</v>
      </c>
      <c r="I11" s="22"/>
      <c r="J11" s="23">
        <v>0</v>
      </c>
      <c r="K11" s="2"/>
      <c r="L11" s="23">
        <v>21</v>
      </c>
      <c r="M11" s="22"/>
      <c r="N11" s="24">
        <v>0</v>
      </c>
      <c r="O11" s="24">
        <v>516600</v>
      </c>
      <c r="P11" s="24">
        <v>516600</v>
      </c>
      <c r="R11" s="25">
        <v>0</v>
      </c>
      <c r="S11" s="25">
        <v>24600</v>
      </c>
    </row>
    <row r="12" spans="1:19" x14ac:dyDescent="0.25">
      <c r="A12" s="9"/>
      <c r="B12" s="6"/>
      <c r="C12" s="20"/>
      <c r="D12" s="46"/>
      <c r="E12" s="41"/>
      <c r="F12" s="41"/>
      <c r="G12" s="46"/>
      <c r="H12" s="41"/>
      <c r="I12" s="22"/>
      <c r="J12" s="23"/>
      <c r="K12" s="2"/>
      <c r="L12" s="23"/>
      <c r="M12" s="22"/>
      <c r="N12" s="24"/>
      <c r="O12" s="24"/>
      <c r="P12" s="24"/>
      <c r="R12" s="25"/>
      <c r="S12" s="25"/>
    </row>
    <row r="13" spans="1:19" x14ac:dyDescent="0.25">
      <c r="A13" s="9" t="s">
        <v>2</v>
      </c>
      <c r="B13" s="6"/>
      <c r="C13" s="20">
        <v>50</v>
      </c>
      <c r="D13" s="46">
        <v>36.15</v>
      </c>
      <c r="E13" s="47" t="s">
        <v>35</v>
      </c>
      <c r="F13" s="41">
        <v>50</v>
      </c>
      <c r="G13" s="46">
        <v>23.75</v>
      </c>
      <c r="H13" s="48" t="s">
        <v>35</v>
      </c>
      <c r="I13" s="22"/>
      <c r="J13" s="23">
        <v>36.15</v>
      </c>
      <c r="K13" s="2"/>
      <c r="L13" s="23">
        <v>23.75</v>
      </c>
      <c r="M13" s="22"/>
      <c r="N13" s="24">
        <v>751920</v>
      </c>
      <c r="O13" s="24">
        <v>389500</v>
      </c>
      <c r="P13" s="24">
        <v>1141420</v>
      </c>
      <c r="R13" s="25">
        <v>20800</v>
      </c>
      <c r="S13" s="25">
        <v>16400</v>
      </c>
    </row>
    <row r="14" spans="1:19" x14ac:dyDescent="0.25">
      <c r="A14" s="9"/>
      <c r="B14" s="6"/>
      <c r="C14" s="20">
        <v>39</v>
      </c>
      <c r="D14" s="20">
        <v>33.5</v>
      </c>
      <c r="E14" s="29" t="s">
        <v>35</v>
      </c>
      <c r="F14" s="41">
        <v>60</v>
      </c>
      <c r="G14" s="20">
        <v>21.5</v>
      </c>
      <c r="H14" s="41" t="s">
        <v>35</v>
      </c>
      <c r="I14" s="22"/>
      <c r="J14" s="23">
        <v>33.5</v>
      </c>
      <c r="K14" s="2"/>
      <c r="L14" s="23">
        <v>21.5</v>
      </c>
      <c r="M14" s="22"/>
      <c r="N14" s="24">
        <v>543504</v>
      </c>
      <c r="O14" s="24">
        <v>423120</v>
      </c>
      <c r="P14" s="24">
        <v>966624</v>
      </c>
      <c r="R14" s="25">
        <v>16224</v>
      </c>
      <c r="S14" s="25">
        <v>19680</v>
      </c>
    </row>
    <row r="15" spans="1:19" x14ac:dyDescent="0.25">
      <c r="A15" s="9"/>
      <c r="B15" s="6"/>
      <c r="C15" s="20"/>
      <c r="D15" s="46"/>
      <c r="E15" s="41"/>
      <c r="F15" s="41"/>
      <c r="G15" s="20"/>
      <c r="H15" s="41"/>
      <c r="I15" s="22"/>
      <c r="J15" s="23"/>
      <c r="K15" s="2"/>
      <c r="L15" s="23"/>
      <c r="M15" s="22"/>
      <c r="N15" s="24"/>
      <c r="O15" s="24"/>
      <c r="P15" s="24"/>
      <c r="R15" s="25"/>
      <c r="S15" s="25"/>
    </row>
    <row r="16" spans="1:19" x14ac:dyDescent="0.25">
      <c r="A16" s="9" t="s">
        <v>3</v>
      </c>
      <c r="B16" s="6"/>
      <c r="C16" s="20"/>
      <c r="D16" s="46"/>
      <c r="E16" s="29"/>
      <c r="F16" s="41">
        <v>51</v>
      </c>
      <c r="G16" s="20">
        <v>15.5</v>
      </c>
      <c r="H16" s="41" t="s">
        <v>18</v>
      </c>
      <c r="I16" s="22"/>
      <c r="J16" s="23">
        <v>0</v>
      </c>
      <c r="K16" s="2"/>
      <c r="L16" s="23">
        <v>15.5</v>
      </c>
      <c r="M16" s="22"/>
      <c r="N16" s="24">
        <v>0</v>
      </c>
      <c r="O16" s="24">
        <v>259284</v>
      </c>
      <c r="P16" s="24">
        <v>259284</v>
      </c>
      <c r="R16" s="25">
        <v>0</v>
      </c>
      <c r="S16" s="25">
        <v>16728</v>
      </c>
    </row>
    <row r="17" spans="1:19" x14ac:dyDescent="0.25">
      <c r="A17" s="9"/>
      <c r="B17" s="6"/>
      <c r="C17" s="20">
        <v>120</v>
      </c>
      <c r="D17" s="46">
        <v>25</v>
      </c>
      <c r="E17" s="47" t="s">
        <v>15</v>
      </c>
      <c r="F17" s="41">
        <v>100</v>
      </c>
      <c r="G17" s="46">
        <v>17.5</v>
      </c>
      <c r="H17" s="48" t="s">
        <v>15</v>
      </c>
      <c r="I17" s="22"/>
      <c r="J17" s="23">
        <v>25</v>
      </c>
      <c r="K17" s="2"/>
      <c r="L17" s="23">
        <v>17.5</v>
      </c>
      <c r="M17" s="22"/>
      <c r="N17" s="24">
        <v>1248000</v>
      </c>
      <c r="O17" s="24">
        <v>574000</v>
      </c>
      <c r="P17" s="24">
        <v>1822000</v>
      </c>
      <c r="R17" s="25">
        <v>49920</v>
      </c>
      <c r="S17" s="25">
        <v>32800</v>
      </c>
    </row>
    <row r="18" spans="1:19" x14ac:dyDescent="0.25">
      <c r="A18" s="9"/>
      <c r="B18" s="6"/>
      <c r="C18" s="20"/>
      <c r="D18" s="20"/>
      <c r="E18" s="29"/>
      <c r="F18" s="41">
        <v>100</v>
      </c>
      <c r="G18" s="46">
        <v>17.75</v>
      </c>
      <c r="H18" s="48" t="s">
        <v>15</v>
      </c>
      <c r="I18" s="22"/>
      <c r="J18" s="23">
        <v>0</v>
      </c>
      <c r="K18" s="2"/>
      <c r="L18" s="23">
        <v>17.75</v>
      </c>
      <c r="M18" s="22"/>
      <c r="N18" s="24">
        <v>0</v>
      </c>
      <c r="O18" s="24">
        <v>582200</v>
      </c>
      <c r="P18" s="24">
        <v>582200</v>
      </c>
      <c r="R18" s="25">
        <v>0</v>
      </c>
      <c r="S18" s="25">
        <v>32800</v>
      </c>
    </row>
    <row r="19" spans="1:19" x14ac:dyDescent="0.25">
      <c r="A19" s="9"/>
      <c r="B19" s="6"/>
      <c r="C19" s="20"/>
      <c r="D19" s="20"/>
      <c r="E19" s="41"/>
      <c r="F19" s="41"/>
      <c r="G19" s="20"/>
      <c r="H19" s="41"/>
      <c r="I19" s="22"/>
      <c r="J19" s="23"/>
      <c r="K19" s="2"/>
      <c r="L19" s="23"/>
      <c r="M19" s="22"/>
      <c r="N19" s="24"/>
      <c r="O19" s="24"/>
      <c r="P19" s="24"/>
      <c r="R19" s="25"/>
      <c r="S19" s="25"/>
    </row>
    <row r="20" spans="1:19" x14ac:dyDescent="0.25">
      <c r="A20" s="30" t="s">
        <v>34</v>
      </c>
      <c r="C20" s="20">
        <v>-120</v>
      </c>
      <c r="D20" s="46">
        <v>31</v>
      </c>
      <c r="E20" s="47" t="s">
        <v>15</v>
      </c>
      <c r="F20" s="41">
        <v>-100</v>
      </c>
      <c r="G20" s="46">
        <v>20</v>
      </c>
      <c r="H20" s="48" t="s">
        <v>15</v>
      </c>
      <c r="I20" s="22"/>
      <c r="J20" s="23">
        <v>31</v>
      </c>
      <c r="K20" s="2"/>
      <c r="L20" s="23">
        <v>20</v>
      </c>
      <c r="M20" s="22"/>
      <c r="N20" s="24">
        <v>-1547520</v>
      </c>
      <c r="O20" s="24">
        <v>-656000</v>
      </c>
      <c r="P20" s="24">
        <v>-2203520</v>
      </c>
      <c r="R20" s="25">
        <v>-49920</v>
      </c>
      <c r="S20" s="25">
        <v>-32800</v>
      </c>
    </row>
    <row r="21" spans="1:19" x14ac:dyDescent="0.25">
      <c r="A21" s="12"/>
      <c r="C21" s="20">
        <v>-5</v>
      </c>
      <c r="D21" s="46"/>
      <c r="E21" s="29"/>
      <c r="F21" s="41">
        <v>-100</v>
      </c>
      <c r="G21" s="46">
        <v>20</v>
      </c>
      <c r="H21" s="48" t="s">
        <v>15</v>
      </c>
      <c r="I21" s="22"/>
      <c r="J21" s="23">
        <v>0</v>
      </c>
      <c r="K21" s="2"/>
      <c r="L21" s="23">
        <v>20</v>
      </c>
      <c r="M21" s="22"/>
      <c r="N21" s="24">
        <v>0</v>
      </c>
      <c r="O21" s="24">
        <v>-656000</v>
      </c>
      <c r="P21" s="24">
        <v>-656000</v>
      </c>
      <c r="R21" s="25">
        <v>-2080</v>
      </c>
      <c r="S21" s="25">
        <v>-32800</v>
      </c>
    </row>
    <row r="22" spans="1:19" x14ac:dyDescent="0.25">
      <c r="A22" s="12"/>
      <c r="C22" s="20"/>
      <c r="D22" s="46"/>
      <c r="E22" s="41"/>
      <c r="F22" s="41"/>
      <c r="G22" s="46"/>
      <c r="H22" s="41"/>
      <c r="I22" s="22"/>
      <c r="J22" s="23"/>
      <c r="K22" s="2"/>
      <c r="L22" s="23"/>
      <c r="M22" s="22"/>
      <c r="N22" s="24"/>
      <c r="O22" s="24"/>
      <c r="P22" s="24"/>
      <c r="R22" s="25"/>
      <c r="S22" s="25"/>
    </row>
    <row r="23" spans="1:19" x14ac:dyDescent="0.25">
      <c r="A23" s="12" t="s">
        <v>12</v>
      </c>
      <c r="C23" s="20">
        <v>0</v>
      </c>
      <c r="D23" s="46"/>
      <c r="E23" s="29"/>
      <c r="F23" s="41"/>
      <c r="G23" s="46"/>
      <c r="H23" s="41"/>
      <c r="I23" s="22"/>
      <c r="J23" s="23">
        <v>0</v>
      </c>
      <c r="K23" s="2"/>
      <c r="L23" s="23">
        <v>0</v>
      </c>
      <c r="M23" s="22"/>
      <c r="N23" s="24">
        <v>0</v>
      </c>
      <c r="O23" s="24">
        <v>0</v>
      </c>
      <c r="P23" s="24">
        <v>0</v>
      </c>
      <c r="R23" s="25">
        <v>0</v>
      </c>
      <c r="S23" s="25">
        <v>0</v>
      </c>
    </row>
    <row r="24" spans="1:19" x14ac:dyDescent="0.25">
      <c r="A24" s="12"/>
      <c r="C24" s="20"/>
      <c r="D24" s="46"/>
      <c r="E24" s="29"/>
      <c r="F24" s="41"/>
      <c r="G24" s="46"/>
      <c r="H24" s="41"/>
      <c r="I24" s="22"/>
      <c r="J24" s="23">
        <v>0</v>
      </c>
      <c r="K24" s="2"/>
      <c r="L24" s="23">
        <v>0</v>
      </c>
      <c r="M24" s="22"/>
      <c r="N24" s="24">
        <v>0</v>
      </c>
      <c r="O24" s="24">
        <v>0</v>
      </c>
      <c r="P24" s="24">
        <v>0</v>
      </c>
      <c r="R24" s="25">
        <v>0</v>
      </c>
      <c r="S24" s="25">
        <v>0</v>
      </c>
    </row>
    <row r="25" spans="1:19" x14ac:dyDescent="0.25">
      <c r="A25" s="12"/>
      <c r="C25" s="20"/>
      <c r="D25" s="46"/>
      <c r="E25" s="41"/>
      <c r="F25" s="41"/>
      <c r="G25" s="46"/>
      <c r="H25" s="41"/>
      <c r="I25" s="22"/>
      <c r="J25" s="23"/>
      <c r="K25" s="2"/>
      <c r="L25" s="23"/>
      <c r="M25" s="22"/>
      <c r="N25" s="24"/>
      <c r="O25" s="24"/>
      <c r="P25" s="24"/>
      <c r="R25" s="25"/>
      <c r="S25" s="25"/>
    </row>
    <row r="26" spans="1:19" x14ac:dyDescent="0.25">
      <c r="A26" s="12" t="s">
        <v>13</v>
      </c>
      <c r="C26" s="20">
        <v>25</v>
      </c>
      <c r="D26" s="20">
        <v>35.5</v>
      </c>
      <c r="E26" s="29" t="s">
        <v>18</v>
      </c>
      <c r="F26" s="41"/>
      <c r="G26" s="46"/>
      <c r="H26" s="41"/>
      <c r="I26" s="22"/>
      <c r="J26" s="23">
        <v>35.5</v>
      </c>
      <c r="K26" s="2"/>
      <c r="L26" s="23">
        <v>0</v>
      </c>
      <c r="M26" s="22"/>
      <c r="N26" s="24">
        <v>369200</v>
      </c>
      <c r="O26" s="24">
        <v>0</v>
      </c>
      <c r="P26" s="24">
        <v>369200</v>
      </c>
      <c r="R26" s="31">
        <v>10400</v>
      </c>
      <c r="S26" s="31">
        <v>0</v>
      </c>
    </row>
    <row r="27" spans="1:19" ht="13.8" thickBot="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32"/>
      <c r="R27" s="33">
        <v>144768</v>
      </c>
      <c r="S27" s="33">
        <v>94136</v>
      </c>
    </row>
    <row r="28" spans="1:19" ht="13.8" thickTop="1" x14ac:dyDescent="0.25">
      <c r="A28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30</v>
      </c>
      <c r="O28" s="1"/>
      <c r="P28" s="13">
        <v>6675433.5999999996</v>
      </c>
    </row>
    <row r="29" spans="1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3"/>
    </row>
    <row r="30" spans="1:19" x14ac:dyDescent="0.25">
      <c r="L30" t="s">
        <v>36</v>
      </c>
      <c r="P30" s="13"/>
    </row>
    <row r="31" spans="1:19" x14ac:dyDescent="0.25">
      <c r="L31" t="s">
        <v>33</v>
      </c>
      <c r="N31" s="34">
        <v>1450800</v>
      </c>
      <c r="O31" s="34">
        <v>0</v>
      </c>
      <c r="P31" s="13">
        <v>1450800</v>
      </c>
      <c r="Q31" s="13"/>
      <c r="R31" s="25">
        <v>41600</v>
      </c>
      <c r="S31" s="25">
        <v>0</v>
      </c>
    </row>
    <row r="32" spans="1:19" x14ac:dyDescent="0.25">
      <c r="A32" s="47" t="s">
        <v>42</v>
      </c>
      <c r="L32" t="s">
        <v>35</v>
      </c>
      <c r="N32" s="34">
        <v>2284505.6</v>
      </c>
      <c r="O32" s="34">
        <v>1713964</v>
      </c>
      <c r="P32" s="13">
        <v>3998469.6</v>
      </c>
      <c r="Q32" s="13"/>
      <c r="R32" s="25">
        <v>63648</v>
      </c>
      <c r="S32" s="25">
        <v>77408</v>
      </c>
    </row>
    <row r="33" spans="5:19" x14ac:dyDescent="0.25">
      <c r="L33" t="s">
        <v>19</v>
      </c>
      <c r="N33" s="34">
        <v>351000</v>
      </c>
      <c r="O33" s="34">
        <v>0</v>
      </c>
      <c r="P33" s="13">
        <v>351000</v>
      </c>
      <c r="Q33" s="13"/>
      <c r="R33" s="25">
        <v>10400</v>
      </c>
      <c r="S33" s="25">
        <v>0</v>
      </c>
    </row>
    <row r="34" spans="5:19" x14ac:dyDescent="0.25">
      <c r="L34" t="s">
        <v>41</v>
      </c>
      <c r="N34" s="34">
        <v>702000</v>
      </c>
      <c r="O34" s="34">
        <v>0</v>
      </c>
      <c r="P34" s="13">
        <v>702000</v>
      </c>
      <c r="Q34" s="13"/>
      <c r="R34" s="25">
        <v>20800</v>
      </c>
      <c r="S34" s="25">
        <v>0</v>
      </c>
    </row>
    <row r="35" spans="5:19" x14ac:dyDescent="0.25">
      <c r="L35" t="s">
        <v>18</v>
      </c>
      <c r="N35" s="34">
        <v>369200</v>
      </c>
      <c r="O35" s="34">
        <v>259284</v>
      </c>
      <c r="P35" s="13">
        <v>628484</v>
      </c>
      <c r="Q35" s="13"/>
      <c r="R35" s="25">
        <v>10400</v>
      </c>
      <c r="S35" s="25">
        <v>16728</v>
      </c>
    </row>
    <row r="36" spans="5:19" x14ac:dyDescent="0.25">
      <c r="L36" t="s">
        <v>15</v>
      </c>
      <c r="N36" s="34">
        <v>-299520</v>
      </c>
      <c r="O36" s="34">
        <v>-155800</v>
      </c>
      <c r="P36" s="13">
        <v>-455320</v>
      </c>
      <c r="Q36" s="35"/>
      <c r="R36" s="25">
        <v>0</v>
      </c>
      <c r="S36" s="25">
        <v>0</v>
      </c>
    </row>
    <row r="37" spans="5:19" ht="13.8" thickBot="1" x14ac:dyDescent="0.3">
      <c r="E37" s="6"/>
      <c r="P37" s="36">
        <v>6675433.5999999996</v>
      </c>
      <c r="Q37" s="13"/>
      <c r="R37" s="49">
        <v>146848</v>
      </c>
      <c r="S37" s="49">
        <v>94136</v>
      </c>
    </row>
    <row r="38" spans="5:19" ht="13.8" thickTop="1" x14ac:dyDescent="0.25">
      <c r="Q38" s="13"/>
    </row>
  </sheetData>
  <mergeCells count="5">
    <mergeCell ref="R2:S2"/>
    <mergeCell ref="C3:F3"/>
    <mergeCell ref="A3:B3"/>
    <mergeCell ref="J2:L2"/>
    <mergeCell ref="N2:P2"/>
  </mergeCells>
  <phoneticPr fontId="0" type="noConversion"/>
  <pageMargins left="0.75" right="0.75" top="1" bottom="1" header="0.5" footer="0.5"/>
  <pageSetup scale="72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EES Purchase Summary</vt:lpstr>
      <vt:lpstr>March Purchase Summary</vt:lpstr>
      <vt:lpstr>April Purchase Summary</vt:lpstr>
      <vt:lpstr>May Purchase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Havlíček Jan</cp:lastModifiedBy>
  <cp:lastPrinted>2002-04-30T19:51:09Z</cp:lastPrinted>
  <dcterms:created xsi:type="dcterms:W3CDTF">2002-04-30T19:40:49Z</dcterms:created>
  <dcterms:modified xsi:type="dcterms:W3CDTF">2023-09-10T14:54:29Z</dcterms:modified>
</cp:coreProperties>
</file>