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9696" windowHeight="7296"/>
  </bookViews>
  <sheets>
    <sheet name="Scheduling" sheetId="1" r:id="rId1"/>
  </sheets>
  <definedNames>
    <definedName name="_xlnm.Print_Area" localSheetId="0">Scheduling!$A$1:$AA$41</definedName>
  </definedNames>
  <calcPr calcId="0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<sst xmlns="http://schemas.openxmlformats.org/spreadsheetml/2006/main" count="74" uniqueCount="49">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</sst>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6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7620</xdr:rowOff>
        </xdr:from>
        <xdr:to>
          <xdr:col>2</xdr:col>
          <xdr:colOff>7620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3.2" x14ac:dyDescent="0.25"/>
  <cols>
    <col min="1" max="1" width="1.44140625" customWidth="1"/>
    <col min="2" max="2" width="75.109375" customWidth="1"/>
    <col min="3" max="26" width="8.6640625" customWidth="1"/>
    <col min="27" max="27" width="11.109375" bestFit="1" customWidth="1"/>
    <col min="36" max="36" width="35.33203125" bestFit="1" customWidth="1"/>
  </cols>
  <sheetData>
    <row r="1" spans="2:36" x14ac:dyDescent="0.25">
      <c r="C1" s="17"/>
      <c r="D1" s="17"/>
    </row>
    <row r="2" spans="2:36" ht="18.600000000000001" customHeight="1" x14ac:dyDescent="0.3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5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5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5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8" thickBot="1" x14ac:dyDescent="0.3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8" thickBot="1" x14ac:dyDescent="0.3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8" thickBot="1" x14ac:dyDescent="0.3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2" thickBot="1" x14ac:dyDescent="0.35">
      <c r="B10" s="22">
        <v>37413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2" customHeight="1" thickBot="1" x14ac:dyDescent="0.3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2" customHeight="1" thickBot="1" x14ac:dyDescent="0.35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28.931999999999999</v>
      </c>
      <c r="D12" s="29">
        <v>30.6</v>
      </c>
      <c r="E12" s="29">
        <v>30.623999999999999</v>
      </c>
      <c r="F12" s="29">
        <v>30.672000000000001</v>
      </c>
      <c r="G12" s="29">
        <v>30.672000000000001</v>
      </c>
      <c r="H12" s="29">
        <v>30.995999999999999</v>
      </c>
      <c r="I12" s="29">
        <v>31.236000000000001</v>
      </c>
      <c r="J12" s="29">
        <v>31.152000000000001</v>
      </c>
      <c r="K12" s="29">
        <v>31.128</v>
      </c>
      <c r="L12" s="29">
        <v>30.48</v>
      </c>
      <c r="M12" s="29">
        <v>29.244</v>
      </c>
      <c r="N12" s="29">
        <v>30.803999999999998</v>
      </c>
      <c r="O12" s="29">
        <v>30.263999999999999</v>
      </c>
      <c r="P12" s="29">
        <v>30.071999999999999</v>
      </c>
      <c r="Q12" s="29">
        <v>30.384</v>
      </c>
      <c r="R12" s="29">
        <v>29.64</v>
      </c>
      <c r="S12" s="29">
        <v>26.771999999999998</v>
      </c>
      <c r="T12" s="29">
        <v>26.94</v>
      </c>
      <c r="U12" s="29">
        <v>27.084</v>
      </c>
      <c r="V12" s="29">
        <v>27.672000000000001</v>
      </c>
      <c r="W12" s="29">
        <v>27.768000000000001</v>
      </c>
      <c r="X12" s="29">
        <v>27.768000000000001</v>
      </c>
      <c r="Y12" s="29">
        <v>27.936</v>
      </c>
      <c r="Z12" s="29">
        <v>27.768000000000001</v>
      </c>
      <c r="AA12" s="37">
        <f>SUM(C12:Z12)</f>
        <v>706.60800000000017</v>
      </c>
      <c r="AJ12" t="s">
        <v>46</v>
      </c>
    </row>
    <row r="13" spans="2:36" ht="19.2" customHeight="1" thickBot="1" x14ac:dyDescent="0.35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2" thickBot="1" x14ac:dyDescent="0.35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32.140235906692588</v>
      </c>
      <c r="K14" s="30">
        <v>32.140235906692588</v>
      </c>
      <c r="L14" s="30">
        <v>32.140235906692588</v>
      </c>
      <c r="M14" s="30">
        <v>32.140235906692588</v>
      </c>
      <c r="N14" s="30">
        <v>32.140235906692588</v>
      </c>
      <c r="O14" s="30">
        <v>13.975</v>
      </c>
      <c r="P14" s="30">
        <v>13.975</v>
      </c>
      <c r="Q14" s="30">
        <v>14.725</v>
      </c>
      <c r="R14" s="30">
        <v>13.845000000000001</v>
      </c>
      <c r="S14" s="30">
        <v>14.265000000000001</v>
      </c>
      <c r="T14" s="30">
        <v>14.265000000000001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660.37424632046634</v>
      </c>
    </row>
    <row r="15" spans="2:36" ht="16.5" customHeight="1" thickBot="1" x14ac:dyDescent="0.35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5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31.931999999999999</v>
      </c>
      <c r="D16" s="32">
        <f t="shared" ref="D16:Z16" si="0">IF($AJ$5=6,"",D12+D18+D20)</f>
        <v>31.6</v>
      </c>
      <c r="E16" s="32">
        <f t="shared" si="0"/>
        <v>31.623999999999999</v>
      </c>
      <c r="F16" s="32">
        <f t="shared" si="0"/>
        <v>31.672000000000001</v>
      </c>
      <c r="G16" s="32">
        <f t="shared" si="0"/>
        <v>32.671999999999997</v>
      </c>
      <c r="H16" s="32">
        <f t="shared" si="0"/>
        <v>31.995999999999999</v>
      </c>
      <c r="I16" s="32">
        <f t="shared" si="0"/>
        <v>32.236000000000004</v>
      </c>
      <c r="J16" s="32">
        <f t="shared" si="0"/>
        <v>32.152000000000001</v>
      </c>
      <c r="K16" s="32">
        <f t="shared" si="0"/>
        <v>32.128</v>
      </c>
      <c r="L16" s="32">
        <f t="shared" si="0"/>
        <v>32.480000000000004</v>
      </c>
      <c r="M16" s="32">
        <f t="shared" si="0"/>
        <v>32.244</v>
      </c>
      <c r="N16" s="32">
        <f t="shared" si="0"/>
        <v>31.803999999999998</v>
      </c>
      <c r="O16" s="32">
        <f t="shared" si="0"/>
        <v>14.263999999999999</v>
      </c>
      <c r="P16" s="32">
        <f t="shared" si="0"/>
        <v>14.071999999999999</v>
      </c>
      <c r="Q16" s="32">
        <f t="shared" si="0"/>
        <v>14.384</v>
      </c>
      <c r="R16" s="32">
        <f t="shared" si="0"/>
        <v>13.64</v>
      </c>
      <c r="S16" s="32">
        <f t="shared" si="0"/>
        <v>13.771999999999998</v>
      </c>
      <c r="T16" s="32">
        <f t="shared" si="0"/>
        <v>13.940000000000001</v>
      </c>
      <c r="U16" s="32">
        <f t="shared" si="0"/>
        <v>31.084</v>
      </c>
      <c r="V16" s="32">
        <f t="shared" si="0"/>
        <v>31.672000000000001</v>
      </c>
      <c r="W16" s="32">
        <f t="shared" si="0"/>
        <v>32.768000000000001</v>
      </c>
      <c r="X16" s="32">
        <f t="shared" si="0"/>
        <v>32.768000000000001</v>
      </c>
      <c r="Y16" s="32">
        <f t="shared" si="0"/>
        <v>31.936</v>
      </c>
      <c r="Z16" s="32">
        <f t="shared" si="0"/>
        <v>31.768000000000001</v>
      </c>
      <c r="AA16" s="39">
        <f>SUM(C16:Z16)</f>
        <v>660.60800000000006</v>
      </c>
    </row>
    <row r="17" spans="2:27" ht="18.75" customHeight="1" thickBot="1" x14ac:dyDescent="0.35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5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3</v>
      </c>
      <c r="D18" s="44">
        <f t="shared" ref="D18:Z18" si="3">IF($AJ$5=6,"",ROUND((IF(D14&gt;D12,D14-D12,0)),0))</f>
        <v>1</v>
      </c>
      <c r="E18" s="44">
        <f t="shared" si="3"/>
        <v>1</v>
      </c>
      <c r="F18" s="44">
        <f t="shared" si="3"/>
        <v>1</v>
      </c>
      <c r="G18" s="44">
        <f t="shared" si="3"/>
        <v>2</v>
      </c>
      <c r="H18" s="44">
        <f t="shared" si="3"/>
        <v>1</v>
      </c>
      <c r="I18" s="44">
        <f t="shared" si="3"/>
        <v>1</v>
      </c>
      <c r="J18" s="44">
        <f t="shared" si="3"/>
        <v>1</v>
      </c>
      <c r="K18" s="44">
        <f t="shared" si="3"/>
        <v>1</v>
      </c>
      <c r="L18" s="44">
        <f t="shared" si="3"/>
        <v>2</v>
      </c>
      <c r="M18" s="44">
        <f t="shared" si="3"/>
        <v>3</v>
      </c>
      <c r="N18" s="44">
        <f t="shared" si="3"/>
        <v>1</v>
      </c>
      <c r="O18" s="44">
        <f t="shared" si="3"/>
        <v>0</v>
      </c>
      <c r="P18" s="44">
        <f t="shared" si="3"/>
        <v>0</v>
      </c>
      <c r="Q18" s="44">
        <f t="shared" si="3"/>
        <v>0</v>
      </c>
      <c r="R18" s="44">
        <f t="shared" si="3"/>
        <v>0</v>
      </c>
      <c r="S18" s="44">
        <f t="shared" si="3"/>
        <v>0</v>
      </c>
      <c r="T18" s="44">
        <f t="shared" si="3"/>
        <v>0</v>
      </c>
      <c r="U18" s="44">
        <f t="shared" si="3"/>
        <v>4</v>
      </c>
      <c r="V18" s="44">
        <f t="shared" si="3"/>
        <v>4</v>
      </c>
      <c r="W18" s="44">
        <f t="shared" si="3"/>
        <v>5</v>
      </c>
      <c r="X18" s="44">
        <f t="shared" si="3"/>
        <v>5</v>
      </c>
      <c r="Y18" s="44">
        <f t="shared" si="3"/>
        <v>4</v>
      </c>
      <c r="Z18" s="45">
        <f t="shared" si="3"/>
        <v>4</v>
      </c>
    </row>
    <row r="19" spans="2:27" ht="12.75" customHeight="1" x14ac:dyDescent="0.25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5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-16</v>
      </c>
      <c r="P20" s="4">
        <f t="shared" si="6"/>
        <v>-16</v>
      </c>
      <c r="Q20" s="4">
        <f t="shared" si="6"/>
        <v>-16</v>
      </c>
      <c r="R20" s="4">
        <f t="shared" si="6"/>
        <v>-16</v>
      </c>
      <c r="S20" s="4">
        <f t="shared" si="6"/>
        <v>-13</v>
      </c>
      <c r="T20" s="4">
        <f t="shared" si="6"/>
        <v>-13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3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5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1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1</v>
      </c>
      <c r="E22" s="44">
        <f t="shared" si="9"/>
        <v>1</v>
      </c>
      <c r="F22" s="44">
        <f t="shared" si="9"/>
        <v>1</v>
      </c>
      <c r="G22" s="44">
        <f t="shared" si="9"/>
        <v>1</v>
      </c>
      <c r="H22" s="44">
        <f t="shared" si="9"/>
        <v>1</v>
      </c>
      <c r="I22" s="44">
        <f t="shared" si="9"/>
        <v>0</v>
      </c>
      <c r="J22" s="44">
        <f t="shared" si="9"/>
        <v>0</v>
      </c>
      <c r="K22" s="44">
        <f t="shared" si="9"/>
        <v>0</v>
      </c>
      <c r="L22" s="44">
        <f t="shared" si="9"/>
        <v>0</v>
      </c>
      <c r="M22" s="44">
        <f t="shared" si="9"/>
        <v>0</v>
      </c>
      <c r="N22" s="44">
        <f t="shared" si="9"/>
        <v>0</v>
      </c>
      <c r="O22" s="44">
        <f t="shared" si="9"/>
        <v>0</v>
      </c>
      <c r="P22" s="44">
        <f t="shared" si="9"/>
        <v>0</v>
      </c>
      <c r="Q22" s="44">
        <f t="shared" si="9"/>
        <v>0</v>
      </c>
      <c r="R22" s="44">
        <f t="shared" si="9"/>
        <v>0</v>
      </c>
      <c r="S22" s="44">
        <f t="shared" si="9"/>
        <v>0</v>
      </c>
      <c r="T22" s="44">
        <f t="shared" si="9"/>
        <v>0</v>
      </c>
      <c r="U22" s="44">
        <f t="shared" si="9"/>
        <v>0</v>
      </c>
      <c r="V22" s="44">
        <f t="shared" si="9"/>
        <v>0</v>
      </c>
      <c r="W22" s="44">
        <f t="shared" si="9"/>
        <v>0</v>
      </c>
      <c r="X22" s="44">
        <f t="shared" si="9"/>
        <v>0</v>
      </c>
      <c r="Y22" s="44">
        <f t="shared" si="9"/>
        <v>1</v>
      </c>
      <c r="Z22" s="45">
        <f t="shared" si="9"/>
        <v>1</v>
      </c>
      <c r="AA22" s="20"/>
    </row>
    <row r="23" spans="2:27" ht="12.75" customHeight="1" thickBot="1" x14ac:dyDescent="0.3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5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2</v>
      </c>
      <c r="D24" s="44">
        <f t="shared" si="11"/>
        <v>0</v>
      </c>
      <c r="E24" s="44">
        <f t="shared" si="11"/>
        <v>0</v>
      </c>
      <c r="F24" s="44">
        <f t="shared" si="11"/>
        <v>0</v>
      </c>
      <c r="G24" s="44">
        <f t="shared" si="11"/>
        <v>1</v>
      </c>
      <c r="H24" s="44">
        <f t="shared" si="11"/>
        <v>0</v>
      </c>
      <c r="I24" s="44">
        <f t="shared" si="11"/>
        <v>1</v>
      </c>
      <c r="J24" s="44">
        <f t="shared" si="11"/>
        <v>1</v>
      </c>
      <c r="K24" s="44">
        <f t="shared" si="11"/>
        <v>1</v>
      </c>
      <c r="L24" s="44">
        <f t="shared" si="11"/>
        <v>2</v>
      </c>
      <c r="M24" s="44">
        <f t="shared" si="11"/>
        <v>3</v>
      </c>
      <c r="N24" s="44">
        <f t="shared" si="11"/>
        <v>1</v>
      </c>
      <c r="O24" s="44">
        <f t="shared" si="11"/>
        <v>0</v>
      </c>
      <c r="P24" s="44">
        <f t="shared" si="11"/>
        <v>0</v>
      </c>
      <c r="Q24" s="44">
        <f t="shared" si="11"/>
        <v>0</v>
      </c>
      <c r="R24" s="44">
        <f t="shared" si="11"/>
        <v>0</v>
      </c>
      <c r="S24" s="44">
        <f t="shared" si="11"/>
        <v>0</v>
      </c>
      <c r="T24" s="44">
        <f t="shared" si="11"/>
        <v>0</v>
      </c>
      <c r="U24" s="44">
        <f t="shared" si="11"/>
        <v>4</v>
      </c>
      <c r="V24" s="44">
        <f t="shared" si="11"/>
        <v>4</v>
      </c>
      <c r="W24" s="44">
        <f t="shared" si="11"/>
        <v>5</v>
      </c>
      <c r="X24" s="44">
        <f t="shared" si="11"/>
        <v>5</v>
      </c>
      <c r="Y24" s="44">
        <f>IF($AJ$5=6,"",(Y18-Y22))</f>
        <v>3</v>
      </c>
      <c r="Z24" s="45">
        <f>IF($AJ$5=6,"",(Z18-Z22))</f>
        <v>3</v>
      </c>
      <c r="AA24" s="35"/>
    </row>
    <row r="25" spans="2:27" x14ac:dyDescent="0.25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5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-16</v>
      </c>
      <c r="P26" s="4">
        <f t="shared" si="14"/>
        <v>-16</v>
      </c>
      <c r="Q26" s="4">
        <f t="shared" si="14"/>
        <v>-16</v>
      </c>
      <c r="R26" s="4">
        <f t="shared" si="14"/>
        <v>-16</v>
      </c>
      <c r="S26" s="4">
        <f t="shared" si="14"/>
        <v>-13</v>
      </c>
      <c r="T26" s="4">
        <f t="shared" si="14"/>
        <v>-13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8" thickBot="1" x14ac:dyDescent="0.3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5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5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5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5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5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5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5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5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5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5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5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5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5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5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5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5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5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7620</xdr:colOff>
                    <xdr:row>7</xdr:row>
                    <xdr:rowOff>7620</xdr:rowOff>
                  </from>
                  <to>
                    <xdr:col>2</xdr:col>
                    <xdr:colOff>7620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Havlíček Jan</cp:lastModifiedBy>
  <cp:lastPrinted>2001-11-09T23:48:35Z</cp:lastPrinted>
  <dcterms:created xsi:type="dcterms:W3CDTF">2001-10-08T15:37:30Z</dcterms:created>
  <dcterms:modified xsi:type="dcterms:W3CDTF">2023-09-10T14:54:43Z</dcterms:modified>
</cp:coreProperties>
</file>