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29)" sheetId="34" r:id="rId1"/>
    <sheet name="APRIL (28)" sheetId="33" r:id="rId2"/>
    <sheet name="APRIL (27)" sheetId="32" r:id="rId3"/>
    <sheet name="APRIL (26)" sheetId="31" r:id="rId4"/>
    <sheet name="APRIL (25)" sheetId="30" r:id="rId5"/>
    <sheet name="APRIL (24)" sheetId="29" r:id="rId6"/>
    <sheet name="APRIL (23)" sheetId="28" r:id="rId7"/>
    <sheet name="APRIL (22)" sheetId="27" r:id="rId8"/>
    <sheet name="APRIL (21)" sheetId="26" r:id="rId9"/>
    <sheet name="APRIL (20)" sheetId="25" r:id="rId10"/>
    <sheet name="APRIL (19)" sheetId="24" r:id="rId11"/>
    <sheet name="APRIL (18)" sheetId="23" r:id="rId12"/>
    <sheet name="APRIL (17)" sheetId="22" r:id="rId13"/>
    <sheet name="APRIL (16)" sheetId="21" r:id="rId14"/>
    <sheet name="APRIL (15)" sheetId="20" r:id="rId15"/>
    <sheet name="APRIL (14)" sheetId="19" r:id="rId16"/>
    <sheet name="APRIL (13)" sheetId="18" r:id="rId17"/>
    <sheet name="APRIL (12)" sheetId="17" r:id="rId18"/>
    <sheet name="APRIL (11)" sheetId="16" r:id="rId19"/>
    <sheet name="APRIL (10)" sheetId="15" r:id="rId20"/>
    <sheet name="APRIL (9)" sheetId="14" r:id="rId21"/>
    <sheet name="APRIL (8)" sheetId="13" r:id="rId22"/>
    <sheet name="APRIL (7)" sheetId="12" r:id="rId23"/>
    <sheet name="APRIL (6)" sheetId="11" r:id="rId24"/>
    <sheet name="APRIL (5)" sheetId="10" r:id="rId25"/>
    <sheet name="APRIL (4)" sheetId="9" r:id="rId26"/>
    <sheet name="APRIL (3)" sheetId="8" r:id="rId27"/>
    <sheet name="APRIL (2)" sheetId="7" r:id="rId28"/>
    <sheet name="APRIL (1)" sheetId="6" r:id="rId29"/>
  </sheets>
  <definedNames>
    <definedName name="_xlnm.Print_Area" localSheetId="28">'APRIL (1)'!$A$8:$M$67</definedName>
    <definedName name="_xlnm.Print_Area" localSheetId="19">'APRIL (10)'!$A$1:$AC$53</definedName>
    <definedName name="_xlnm.Print_Area" localSheetId="18">'APRIL (11)'!$A$1:$AD$53</definedName>
    <definedName name="_xlnm.Print_Area" localSheetId="17">'APRIL (12)'!$A$1:$Q$58</definedName>
    <definedName name="_xlnm.Print_Area" localSheetId="16">'APRIL (13)'!$A$1:$W$53</definedName>
    <definedName name="_xlnm.Print_Area" localSheetId="15">'APRIL (14)'!$A$1:$O$53</definedName>
    <definedName name="_xlnm.Print_Area" localSheetId="14">'APRIL (15)'!$A$1:$X$53</definedName>
    <definedName name="_xlnm.Print_Area" localSheetId="13">'APRIL (16)'!$A$1:$X$53</definedName>
    <definedName name="_xlnm.Print_Area" localSheetId="12">'APRIL (17)'!$A$1:$R$62</definedName>
    <definedName name="_xlnm.Print_Area" localSheetId="11">'APRIL (18)'!$A$1:$X$53</definedName>
    <definedName name="_xlnm.Print_Area" localSheetId="10">'APRIL (19)'!$A$1:$Z$53</definedName>
    <definedName name="_xlnm.Print_Area" localSheetId="27">'APRIL (2)'!$A$8:$O$61</definedName>
    <definedName name="_xlnm.Print_Area" localSheetId="9">'APRIL (20)'!$A$1:$Z$53</definedName>
    <definedName name="_xlnm.Print_Area" localSheetId="8">'APRIL (21)'!$A$1:$Q$53</definedName>
    <definedName name="_xlnm.Print_Area" localSheetId="7">'APRIL (22)'!$A$1:$Z$53</definedName>
    <definedName name="_xlnm.Print_Area" localSheetId="6">'APRIL (23)'!$A$1:$Y$53</definedName>
    <definedName name="_xlnm.Print_Area" localSheetId="5">'APRIL (24)'!$A$5:$S$68</definedName>
    <definedName name="_xlnm.Print_Area" localSheetId="4">'APRIL (25)'!$A$1:$W$57</definedName>
    <definedName name="_xlnm.Print_Area" localSheetId="3">'APRIL (26)'!$A$1:$AA$57</definedName>
    <definedName name="_xlnm.Print_Area" localSheetId="2">'APRIL (27)'!$A$1:$AA$57</definedName>
    <definedName name="_xlnm.Print_Area" localSheetId="1">'APRIL (28)'!$A$1:$I$57</definedName>
    <definedName name="_xlnm.Print_Area" localSheetId="0">'APRIL (29)'!$A$1:$W$55</definedName>
    <definedName name="_xlnm.Print_Area" localSheetId="26">'APRIL (3)'!$A$8:$O$64</definedName>
    <definedName name="_xlnm.Print_Area" localSheetId="25">'APRIL (4)'!$A$1:$Z$54</definedName>
    <definedName name="_xlnm.Print_Area" localSheetId="24">'APRIL (5)'!$A$1:$AE$54</definedName>
    <definedName name="_xlnm.Print_Area" localSheetId="23">'APRIL (6)'!$A$1:$AI$54</definedName>
    <definedName name="_xlnm.Print_Area" localSheetId="22">'APRIL (7)'!$A$1:$V$54</definedName>
    <definedName name="_xlnm.Print_Area" localSheetId="21">'APRIL (8)'!$A$1:$U$53</definedName>
    <definedName name="_xlnm.Print_Area" localSheetId="20">'APRIL (9)'!$A$1:$Y$53</definedName>
  </definedNames>
  <calcPr calcId="92512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Y18" i="30"/>
  <c r="Z18" i="30"/>
  <c r="AA18" i="30"/>
  <c r="AB18" i="30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A44" i="30"/>
  <c r="AB44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C18" i="31"/>
  <c r="AD18" i="31"/>
  <c r="AE18" i="31"/>
  <c r="AF18" i="31"/>
  <c r="AC19" i="31"/>
  <c r="AD19" i="31"/>
  <c r="AE19" i="31"/>
  <c r="AF19" i="3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C44" i="31"/>
  <c r="AD44" i="31"/>
  <c r="AE44" i="31"/>
  <c r="AF44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C18" i="32"/>
  <c r="AD18" i="32"/>
  <c r="AE18" i="32"/>
  <c r="AF18" i="32"/>
  <c r="AC19" i="32"/>
  <c r="AD19" i="32"/>
  <c r="AE19" i="32"/>
  <c r="AF19" i="32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C44" i="32"/>
  <c r="AD44" i="32"/>
  <c r="AE44" i="32"/>
  <c r="AF44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Z46" i="32"/>
  <c r="AA46" i="32"/>
  <c r="AB46" i="32"/>
  <c r="AC46" i="32"/>
  <c r="AD46" i="32"/>
  <c r="AE46" i="32"/>
  <c r="AF46" i="32"/>
  <c r="AG46" i="32"/>
  <c r="K18" i="33"/>
  <c r="L18" i="33"/>
  <c r="M18" i="33"/>
  <c r="N18" i="33"/>
  <c r="K19" i="33"/>
  <c r="L19" i="33"/>
  <c r="M19" i="33"/>
  <c r="N19" i="33"/>
  <c r="K20" i="33"/>
  <c r="L20" i="33"/>
  <c r="M20" i="33"/>
  <c r="N20" i="33"/>
  <c r="K21" i="33"/>
  <c r="L21" i="33"/>
  <c r="M21" i="33"/>
  <c r="N21" i="33"/>
  <c r="K22" i="33"/>
  <c r="L22" i="33"/>
  <c r="M22" i="33"/>
  <c r="N22" i="33"/>
  <c r="K23" i="33"/>
  <c r="L23" i="33"/>
  <c r="M23" i="33"/>
  <c r="N23" i="33"/>
  <c r="K24" i="33"/>
  <c r="L24" i="33"/>
  <c r="M24" i="33"/>
  <c r="N24" i="33"/>
  <c r="K25" i="33"/>
  <c r="L25" i="33"/>
  <c r="M25" i="33"/>
  <c r="N25" i="33"/>
  <c r="K26" i="33"/>
  <c r="L26" i="33"/>
  <c r="M26" i="33"/>
  <c r="N26" i="33"/>
  <c r="K27" i="33"/>
  <c r="L27" i="33"/>
  <c r="M27" i="33"/>
  <c r="N27" i="33"/>
  <c r="K28" i="33"/>
  <c r="L28" i="33"/>
  <c r="M28" i="33"/>
  <c r="N28" i="33"/>
  <c r="K29" i="33"/>
  <c r="L29" i="33"/>
  <c r="M29" i="33"/>
  <c r="N29" i="33"/>
  <c r="K30" i="33"/>
  <c r="L30" i="33"/>
  <c r="M30" i="33"/>
  <c r="N30" i="33"/>
  <c r="K31" i="33"/>
  <c r="L31" i="33"/>
  <c r="M31" i="33"/>
  <c r="N31" i="33"/>
  <c r="K32" i="33"/>
  <c r="L32" i="33"/>
  <c r="M32" i="33"/>
  <c r="N32" i="33"/>
  <c r="K33" i="33"/>
  <c r="L33" i="33"/>
  <c r="M33" i="33"/>
  <c r="N33" i="33"/>
  <c r="K34" i="33"/>
  <c r="L34" i="33"/>
  <c r="M34" i="33"/>
  <c r="N34" i="33"/>
  <c r="K35" i="33"/>
  <c r="L35" i="33"/>
  <c r="M35" i="33"/>
  <c r="N35" i="33"/>
  <c r="K36" i="33"/>
  <c r="L36" i="33"/>
  <c r="M36" i="33"/>
  <c r="N36" i="33"/>
  <c r="K37" i="33"/>
  <c r="L37" i="33"/>
  <c r="M37" i="33"/>
  <c r="N37" i="33"/>
  <c r="K38" i="33"/>
  <c r="L38" i="33"/>
  <c r="M38" i="33"/>
  <c r="N38" i="33"/>
  <c r="K39" i="33"/>
  <c r="L39" i="33"/>
  <c r="M39" i="33"/>
  <c r="N39" i="33"/>
  <c r="K40" i="33"/>
  <c r="L40" i="33"/>
  <c r="M40" i="33"/>
  <c r="N40" i="33"/>
  <c r="K41" i="33"/>
  <c r="L41" i="33"/>
  <c r="M41" i="33"/>
  <c r="N41" i="33"/>
  <c r="C44" i="33"/>
  <c r="D44" i="33"/>
  <c r="E44" i="33"/>
  <c r="G44" i="33"/>
  <c r="H44" i="33"/>
  <c r="I44" i="33"/>
  <c r="K44" i="33"/>
  <c r="L44" i="33"/>
  <c r="M44" i="33"/>
  <c r="N44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Y18" i="34"/>
  <c r="Z18" i="34"/>
  <c r="AA18" i="34"/>
  <c r="AB18" i="34"/>
  <c r="Y19" i="34"/>
  <c r="Z19" i="34"/>
  <c r="AA19" i="34"/>
  <c r="AB19" i="34"/>
  <c r="Y20" i="34"/>
  <c r="Z20" i="34"/>
  <c r="AA20" i="34"/>
  <c r="AB20" i="34"/>
  <c r="Y21" i="34"/>
  <c r="Z21" i="34"/>
  <c r="AA21" i="34"/>
  <c r="AB21" i="34"/>
  <c r="Y22" i="34"/>
  <c r="Z22" i="34"/>
  <c r="AA22" i="34"/>
  <c r="AB22" i="34"/>
  <c r="Y23" i="34"/>
  <c r="Z23" i="34"/>
  <c r="AA23" i="34"/>
  <c r="AB23" i="34"/>
  <c r="Y24" i="34"/>
  <c r="Z24" i="34"/>
  <c r="AA24" i="34"/>
  <c r="AB24" i="34"/>
  <c r="Y25" i="34"/>
  <c r="Z25" i="34"/>
  <c r="AA25" i="34"/>
  <c r="AB25" i="34"/>
  <c r="Y26" i="34"/>
  <c r="Z26" i="34"/>
  <c r="AA26" i="34"/>
  <c r="AB26" i="34"/>
  <c r="Y27" i="34"/>
  <c r="Z27" i="34"/>
  <c r="AA27" i="34"/>
  <c r="AB27" i="34"/>
  <c r="Y28" i="34"/>
  <c r="Z28" i="34"/>
  <c r="AA28" i="34"/>
  <c r="AB28" i="34"/>
  <c r="Y29" i="34"/>
  <c r="Z29" i="34"/>
  <c r="AA29" i="34"/>
  <c r="AB29" i="34"/>
  <c r="Y30" i="34"/>
  <c r="Z30" i="34"/>
  <c r="AA30" i="34"/>
  <c r="AB30" i="34"/>
  <c r="Y31" i="34"/>
  <c r="Z31" i="34"/>
  <c r="AA31" i="34"/>
  <c r="AB31" i="34"/>
  <c r="Y32" i="34"/>
  <c r="Z32" i="34"/>
  <c r="AA32" i="34"/>
  <c r="AB32" i="34"/>
  <c r="Y33" i="34"/>
  <c r="Z33" i="34"/>
  <c r="AA33" i="34"/>
  <c r="AB33" i="34"/>
  <c r="Y34" i="34"/>
  <c r="Z34" i="34"/>
  <c r="AA34" i="34"/>
  <c r="AB34" i="34"/>
  <c r="Y35" i="34"/>
  <c r="Z35" i="34"/>
  <c r="AA35" i="34"/>
  <c r="AB35" i="34"/>
  <c r="Y36" i="34"/>
  <c r="Z36" i="34"/>
  <c r="AA36" i="34"/>
  <c r="AB36" i="34"/>
  <c r="Y37" i="34"/>
  <c r="Z37" i="34"/>
  <c r="AA37" i="34"/>
  <c r="AB37" i="34"/>
  <c r="Y38" i="34"/>
  <c r="Z38" i="34"/>
  <c r="AA38" i="34"/>
  <c r="AB38" i="34"/>
  <c r="Y39" i="34"/>
  <c r="Z39" i="34"/>
  <c r="AA39" i="34"/>
  <c r="AB39" i="34"/>
  <c r="Y40" i="34"/>
  <c r="Z40" i="34"/>
  <c r="AA40" i="34"/>
  <c r="AB40" i="34"/>
  <c r="Y41" i="34"/>
  <c r="Z41" i="34"/>
  <c r="AA41" i="34"/>
  <c r="AB41" i="34"/>
  <c r="C44" i="34"/>
  <c r="D44" i="34"/>
  <c r="E44" i="34"/>
  <c r="F44" i="34"/>
  <c r="G44" i="34"/>
  <c r="H44" i="34"/>
  <c r="I44" i="34"/>
  <c r="J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Y44" i="34"/>
  <c r="Z44" i="34"/>
  <c r="AA44" i="34"/>
  <c r="AB44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Z46" i="34"/>
  <c r="AA46" i="34"/>
  <c r="AB46" i="34"/>
  <c r="AC46" i="34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<sst xmlns="http://schemas.openxmlformats.org/spreadsheetml/2006/main" count="7488" uniqueCount="515">
  <si>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</si>
  <si>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</si>
  <si>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</si>
  <si>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</si>
  <si>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</si>
  <si>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</si>
  <si>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</si>
  <si>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</si>
  <si>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</si>
  <si>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</si>
  <si>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</si>
  <si>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</si>
  <si>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</si>
  <si>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</si>
  <si>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</si>
  <si>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</si>
  <si>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</si>
  <si>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</si>
  <si>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</si>
  <si>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</si>
  <si>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</si>
  <si>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</si>
  <si>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</si>
  <si>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</si>
  <si>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</si>
  <si>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</si>
  <si>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</si>
  <si>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</si>
  <si>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</si>
  <si>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</si>
  <si>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</si>
  <si>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</si>
  <si>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</si>
  <si>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</si>
  <si>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</si>
  <si>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</si>
  <si>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</si>
  <si>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</si>
  <si>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</si>
  <si>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</si>
  <si>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</si>
  <si>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</si>
  <si>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</si>
  <si>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</si>
  <si>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</si>
  <si>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</si>
  <si>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</si>
  <si>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</si>
  <si>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</si>
  <si>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</si>
  <si>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</si>
  <si>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</si>
  <si>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</si>
  <si>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</si>
  <si>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</si>
  <si>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</si>
  <si>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</si>
  <si>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</si>
  <si>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</si>
  <si>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</si>
  <si>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</si>
  <si>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</si>
  <si>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</si>
  <si>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</si>
  <si>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</si>
  <si>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</si>
  <si>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</si>
  <si>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</si>
  <si>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</si>
  <si>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</si>
  <si>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</si>
  <si>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</si>
  <si>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</si>
  <si>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</si>
  <si>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</si>
  <si>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</si>
  <si>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</si>
  <si>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</si>
  <si>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</si>
  <si>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</si>
  <si>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</si>
  <si>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</si>
  <si>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</si>
  <si>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</si>
  <si>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</si>
  <si>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</si>
  <si>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</si>
  <si>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</si>
  <si>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</si>
  <si>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</si>
  <si>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</si>
  <si>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</si>
  <si>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</si>
  <si>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</si>
  <si>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</si>
  <si>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</si>
  <si>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</si>
  <si>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</si>
  <si>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</si>
  <si>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</si>
  <si>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</si>
  <si>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</si>
  <si>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</si>
  <si>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</si>
  <si>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</si>
  <si>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</si>
  <si>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</si>
  <si>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</si>
  <si>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</si>
  <si>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</si>
  <si>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</si>
  <si>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</si>
  <si>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</si>
  <si>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</si>
  <si>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</si>
  <si>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</si>
  <si>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</si>
  <si>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</si>
  <si>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</si>
  <si>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</si>
  <si>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</si>
  <si>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</si>
  <si>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</si>
  <si>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</si>
  <si>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</si>
  <si>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</si>
  <si>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</si>
  <si>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</si>
  <si>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</si>
  <si>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</si>
  <si>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</si>
  <si>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</si>
  <si>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</si>
  <si>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</si>
  <si>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</si>
  <si>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</si>
  <si>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</si>
  <si>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</si>
  <si>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</si>
  <si>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</si>
  <si>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</si>
  <si>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</si>
  <si>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</si>
  <si>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</si>
  <si>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</si>
  <si>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</si>
  <si>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</si>
  <si>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</si>
  <si>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</si>
  <si>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</si>
  <si>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</si>
  <si>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</si>
  <si>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</si>
  <si>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</si>
  <si>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</si>
  <si>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</si>
  <si>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</si>
  <si>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</si>
  <si>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</si>
  <si>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</si>
  <si>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</si>
  <si>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</si>
  <si>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</si>
  <si>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</si>
  <si>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</si>
  <si>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</si>
  <si>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</si>
  <si>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</si>
  <si>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</si>
  <si>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</si>
  <si>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</si>
  <si>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</si>
  <si>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</si>
  <si>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</si>
  <si>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</si>
  <si>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</si>
  <si>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</si>
  <si>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</si>
  <si>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</si>
  <si>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</si>
  <si>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</si>
  <si>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</si>
  <si>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</si>
  <si>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</si>
  <si>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</si>
  <si>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</si>
  <si>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</si>
  <si>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</si>
  <si>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</si>
  <si>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</si>
  <si>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</si>
  <si>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</si>
  <si>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</si>
  <si>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</si>
  <si>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</si>
  <si>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</si>
  <si>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</si>
  <si>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</si>
  <si>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</si>
  <si>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</si>
  <si>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</si>
  <si>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</si>
  <si>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</si>
  <si>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</si>
  <si>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</si>
  <si>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</si>
  <si>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</si>
  <si>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</si>
  <si>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</si>
  <si>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</si>
  <si>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</si>
  <si>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</si>
  <si>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</si>
  <si>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</si>
  <si>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</si>
  <si>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</si>
  <si>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</si>
  <si>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</si>
  <si>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</si>
  <si>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</si>
  <si>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</si>
  <si>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</si>
  <si>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</si>
  <si>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</si>
  <si>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</si>
  <si>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</si>
  <si>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</si>
  <si>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</si>
  <si>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</si>
  <si>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</si>
  <si>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</si>
  <si>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</si>
  <si>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</si>
  <si>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</si>
  <si>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</si>
  <si>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</si>
  <si>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</si>
  <si>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</si>
  <si>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</si>
  <si>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</si>
  <si>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</si>
  <si>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</si>
  <si>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</si>
  <si>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</si>
  <si>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</si>
  <si>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</si>
  <si>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</si>
  <si>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</si>
  <si>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</si>
  <si>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</si>
  <si>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</si>
  <si>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</si>
  <si>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</si>
  <si>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</si>
  <si>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</si>
  <si>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</si>
  <si>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</si>
  <si>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</si>
  <si>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</si>
  <si>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</si>
  <si>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</si>
  <si>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</si>
  <si>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</si>
  <si>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</si>
  <si>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</si>
  <si>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</si>
  <si>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</si>
  <si>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</si>
  <si>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</si>
  <si>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</si>
  <si>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</si>
  <si>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</si>
  <si>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</si>
  <si>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</si>
  <si>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</si>
  <si>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</si>
  <si>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</si>
  <si>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</si>
  <si>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</si>
  <si>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</si>
  <si>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</si>
  <si>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</si>
  <si>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</si>
  <si>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</si>
  <si>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</si>
  <si>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</si>
  <si>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</si>
  <si>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</si>
  <si>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</si>
  <si>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</si>
  <si>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</si>
  <si>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</si>
  <si>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</si>
  <si>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</si>
  <si>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</si>
  <si>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</si>
  <si>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</si>
  <si>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</si>
  <si>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</si>
  <si>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</si>
  <si>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</si>
  <si>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</si>
  <si>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</si>
  <si>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</si>
  <si>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</si>
  <si>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</si>
  <si>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</si>
  <si>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</si>
  <si>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</si>
  <si>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</si>
  <si>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</si>
  <si>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</si>
  <si>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</si>
  <si>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</si>
  <si>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</si>
  <si>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</si>
  <si>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</si>
  <si>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</si>
  <si>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</si>
  <si>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</si>
  <si>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</si>
  <si>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</si>
  <si>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</si>
  <si>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</si>
  <si>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</si>
  <si>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</si>
  <si>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</si>
  <si>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</si>
  <si>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</si>
  <si>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</si>
  <si>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</si>
  <si>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</si>
  <si>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</si>
  <si>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</si>
  <si>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</si>
  <si>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</si>
  <si>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</si>
  <si>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</si>
  <si>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</si>
  <si>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</si>
  <si>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</si>
  <si>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</si>
  <si>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</si>
  <si>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</si>
  <si>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</si>
  <si>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</si>
  <si>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</si>
  <si>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</si>
  <si>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</si>
  <si>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</si>
  <si>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</si>
  <si>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</si>
  <si>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</si>
  <si>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</si>
  <si>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</si>
  <si>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</si>
  <si>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</si>
  <si>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</si>
  <si>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</si>
  <si>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</si>
  <si>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</si>
  <si>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</si>
  <si>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</si>
  <si>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</si>
  <si>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</si>
  <si>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</si>
  <si>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</si>
  <si>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</si>
  <si>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</si>
  <si>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</si>
  <si>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</si>
  <si>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</si>
  <si>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</si>
  <si>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</si>
  <si>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</si>
  <si>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</si>
  <si>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</si>
  <si>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</si>
  <si>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</si>
  <si>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</si>
  <si>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</si>
  <si>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</si>
  <si>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</si>
  <si>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</si>
  <si>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</si>
  <si>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</si>
  <si>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</si>
  <si>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</si>
  <si>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</si>
  <si>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</si>
  <si>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</si>
  <si>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</si>
  <si>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</si>
  <si>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</si>
  <si>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</si>
  <si>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</si>
  <si>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</si>
  <si>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</si>
  <si>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</si>
  <si>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</si>
  <si>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</si>
  <si>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</si>
  <si>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</si>
  <si>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</si>
  <si>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</si>
  <si>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</si>
  <si>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</si>
  <si>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</si>
  <si>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</si>
  <si>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</si>
  <si>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</si>
  <si>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</si>
  <si>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</si>
  <si>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</si>
  <si>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</si>
  <si>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</si>
  <si>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</si>
  <si>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</si>
  <si>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</si>
  <si>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</si>
  <si>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</si>
  <si>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</si>
  <si>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</si>
  <si>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</si>
  <si>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</si>
  <si>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</si>
  <si>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</si>
  <si>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</si>
  <si>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</si>
  <si>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</si>
  <si>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</si>
  <si>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</si>
  <si>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</si>
  <si>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</si>
  <si>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</si>
  <si>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</si>
  <si>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</si>
  <si>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</si>
  <si>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</si>
  <si>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</si>
  <si>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</si>
  <si>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</si>
  <si>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</si>
  <si>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</si>
  <si>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</si>
  <si>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</si>
  <si>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</si>
  <si>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</si>
  <si>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</si>
  <si>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</si>
  <si>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</si>
  <si>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</si>
  <si>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</si>
  <si>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</si>
  <si>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</si>
  <si>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</si>
  <si>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</si>
  <si>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</si>
  <si>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</si>
  <si>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</si>
  <si>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</si>
  <si>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</si>
  <si>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</si>
  <si>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</si>
  <si>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</si>
  <si>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</si>
  <si>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</si>
  <si>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</si>
  <si>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</si>
  <si>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</si>
  <si>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</si>
  <si>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</si>
  <si>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</si>
  <si>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</si>
  <si>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</si>
  <si>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</si>
  <si>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</si>
  <si>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</si>
  <si>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</si>
  <si>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</si>
  <si>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</si>
  <si>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</si>
  <si>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4/29/02-4/29/02</t>
  </si>
  <si>
    <t>ALLEGHENY</t>
  </si>
  <si>
    <t>WESCO(L)SYS</t>
  </si>
  <si>
    <t>THIS BOOKSOUT WITH PNM SALE--SEE ARROW</t>
  </si>
  <si>
    <t>TEP(G)SANJAUN</t>
  </si>
  <si>
    <t>TEP(T)SANJUAN/WWPV</t>
  </si>
  <si>
    <t>MSRMO</t>
  </si>
  <si>
    <t>MIDMO</t>
  </si>
  <si>
    <t>SPS TAG#57944</t>
  </si>
  <si>
    <t>SPS TAG#57919</t>
  </si>
  <si>
    <t>SPS TAG#57917</t>
  </si>
  <si>
    <t>EPMI TAG#313</t>
  </si>
  <si>
    <t>WESCO TAG4730</t>
  </si>
  <si>
    <t>SPS TAG#57974</t>
  </si>
  <si>
    <t>SPS TAG#57975</t>
  </si>
  <si>
    <t>PSCO TAG#57967</t>
  </si>
  <si>
    <t>PAC(T)FC345/SYS</t>
  </si>
  <si>
    <t>WESCO TAG#4785</t>
  </si>
  <si>
    <t>CALPINE TAG#CPN0633</t>
  </si>
  <si>
    <t>SEMP TAG#PV0429A</t>
  </si>
  <si>
    <t>AEP TAG#534</t>
  </si>
  <si>
    <t>SPS TAG#57951</t>
  </si>
  <si>
    <t>SPS TAG#57976</t>
  </si>
  <si>
    <t>BPA(T)SYS/BE(96018)NF</t>
  </si>
  <si>
    <t>BPA(T)BE/NOB(456451)F</t>
  </si>
  <si>
    <t>EPMI TAG#331</t>
  </si>
  <si>
    <t>LDWP(T)NOB/PV(BCH_WNTP1597)NF</t>
  </si>
  <si>
    <t>TEP(T)4C345/SPR</t>
  </si>
  <si>
    <t>EPE(L)SPR</t>
  </si>
  <si>
    <t>SPS TAG#27918</t>
  </si>
  <si>
    <t>SPS TAG#57949</t>
  </si>
  <si>
    <t>N</t>
  </si>
  <si>
    <t>EPMI TAG#334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</si>
</sst>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  <xf numFmtId="164" fontId="2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7" fillId="5" borderId="1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164" fontId="1" fillId="5" borderId="4" xfId="0" applyNumberFormat="1" applyFont="1" applyFill="1" applyBorder="1" applyAlignment="1">
      <alignment horizontal="center" wrapText="1"/>
    </xf>
    <xf numFmtId="8" fontId="9" fillId="5" borderId="4" xfId="1" applyNumberFormat="1" applyFill="1" applyBorder="1" applyAlignment="1" applyProtection="1">
      <alignment horizontal="center" wrapText="1"/>
    </xf>
    <xf numFmtId="14" fontId="6" fillId="5" borderId="7" xfId="0" applyNumberFormat="1" applyFont="1" applyFill="1" applyBorder="1" applyAlignment="1">
      <alignment horizontal="center" wrapText="1"/>
    </xf>
    <xf numFmtId="14" fontId="4" fillId="5" borderId="10" xfId="0" applyNumberFormat="1" applyFont="1" applyFill="1" applyBorder="1" applyAlignment="1">
      <alignment horizontal="center" wrapText="1"/>
    </xf>
    <xf numFmtId="164" fontId="1" fillId="5" borderId="14" xfId="0" applyNumberFormat="1" applyFont="1" applyFill="1" applyBorder="1" applyAlignment="1">
      <alignment horizontal="center" wrapText="1"/>
    </xf>
    <xf numFmtId="164" fontId="4" fillId="5" borderId="2" xfId="0" applyNumberFormat="1" applyFont="1" applyFill="1" applyBorder="1" applyAlignment="1">
      <alignment horizontal="center"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4" xfId="0" quotePrefix="1" applyNumberFormat="1" applyFont="1" applyFill="1" applyBorder="1" applyAlignment="1">
      <alignment horizontal="center" wrapText="1"/>
    </xf>
    <xf numFmtId="164" fontId="1" fillId="5" borderId="10" xfId="0" quotePrefix="1" applyNumberFormat="1" applyFont="1" applyFill="1" applyBorder="1" applyAlignment="1">
      <alignment horizontal="center" wrapText="1"/>
    </xf>
    <xf numFmtId="164" fontId="1" fillId="5" borderId="0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164" fontId="1" fillId="5" borderId="8" xfId="0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horizontal="center" wrapText="1"/>
    </xf>
    <xf numFmtId="164" fontId="4" fillId="5" borderId="4" xfId="0" applyNumberFormat="1" applyFont="1" applyFill="1" applyBorder="1" applyAlignment="1">
      <alignment horizontal="center" wrapText="1"/>
    </xf>
    <xf numFmtId="164" fontId="4" fillId="5" borderId="1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23553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2355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>
          <a:off x="14668500" y="45720"/>
          <a:ext cx="22258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175260</xdr:rowOff>
    </xdr:from>
    <xdr:to>
      <xdr:col>6</xdr:col>
      <xdr:colOff>0</xdr:colOff>
      <xdr:row>7</xdr:row>
      <xdr:rowOff>175260</xdr:rowOff>
    </xdr:to>
    <xdr:sp macro="" textlink="">
      <xdr:nvSpPr>
        <xdr:cNvPr id="23559" name="Line 7"/>
        <xdr:cNvSpPr>
          <a:spLocks noChangeShapeType="1"/>
        </xdr:cNvSpPr>
      </xdr:nvSpPr>
      <xdr:spPr bwMode="auto">
        <a:xfrm>
          <a:off x="1139952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1051560</xdr:colOff>
      <xdr:row>2</xdr:row>
      <xdr:rowOff>76200</xdr:rowOff>
    </xdr:from>
    <xdr:to>
      <xdr:col>5</xdr:col>
      <xdr:colOff>1051560</xdr:colOff>
      <xdr:row>7</xdr:row>
      <xdr:rowOff>259080</xdr:rowOff>
    </xdr:to>
    <xdr:sp macro="" textlink="">
      <xdr:nvSpPr>
        <xdr:cNvPr id="23560" name="Line 8"/>
        <xdr:cNvSpPr>
          <a:spLocks noChangeShapeType="1"/>
        </xdr:cNvSpPr>
      </xdr:nvSpPr>
      <xdr:spPr bwMode="auto">
        <a:xfrm flipV="1">
          <a:off x="10355580" y="464820"/>
          <a:ext cx="0" cy="10210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1051560</xdr:colOff>
      <xdr:row>2</xdr:row>
      <xdr:rowOff>68580</xdr:rowOff>
    </xdr:from>
    <xdr:to>
      <xdr:col>11</xdr:col>
      <xdr:colOff>914400</xdr:colOff>
      <xdr:row>2</xdr:row>
      <xdr:rowOff>68580</xdr:rowOff>
    </xdr:to>
    <xdr:sp macro="" textlink="">
      <xdr:nvSpPr>
        <xdr:cNvPr id="23561" name="Line 9"/>
        <xdr:cNvSpPr>
          <a:spLocks noChangeShapeType="1"/>
        </xdr:cNvSpPr>
      </xdr:nvSpPr>
      <xdr:spPr bwMode="auto">
        <a:xfrm>
          <a:off x="10355580" y="457200"/>
          <a:ext cx="11811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899160</xdr:colOff>
      <xdr:row>2</xdr:row>
      <xdr:rowOff>68580</xdr:rowOff>
    </xdr:from>
    <xdr:to>
      <xdr:col>11</xdr:col>
      <xdr:colOff>899160</xdr:colOff>
      <xdr:row>8</xdr:row>
      <xdr:rowOff>0</xdr:rowOff>
    </xdr:to>
    <xdr:sp macro="" textlink="">
      <xdr:nvSpPr>
        <xdr:cNvPr id="23562" name="Line 10"/>
        <xdr:cNvSpPr>
          <a:spLocks noChangeShapeType="1"/>
        </xdr:cNvSpPr>
      </xdr:nvSpPr>
      <xdr:spPr bwMode="auto">
        <a:xfrm>
          <a:off x="22151340" y="457200"/>
          <a:ext cx="0" cy="10439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952500</xdr:colOff>
      <xdr:row>5</xdr:row>
      <xdr:rowOff>0</xdr:rowOff>
    </xdr:from>
    <xdr:to>
      <xdr:col>2</xdr:col>
      <xdr:colOff>952500</xdr:colOff>
      <xdr:row>8</xdr:row>
      <xdr:rowOff>0</xdr:rowOff>
    </xdr:to>
    <xdr:sp macro="" textlink="">
      <xdr:nvSpPr>
        <xdr:cNvPr id="23563" name="Line 11"/>
        <xdr:cNvSpPr>
          <a:spLocks noChangeShapeType="1"/>
        </xdr:cNvSpPr>
      </xdr:nvSpPr>
      <xdr:spPr bwMode="auto">
        <a:xfrm flipV="1">
          <a:off x="3970020" y="891540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960120</xdr:colOff>
      <xdr:row>5</xdr:row>
      <xdr:rowOff>45720</xdr:rowOff>
    </xdr:from>
    <xdr:to>
      <xdr:col>16</xdr:col>
      <xdr:colOff>998220</xdr:colOff>
      <xdr:row>5</xdr:row>
      <xdr:rowOff>45720</xdr:rowOff>
    </xdr:to>
    <xdr:sp macro="" textlink="">
      <xdr:nvSpPr>
        <xdr:cNvPr id="23564" name="Line 12"/>
        <xdr:cNvSpPr>
          <a:spLocks noChangeShapeType="1"/>
        </xdr:cNvSpPr>
      </xdr:nvSpPr>
      <xdr:spPr bwMode="auto">
        <a:xfrm>
          <a:off x="3977640" y="937260"/>
          <a:ext cx="287502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982980</xdr:colOff>
      <xdr:row>5</xdr:row>
      <xdr:rowOff>30480</xdr:rowOff>
    </xdr:from>
    <xdr:to>
      <xdr:col>16</xdr:col>
      <xdr:colOff>982980</xdr:colOff>
      <xdr:row>8</xdr:row>
      <xdr:rowOff>0</xdr:rowOff>
    </xdr:to>
    <xdr:sp macro="" textlink="">
      <xdr:nvSpPr>
        <xdr:cNvPr id="23565" name="Line 13"/>
        <xdr:cNvSpPr>
          <a:spLocks noChangeShapeType="1"/>
        </xdr:cNvSpPr>
      </xdr:nvSpPr>
      <xdr:spPr bwMode="auto">
        <a:xfrm>
          <a:off x="32712660" y="922020"/>
          <a:ext cx="0" cy="5791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175260</xdr:rowOff>
    </xdr:from>
    <xdr:to>
      <xdr:col>4</xdr:col>
      <xdr:colOff>0</xdr:colOff>
      <xdr:row>7</xdr:row>
      <xdr:rowOff>175260</xdr:rowOff>
    </xdr:to>
    <xdr:sp macro="" textlink="">
      <xdr:nvSpPr>
        <xdr:cNvPr id="22535" name="Line 7"/>
        <xdr:cNvSpPr>
          <a:spLocks noChangeShapeType="1"/>
        </xdr:cNvSpPr>
      </xdr:nvSpPr>
      <xdr:spPr bwMode="auto">
        <a:xfrm>
          <a:off x="720852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1059180</xdr:colOff>
      <xdr:row>1</xdr:row>
      <xdr:rowOff>144780</xdr:rowOff>
    </xdr:from>
    <xdr:to>
      <xdr:col>19</xdr:col>
      <xdr:colOff>1059180</xdr:colOff>
      <xdr:row>8</xdr:row>
      <xdr:rowOff>22860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>
          <a:off x="39075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1</xdr:row>
      <xdr:rowOff>45720</xdr:rowOff>
    </xdr:from>
    <xdr:to>
      <xdr:col>11</xdr:col>
      <xdr:colOff>914400</xdr:colOff>
      <xdr:row>7</xdr:row>
      <xdr:rowOff>175260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V="1">
          <a:off x="22791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960120</xdr:colOff>
      <xdr:row>1</xdr:row>
      <xdr:rowOff>45720</xdr:rowOff>
    </xdr:from>
    <xdr:to>
      <xdr:col>19</xdr:col>
      <xdr:colOff>1028700</xdr:colOff>
      <xdr:row>1</xdr:row>
      <xdr:rowOff>45720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>
          <a:off x="22837140" y="266700"/>
          <a:ext cx="162077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998220</xdr:colOff>
      <xdr:row>0</xdr:row>
      <xdr:rowOff>0</xdr:rowOff>
    </xdr:from>
    <xdr:to>
      <xdr:col>22</xdr:col>
      <xdr:colOff>998220</xdr:colOff>
      <xdr:row>7</xdr:row>
      <xdr:rowOff>259080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V="1">
          <a:off x="45300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0</xdr:rowOff>
    </xdr:from>
    <xdr:to>
      <xdr:col>12</xdr:col>
      <xdr:colOff>1173480</xdr:colOff>
      <xdr:row>7</xdr:row>
      <xdr:rowOff>160020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V="1">
          <a:off x="25146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45720</xdr:rowOff>
    </xdr:from>
    <xdr:to>
      <xdr:col>22</xdr:col>
      <xdr:colOff>1005840</xdr:colOff>
      <xdr:row>0</xdr:row>
      <xdr:rowOff>45720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>
          <a:off x="25146000" y="45720"/>
          <a:ext cx="201625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998220</xdr:colOff>
      <xdr:row>7</xdr:row>
      <xdr:rowOff>175260</xdr:rowOff>
    </xdr:from>
    <xdr:to>
      <xdr:col>10</xdr:col>
      <xdr:colOff>998220</xdr:colOff>
      <xdr:row>7</xdr:row>
      <xdr:rowOff>175260</xdr:rowOff>
    </xdr:to>
    <xdr:sp macro="" textlink="">
      <xdr:nvSpPr>
        <xdr:cNvPr id="21511" name="Line 7"/>
        <xdr:cNvSpPr>
          <a:spLocks noChangeShapeType="1"/>
        </xdr:cNvSpPr>
      </xdr:nvSpPr>
      <xdr:spPr bwMode="auto">
        <a:xfrm>
          <a:off x="2077974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76200</xdr:rowOff>
    </xdr:from>
    <xdr:to>
      <xdr:col>10</xdr:col>
      <xdr:colOff>1028700</xdr:colOff>
      <xdr:row>7</xdr:row>
      <xdr:rowOff>175260</xdr:rowOff>
    </xdr:to>
    <xdr:sp macro="" textlink="">
      <xdr:nvSpPr>
        <xdr:cNvPr id="21512" name="Line 8"/>
        <xdr:cNvSpPr>
          <a:spLocks noChangeShapeType="1"/>
        </xdr:cNvSpPr>
      </xdr:nvSpPr>
      <xdr:spPr bwMode="auto">
        <a:xfrm flipV="1">
          <a:off x="20810220" y="800100"/>
          <a:ext cx="0" cy="601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129540</xdr:rowOff>
    </xdr:from>
    <xdr:to>
      <xdr:col>20</xdr:col>
      <xdr:colOff>830580</xdr:colOff>
      <xdr:row>4</xdr:row>
      <xdr:rowOff>129540</xdr:rowOff>
    </xdr:to>
    <xdr:sp macro="" textlink="">
      <xdr:nvSpPr>
        <xdr:cNvPr id="21513" name="Line 9"/>
        <xdr:cNvSpPr>
          <a:spLocks noChangeShapeType="1"/>
        </xdr:cNvSpPr>
      </xdr:nvSpPr>
      <xdr:spPr bwMode="auto">
        <a:xfrm>
          <a:off x="20810220" y="853440"/>
          <a:ext cx="20132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815340</xdr:colOff>
      <xdr:row>4</xdr:row>
      <xdr:rowOff>129540</xdr:rowOff>
    </xdr:from>
    <xdr:to>
      <xdr:col>20</xdr:col>
      <xdr:colOff>815340</xdr:colOff>
      <xdr:row>8</xdr:row>
      <xdr:rowOff>0</xdr:rowOff>
    </xdr:to>
    <xdr:sp macro="" textlink="">
      <xdr:nvSpPr>
        <xdr:cNvPr id="21514" name="Line 10"/>
        <xdr:cNvSpPr>
          <a:spLocks noChangeShapeType="1"/>
        </xdr:cNvSpPr>
      </xdr:nvSpPr>
      <xdr:spPr bwMode="auto">
        <a:xfrm>
          <a:off x="40927020" y="853440"/>
          <a:ext cx="0" cy="64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1059180</xdr:colOff>
      <xdr:row>1</xdr:row>
      <xdr:rowOff>144780</xdr:rowOff>
    </xdr:from>
    <xdr:to>
      <xdr:col>19</xdr:col>
      <xdr:colOff>1059180</xdr:colOff>
      <xdr:row>8</xdr:row>
      <xdr:rowOff>22860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>
          <a:off x="39075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1</xdr:row>
      <xdr:rowOff>45720</xdr:rowOff>
    </xdr:from>
    <xdr:to>
      <xdr:col>11</xdr:col>
      <xdr:colOff>914400</xdr:colOff>
      <xdr:row>7</xdr:row>
      <xdr:rowOff>175260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V="1">
          <a:off x="22791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960120</xdr:colOff>
      <xdr:row>1</xdr:row>
      <xdr:rowOff>45720</xdr:rowOff>
    </xdr:from>
    <xdr:to>
      <xdr:col>19</xdr:col>
      <xdr:colOff>1028700</xdr:colOff>
      <xdr:row>1</xdr:row>
      <xdr:rowOff>45720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>
          <a:off x="22837140" y="266700"/>
          <a:ext cx="162077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998220</xdr:colOff>
      <xdr:row>0</xdr:row>
      <xdr:rowOff>0</xdr:rowOff>
    </xdr:from>
    <xdr:to>
      <xdr:col>22</xdr:col>
      <xdr:colOff>998220</xdr:colOff>
      <xdr:row>7</xdr:row>
      <xdr:rowOff>259080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V="1">
          <a:off x="45300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0</xdr:rowOff>
    </xdr:from>
    <xdr:to>
      <xdr:col>12</xdr:col>
      <xdr:colOff>1173480</xdr:colOff>
      <xdr:row>7</xdr:row>
      <xdr:rowOff>160020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V="1">
          <a:off x="25146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45720</xdr:rowOff>
    </xdr:from>
    <xdr:to>
      <xdr:col>22</xdr:col>
      <xdr:colOff>1005840</xdr:colOff>
      <xdr:row>0</xdr:row>
      <xdr:rowOff>45720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>
          <a:off x="25146000" y="45720"/>
          <a:ext cx="201625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998220</xdr:colOff>
      <xdr:row>7</xdr:row>
      <xdr:rowOff>175260</xdr:rowOff>
    </xdr:from>
    <xdr:to>
      <xdr:col>10</xdr:col>
      <xdr:colOff>998220</xdr:colOff>
      <xdr:row>7</xdr:row>
      <xdr:rowOff>175260</xdr:rowOff>
    </xdr:to>
    <xdr:sp macro="" textlink="">
      <xdr:nvSpPr>
        <xdr:cNvPr id="20494" name="Line 14"/>
        <xdr:cNvSpPr>
          <a:spLocks noChangeShapeType="1"/>
        </xdr:cNvSpPr>
      </xdr:nvSpPr>
      <xdr:spPr bwMode="auto">
        <a:xfrm>
          <a:off x="2077974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76200</xdr:rowOff>
    </xdr:from>
    <xdr:to>
      <xdr:col>10</xdr:col>
      <xdr:colOff>1028700</xdr:colOff>
      <xdr:row>7</xdr:row>
      <xdr:rowOff>175260</xdr:rowOff>
    </xdr:to>
    <xdr:sp macro="" textlink="">
      <xdr:nvSpPr>
        <xdr:cNvPr id="20495" name="Line 15"/>
        <xdr:cNvSpPr>
          <a:spLocks noChangeShapeType="1"/>
        </xdr:cNvSpPr>
      </xdr:nvSpPr>
      <xdr:spPr bwMode="auto">
        <a:xfrm flipV="1">
          <a:off x="20810220" y="800100"/>
          <a:ext cx="0" cy="601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129540</xdr:rowOff>
    </xdr:from>
    <xdr:to>
      <xdr:col>20</xdr:col>
      <xdr:colOff>830580</xdr:colOff>
      <xdr:row>4</xdr:row>
      <xdr:rowOff>129540</xdr:rowOff>
    </xdr:to>
    <xdr:sp macro="" textlink="">
      <xdr:nvSpPr>
        <xdr:cNvPr id="20496" name="Line 16"/>
        <xdr:cNvSpPr>
          <a:spLocks noChangeShapeType="1"/>
        </xdr:cNvSpPr>
      </xdr:nvSpPr>
      <xdr:spPr bwMode="auto">
        <a:xfrm>
          <a:off x="20810220" y="853440"/>
          <a:ext cx="20132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815340</xdr:colOff>
      <xdr:row>4</xdr:row>
      <xdr:rowOff>129540</xdr:rowOff>
    </xdr:from>
    <xdr:to>
      <xdr:col>20</xdr:col>
      <xdr:colOff>815340</xdr:colOff>
      <xdr:row>8</xdr:row>
      <xdr:rowOff>0</xdr:rowOff>
    </xdr:to>
    <xdr:sp macro="" textlink="">
      <xdr:nvSpPr>
        <xdr:cNvPr id="20497" name="Line 17"/>
        <xdr:cNvSpPr>
          <a:spLocks noChangeShapeType="1"/>
        </xdr:cNvSpPr>
      </xdr:nvSpPr>
      <xdr:spPr bwMode="auto">
        <a:xfrm>
          <a:off x="40927020" y="853440"/>
          <a:ext cx="0" cy="64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998220</xdr:colOff>
      <xdr:row>3</xdr:row>
      <xdr:rowOff>45720</xdr:rowOff>
    </xdr:from>
    <xdr:to>
      <xdr:col>2</xdr:col>
      <xdr:colOff>998220</xdr:colOff>
      <xdr:row>8</xdr:row>
      <xdr:rowOff>0</xdr:rowOff>
    </xdr:to>
    <xdr:sp macro="" textlink="">
      <xdr:nvSpPr>
        <xdr:cNvPr id="20506" name="Line 26"/>
        <xdr:cNvSpPr>
          <a:spLocks noChangeShapeType="1"/>
        </xdr:cNvSpPr>
      </xdr:nvSpPr>
      <xdr:spPr bwMode="auto">
        <a:xfrm flipV="1">
          <a:off x="4015740" y="60198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998220</xdr:colOff>
      <xdr:row>3</xdr:row>
      <xdr:rowOff>68580</xdr:rowOff>
    </xdr:from>
    <xdr:to>
      <xdr:col>18</xdr:col>
      <xdr:colOff>861060</xdr:colOff>
      <xdr:row>3</xdr:row>
      <xdr:rowOff>68580</xdr:rowOff>
    </xdr:to>
    <xdr:sp macro="" textlink="">
      <xdr:nvSpPr>
        <xdr:cNvPr id="20507" name="Line 27"/>
        <xdr:cNvSpPr>
          <a:spLocks noChangeShapeType="1"/>
        </xdr:cNvSpPr>
      </xdr:nvSpPr>
      <xdr:spPr bwMode="auto">
        <a:xfrm>
          <a:off x="4015740" y="624840"/>
          <a:ext cx="32766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861060</xdr:colOff>
      <xdr:row>3</xdr:row>
      <xdr:rowOff>68580</xdr:rowOff>
    </xdr:from>
    <xdr:to>
      <xdr:col>18</xdr:col>
      <xdr:colOff>861060</xdr:colOff>
      <xdr:row>8</xdr:row>
      <xdr:rowOff>22860</xdr:rowOff>
    </xdr:to>
    <xdr:sp macro="" textlink="">
      <xdr:nvSpPr>
        <xdr:cNvPr id="20508" name="Line 28"/>
        <xdr:cNvSpPr>
          <a:spLocks noChangeShapeType="1"/>
        </xdr:cNvSpPr>
      </xdr:nvSpPr>
      <xdr:spPr bwMode="auto">
        <a:xfrm>
          <a:off x="36781740" y="62484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5</xdr:row>
      <xdr:rowOff>121920</xdr:rowOff>
    </xdr:from>
    <xdr:to>
      <xdr:col>6</xdr:col>
      <xdr:colOff>982980</xdr:colOff>
      <xdr:row>7</xdr:row>
      <xdr:rowOff>236220</xdr:rowOff>
    </xdr:to>
    <xdr:sp macro="" textlink="">
      <xdr:nvSpPr>
        <xdr:cNvPr id="19463" name="Line 7"/>
        <xdr:cNvSpPr>
          <a:spLocks noChangeShapeType="1"/>
        </xdr:cNvSpPr>
      </xdr:nvSpPr>
      <xdr:spPr bwMode="auto">
        <a:xfrm flipV="1">
          <a:off x="12382500" y="1013460"/>
          <a:ext cx="0" cy="4495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5</xdr:row>
      <xdr:rowOff>144780</xdr:rowOff>
    </xdr:from>
    <xdr:to>
      <xdr:col>16</xdr:col>
      <xdr:colOff>1097280</xdr:colOff>
      <xdr:row>5</xdr:row>
      <xdr:rowOff>144780</xdr:rowOff>
    </xdr:to>
    <xdr:sp macro="" textlink="">
      <xdr:nvSpPr>
        <xdr:cNvPr id="19464" name="Line 8"/>
        <xdr:cNvSpPr>
          <a:spLocks noChangeShapeType="1"/>
        </xdr:cNvSpPr>
      </xdr:nvSpPr>
      <xdr:spPr bwMode="auto">
        <a:xfrm>
          <a:off x="12382500" y="1036320"/>
          <a:ext cx="204444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1074420</xdr:colOff>
      <xdr:row>5</xdr:row>
      <xdr:rowOff>129540</xdr:rowOff>
    </xdr:from>
    <xdr:to>
      <xdr:col>16</xdr:col>
      <xdr:colOff>1074420</xdr:colOff>
      <xdr:row>7</xdr:row>
      <xdr:rowOff>205740</xdr:rowOff>
    </xdr:to>
    <xdr:sp macro="" textlink="">
      <xdr:nvSpPr>
        <xdr:cNvPr id="19465" name="Line 9"/>
        <xdr:cNvSpPr>
          <a:spLocks noChangeShapeType="1"/>
        </xdr:cNvSpPr>
      </xdr:nvSpPr>
      <xdr:spPr bwMode="auto">
        <a:xfrm>
          <a:off x="32804100" y="1021080"/>
          <a:ext cx="0" cy="411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3</xdr:row>
      <xdr:rowOff>68580</xdr:rowOff>
    </xdr:from>
    <xdr:to>
      <xdr:col>7</xdr:col>
      <xdr:colOff>1097280</xdr:colOff>
      <xdr:row>7</xdr:row>
      <xdr:rowOff>259080</xdr:rowOff>
    </xdr:to>
    <xdr:sp macro="" textlink="">
      <xdr:nvSpPr>
        <xdr:cNvPr id="19466" name="Line 10"/>
        <xdr:cNvSpPr>
          <a:spLocks noChangeShapeType="1"/>
        </xdr:cNvSpPr>
      </xdr:nvSpPr>
      <xdr:spPr bwMode="auto">
        <a:xfrm flipV="1">
          <a:off x="14592300" y="624840"/>
          <a:ext cx="0" cy="8610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3</xdr:row>
      <xdr:rowOff>68580</xdr:rowOff>
    </xdr:from>
    <xdr:to>
      <xdr:col>13</xdr:col>
      <xdr:colOff>982980</xdr:colOff>
      <xdr:row>3</xdr:row>
      <xdr:rowOff>68580</xdr:rowOff>
    </xdr:to>
    <xdr:sp macro="" textlink="">
      <xdr:nvSpPr>
        <xdr:cNvPr id="19467" name="Line 11"/>
        <xdr:cNvSpPr>
          <a:spLocks noChangeShapeType="1"/>
        </xdr:cNvSpPr>
      </xdr:nvSpPr>
      <xdr:spPr bwMode="auto">
        <a:xfrm>
          <a:off x="14592300" y="624840"/>
          <a:ext cx="118338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960120</xdr:colOff>
      <xdr:row>3</xdr:row>
      <xdr:rowOff>68580</xdr:rowOff>
    </xdr:from>
    <xdr:to>
      <xdr:col>13</xdr:col>
      <xdr:colOff>960120</xdr:colOff>
      <xdr:row>7</xdr:row>
      <xdr:rowOff>190500</xdr:rowOff>
    </xdr:to>
    <xdr:sp macro="" textlink="">
      <xdr:nvSpPr>
        <xdr:cNvPr id="19469" name="Line 13"/>
        <xdr:cNvSpPr>
          <a:spLocks noChangeShapeType="1"/>
        </xdr:cNvSpPr>
      </xdr:nvSpPr>
      <xdr:spPr bwMode="auto">
        <a:xfrm>
          <a:off x="26403300" y="62484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T106"/>
  <sheetViews>
    <sheetView tabSelected="1" topLeftCell="O1" zoomScale="60" workbookViewId="0">
      <selection activeCell="U2" sqref="U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9" width="30.5546875" style="30" customWidth="1"/>
    <col min="20" max="20" width="30.5546875" style="181" customWidth="1"/>
    <col min="21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62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63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163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163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163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163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63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37375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63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164" t="s">
        <v>57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165" t="s">
        <v>45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54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47</v>
      </c>
      <c r="S11" s="18" t="s">
        <v>47</v>
      </c>
      <c r="T11" s="166" t="s">
        <v>54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21"/>
      <c r="S12" s="21"/>
      <c r="T12" s="167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102" t="s">
        <v>265</v>
      </c>
      <c r="D13" s="25" t="s">
        <v>13</v>
      </c>
      <c r="E13" s="25" t="s">
        <v>13</v>
      </c>
      <c r="F13" s="102" t="s">
        <v>442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102" t="s">
        <v>485</v>
      </c>
      <c r="M13" s="27" t="s">
        <v>51</v>
      </c>
      <c r="N13" s="102" t="s">
        <v>263</v>
      </c>
      <c r="O13" s="27" t="s">
        <v>51</v>
      </c>
      <c r="P13" s="27" t="s">
        <v>51</v>
      </c>
      <c r="Q13" s="102" t="s">
        <v>485</v>
      </c>
      <c r="R13" s="102" t="s">
        <v>142</v>
      </c>
      <c r="S13" s="102" t="s">
        <v>264</v>
      </c>
      <c r="T13" s="168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8"/>
      <c r="S14" s="18"/>
      <c r="T14" s="166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482</v>
      </c>
      <c r="F15" s="87" t="s">
        <v>482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482</v>
      </c>
      <c r="Q15" s="87" t="s">
        <v>482</v>
      </c>
      <c r="R15" s="87" t="s">
        <v>141</v>
      </c>
      <c r="S15" s="87" t="s">
        <v>261</v>
      </c>
      <c r="T15" s="169" t="s">
        <v>482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365</v>
      </c>
      <c r="D16" s="82" t="s">
        <v>494</v>
      </c>
      <c r="E16" s="82" t="s">
        <v>499</v>
      </c>
      <c r="F16" s="82" t="s">
        <v>365</v>
      </c>
      <c r="G16" s="118" t="s">
        <v>260</v>
      </c>
      <c r="H16" s="118" t="s">
        <v>260</v>
      </c>
      <c r="I16" s="82" t="s">
        <v>497</v>
      </c>
      <c r="J16" s="140" t="s">
        <v>493</v>
      </c>
      <c r="K16" s="17"/>
      <c r="L16" s="140" t="s">
        <v>365</v>
      </c>
      <c r="M16" s="140" t="s">
        <v>501</v>
      </c>
      <c r="N16" s="118" t="s">
        <v>260</v>
      </c>
      <c r="O16" s="82" t="s">
        <v>507</v>
      </c>
      <c r="P16" s="82" t="s">
        <v>502</v>
      </c>
      <c r="Q16" s="82" t="s">
        <v>365</v>
      </c>
      <c r="R16" s="118" t="s">
        <v>298</v>
      </c>
      <c r="S16" s="118" t="s">
        <v>260</v>
      </c>
      <c r="T16" s="170" t="s">
        <v>514</v>
      </c>
      <c r="U16" s="60" t="s">
        <v>491</v>
      </c>
      <c r="V16" s="60" t="s">
        <v>503</v>
      </c>
      <c r="W16" s="60" t="s">
        <v>504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43" t="s">
        <v>20</v>
      </c>
      <c r="S17" s="43" t="s">
        <v>20</v>
      </c>
      <c r="T17" s="171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75</v>
      </c>
      <c r="F18" s="49">
        <v>0</v>
      </c>
      <c r="G18" s="134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172">
        <v>0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100</v>
      </c>
      <c r="Z18" s="15">
        <f t="shared" ref="Z18:Z41" si="1">SUM(C18:G18,L18:R18)</f>
        <v>75</v>
      </c>
      <c r="AA18" s="85">
        <f t="shared" ref="AA18:AA41" si="2">SUM(H18:J18,S18)</f>
        <v>25</v>
      </c>
      <c r="AB18" s="15">
        <f t="shared" ref="AB18:AB41" si="3">SUM(U18:W18)</f>
        <v>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75</v>
      </c>
      <c r="F19" s="53">
        <v>0</v>
      </c>
      <c r="G19" s="135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173">
        <v>0</v>
      </c>
      <c r="U19" s="54">
        <v>0</v>
      </c>
      <c r="V19" s="94">
        <v>0</v>
      </c>
      <c r="W19" s="54">
        <v>0</v>
      </c>
      <c r="X19" s="51"/>
      <c r="Y19" s="55">
        <f t="shared" si="0"/>
        <v>100</v>
      </c>
      <c r="Z19" s="18">
        <f t="shared" si="1"/>
        <v>75</v>
      </c>
      <c r="AA19" s="11">
        <f t="shared" si="2"/>
        <v>25</v>
      </c>
      <c r="AB19" s="18">
        <f t="shared" si="3"/>
        <v>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75</v>
      </c>
      <c r="F20" s="53">
        <v>0</v>
      </c>
      <c r="G20" s="135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173">
        <v>0</v>
      </c>
      <c r="U20" s="54">
        <v>0</v>
      </c>
      <c r="V20" s="94">
        <v>0</v>
      </c>
      <c r="W20" s="54">
        <v>0</v>
      </c>
      <c r="X20" s="51"/>
      <c r="Y20" s="55">
        <f t="shared" si="0"/>
        <v>100</v>
      </c>
      <c r="Z20" s="18">
        <f t="shared" si="1"/>
        <v>75</v>
      </c>
      <c r="AA20" s="11">
        <f t="shared" si="2"/>
        <v>25</v>
      </c>
      <c r="AB20" s="18">
        <f t="shared" si="3"/>
        <v>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75</v>
      </c>
      <c r="F21" s="53">
        <v>0</v>
      </c>
      <c r="G21" s="135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173">
        <v>0</v>
      </c>
      <c r="U21" s="54">
        <v>0</v>
      </c>
      <c r="V21" s="94">
        <v>0</v>
      </c>
      <c r="W21" s="54">
        <v>0</v>
      </c>
      <c r="X21" s="51"/>
      <c r="Y21" s="55">
        <f t="shared" si="0"/>
        <v>100</v>
      </c>
      <c r="Z21" s="18">
        <f t="shared" si="1"/>
        <v>75</v>
      </c>
      <c r="AA21" s="11">
        <f t="shared" si="2"/>
        <v>25</v>
      </c>
      <c r="AB21" s="18">
        <f t="shared" si="3"/>
        <v>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75</v>
      </c>
      <c r="F22" s="53">
        <v>0</v>
      </c>
      <c r="G22" s="135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173">
        <v>0</v>
      </c>
      <c r="U22" s="54">
        <v>0</v>
      </c>
      <c r="V22" s="94">
        <v>0</v>
      </c>
      <c r="W22" s="54">
        <v>0</v>
      </c>
      <c r="X22" s="51"/>
      <c r="Y22" s="55">
        <f t="shared" si="0"/>
        <v>100</v>
      </c>
      <c r="Z22" s="18">
        <f t="shared" si="1"/>
        <v>75</v>
      </c>
      <c r="AA22" s="11">
        <f t="shared" si="2"/>
        <v>25</v>
      </c>
      <c r="AB22" s="18">
        <f t="shared" si="3"/>
        <v>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75</v>
      </c>
      <c r="F23" s="53">
        <v>0</v>
      </c>
      <c r="G23" s="135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173">
        <v>0</v>
      </c>
      <c r="U23" s="54">
        <v>0</v>
      </c>
      <c r="V23" s="94">
        <v>0</v>
      </c>
      <c r="W23" s="54">
        <v>0</v>
      </c>
      <c r="X23" s="51"/>
      <c r="Y23" s="55">
        <f t="shared" si="0"/>
        <v>100</v>
      </c>
      <c r="Z23" s="18">
        <f t="shared" si="1"/>
        <v>75</v>
      </c>
      <c r="AA23" s="11">
        <f t="shared" si="2"/>
        <v>25</v>
      </c>
      <c r="AB23" s="18">
        <f t="shared" si="3"/>
        <v>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25</v>
      </c>
      <c r="G24" s="135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173">
        <v>-25</v>
      </c>
      <c r="U24" s="54">
        <v>-50</v>
      </c>
      <c r="V24" s="94">
        <v>-30</v>
      </c>
      <c r="W24" s="54">
        <v>0</v>
      </c>
      <c r="X24" s="51"/>
      <c r="Y24" s="55">
        <f t="shared" si="0"/>
        <v>-175</v>
      </c>
      <c r="Z24" s="18">
        <f t="shared" si="1"/>
        <v>-75</v>
      </c>
      <c r="AA24" s="11">
        <f t="shared" si="2"/>
        <v>5</v>
      </c>
      <c r="AB24" s="18">
        <f t="shared" si="3"/>
        <v>-80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25</v>
      </c>
      <c r="G25" s="135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173">
        <v>-25</v>
      </c>
      <c r="U25" s="54">
        <v>-50</v>
      </c>
      <c r="V25" s="94">
        <v>-30</v>
      </c>
      <c r="W25" s="54">
        <v>0</v>
      </c>
      <c r="X25" s="51"/>
      <c r="Y25" s="55">
        <f t="shared" si="0"/>
        <v>-175</v>
      </c>
      <c r="Z25" s="18">
        <f t="shared" si="1"/>
        <v>-75</v>
      </c>
      <c r="AA25" s="11">
        <f t="shared" si="2"/>
        <v>5</v>
      </c>
      <c r="AB25" s="18">
        <f t="shared" si="3"/>
        <v>-80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25</v>
      </c>
      <c r="G26" s="135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173">
        <v>-25</v>
      </c>
      <c r="U26" s="54">
        <v>-50</v>
      </c>
      <c r="V26" s="94">
        <v>-30</v>
      </c>
      <c r="W26" s="54">
        <v>0</v>
      </c>
      <c r="X26" s="51"/>
      <c r="Y26" s="55">
        <f t="shared" si="0"/>
        <v>-175</v>
      </c>
      <c r="Z26" s="18">
        <f t="shared" si="1"/>
        <v>-75</v>
      </c>
      <c r="AA26" s="11">
        <f t="shared" si="2"/>
        <v>5</v>
      </c>
      <c r="AB26" s="18">
        <f t="shared" si="3"/>
        <v>-80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25</v>
      </c>
      <c r="G27" s="135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173">
        <v>-25</v>
      </c>
      <c r="U27" s="54">
        <v>-50</v>
      </c>
      <c r="V27" s="94">
        <v>-30</v>
      </c>
      <c r="W27" s="54">
        <v>0</v>
      </c>
      <c r="X27" s="51"/>
      <c r="Y27" s="55">
        <f t="shared" si="0"/>
        <v>-175</v>
      </c>
      <c r="Z27" s="18">
        <f t="shared" si="1"/>
        <v>-75</v>
      </c>
      <c r="AA27" s="11">
        <f t="shared" si="2"/>
        <v>5</v>
      </c>
      <c r="AB27" s="18">
        <f t="shared" si="3"/>
        <v>-80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25</v>
      </c>
      <c r="G28" s="135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173">
        <v>-25</v>
      </c>
      <c r="U28" s="54">
        <v>-50</v>
      </c>
      <c r="V28" s="94">
        <v>-30</v>
      </c>
      <c r="W28" s="54">
        <v>-53</v>
      </c>
      <c r="X28" s="51"/>
      <c r="Y28" s="55">
        <f t="shared" si="0"/>
        <v>-228</v>
      </c>
      <c r="Z28" s="18">
        <f t="shared" si="1"/>
        <v>-75</v>
      </c>
      <c r="AA28" s="11">
        <f t="shared" si="2"/>
        <v>5</v>
      </c>
      <c r="AB28" s="18">
        <f t="shared" si="3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25</v>
      </c>
      <c r="G29" s="135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173">
        <v>-25</v>
      </c>
      <c r="U29" s="54">
        <v>-50</v>
      </c>
      <c r="V29" s="94">
        <v>-30</v>
      </c>
      <c r="W29" s="54">
        <v>-53</v>
      </c>
      <c r="X29" s="51"/>
      <c r="Y29" s="55">
        <f t="shared" si="0"/>
        <v>-228</v>
      </c>
      <c r="Z29" s="18">
        <f t="shared" si="1"/>
        <v>-75</v>
      </c>
      <c r="AA29" s="11">
        <f t="shared" si="2"/>
        <v>5</v>
      </c>
      <c r="AB29" s="18">
        <f t="shared" si="3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25</v>
      </c>
      <c r="G30" s="135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173">
        <v>-25</v>
      </c>
      <c r="U30" s="54">
        <v>-50</v>
      </c>
      <c r="V30" s="94">
        <v>-30</v>
      </c>
      <c r="W30" s="54">
        <v>-53</v>
      </c>
      <c r="X30" s="51"/>
      <c r="Y30" s="55">
        <f t="shared" si="0"/>
        <v>-228</v>
      </c>
      <c r="Z30" s="18">
        <f t="shared" si="1"/>
        <v>-75</v>
      </c>
      <c r="AA30" s="11">
        <f t="shared" si="2"/>
        <v>5</v>
      </c>
      <c r="AB30" s="18">
        <f t="shared" si="3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25</v>
      </c>
      <c r="G31" s="135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173">
        <v>-25</v>
      </c>
      <c r="U31" s="54">
        <v>-50</v>
      </c>
      <c r="V31" s="94">
        <v>-30</v>
      </c>
      <c r="W31" s="54">
        <v>-53</v>
      </c>
      <c r="X31" s="51"/>
      <c r="Y31" s="55">
        <f t="shared" si="0"/>
        <v>-228</v>
      </c>
      <c r="Z31" s="18">
        <f t="shared" si="1"/>
        <v>-75</v>
      </c>
      <c r="AA31" s="11">
        <f t="shared" si="2"/>
        <v>5</v>
      </c>
      <c r="AB31" s="18">
        <f t="shared" si="3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25</v>
      </c>
      <c r="G32" s="135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173">
        <v>-25</v>
      </c>
      <c r="U32" s="54">
        <v>-50</v>
      </c>
      <c r="V32" s="94">
        <v>-30</v>
      </c>
      <c r="W32" s="54">
        <v>-53</v>
      </c>
      <c r="X32" s="51"/>
      <c r="Y32" s="55">
        <f t="shared" si="0"/>
        <v>-228</v>
      </c>
      <c r="Z32" s="18">
        <f t="shared" si="1"/>
        <v>-75</v>
      </c>
      <c r="AA32" s="11">
        <f t="shared" si="2"/>
        <v>5</v>
      </c>
      <c r="AB32" s="18">
        <f t="shared" si="3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25</v>
      </c>
      <c r="G33" s="17" t="s">
        <v>513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173">
        <v>-25</v>
      </c>
      <c r="U33" s="54">
        <v>-50</v>
      </c>
      <c r="V33" s="94">
        <v>-30</v>
      </c>
      <c r="W33" s="54">
        <v>-53</v>
      </c>
      <c r="X33" s="51"/>
      <c r="Y33" s="55">
        <f t="shared" si="0"/>
        <v>-253</v>
      </c>
      <c r="Z33" s="18">
        <f t="shared" si="1"/>
        <v>-100</v>
      </c>
      <c r="AA33" s="11">
        <f t="shared" si="2"/>
        <v>5</v>
      </c>
      <c r="AB33" s="18">
        <f t="shared" si="3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25</v>
      </c>
      <c r="G34" s="135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173">
        <v>-25</v>
      </c>
      <c r="U34" s="54">
        <v>-50</v>
      </c>
      <c r="V34" s="94">
        <v>-30</v>
      </c>
      <c r="W34" s="54">
        <v>-53</v>
      </c>
      <c r="X34" s="51"/>
      <c r="Y34" s="55">
        <f t="shared" si="0"/>
        <v>-228</v>
      </c>
      <c r="Z34" s="18">
        <f t="shared" si="1"/>
        <v>-75</v>
      </c>
      <c r="AA34" s="11">
        <f t="shared" si="2"/>
        <v>5</v>
      </c>
      <c r="AB34" s="18">
        <f t="shared" si="3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25</v>
      </c>
      <c r="G35" s="135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173">
        <v>-25</v>
      </c>
      <c r="U35" s="54">
        <v>-50</v>
      </c>
      <c r="V35" s="94">
        <v>-30</v>
      </c>
      <c r="W35" s="54">
        <v>-53</v>
      </c>
      <c r="X35" s="51"/>
      <c r="Y35" s="55">
        <f t="shared" si="0"/>
        <v>-228</v>
      </c>
      <c r="Z35" s="18">
        <f t="shared" si="1"/>
        <v>-75</v>
      </c>
      <c r="AA35" s="11">
        <f t="shared" si="2"/>
        <v>5</v>
      </c>
      <c r="AB35" s="18">
        <f t="shared" si="3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25</v>
      </c>
      <c r="G36" s="135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173">
        <v>-25</v>
      </c>
      <c r="U36" s="54">
        <v>-50</v>
      </c>
      <c r="V36" s="94">
        <v>-30</v>
      </c>
      <c r="W36" s="54">
        <v>-53</v>
      </c>
      <c r="X36" s="51"/>
      <c r="Y36" s="55">
        <f t="shared" si="0"/>
        <v>-228</v>
      </c>
      <c r="Z36" s="18">
        <f t="shared" si="1"/>
        <v>-75</v>
      </c>
      <c r="AA36" s="11">
        <f t="shared" si="2"/>
        <v>5</v>
      </c>
      <c r="AB36" s="18">
        <f t="shared" si="3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25</v>
      </c>
      <c r="G37" s="135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173">
        <v>-25</v>
      </c>
      <c r="U37" s="54">
        <v>-50</v>
      </c>
      <c r="V37" s="94">
        <v>-30</v>
      </c>
      <c r="W37" s="54">
        <v>-53</v>
      </c>
      <c r="X37" s="51"/>
      <c r="Y37" s="55">
        <f t="shared" si="0"/>
        <v>-228</v>
      </c>
      <c r="Z37" s="18">
        <f t="shared" si="1"/>
        <v>-75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25</v>
      </c>
      <c r="G38" s="135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173">
        <v>-25</v>
      </c>
      <c r="U38" s="54">
        <v>-50</v>
      </c>
      <c r="V38" s="94">
        <v>-30</v>
      </c>
      <c r="W38" s="54">
        <v>-53</v>
      </c>
      <c r="X38" s="51"/>
      <c r="Y38" s="55">
        <f t="shared" si="0"/>
        <v>-228</v>
      </c>
      <c r="Z38" s="18">
        <f t="shared" si="1"/>
        <v>-75</v>
      </c>
      <c r="AA38" s="11">
        <f t="shared" si="2"/>
        <v>5</v>
      </c>
      <c r="AB38" s="18">
        <f t="shared" si="3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25</v>
      </c>
      <c r="G39" s="135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173">
        <v>-25</v>
      </c>
      <c r="U39" s="54">
        <v>-50</v>
      </c>
      <c r="V39" s="94">
        <v>-30</v>
      </c>
      <c r="W39" s="54">
        <v>0</v>
      </c>
      <c r="X39" s="51"/>
      <c r="Y39" s="55">
        <f t="shared" si="0"/>
        <v>-175</v>
      </c>
      <c r="Z39" s="18">
        <f t="shared" si="1"/>
        <v>-75</v>
      </c>
      <c r="AA39" s="11">
        <f t="shared" si="2"/>
        <v>5</v>
      </c>
      <c r="AB39" s="18">
        <f t="shared" si="3"/>
        <v>-80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75</v>
      </c>
      <c r="F40" s="53">
        <v>0</v>
      </c>
      <c r="G40" s="135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173">
        <v>0</v>
      </c>
      <c r="U40" s="54">
        <v>0</v>
      </c>
      <c r="V40" s="94">
        <v>0</v>
      </c>
      <c r="W40" s="54">
        <v>0</v>
      </c>
      <c r="X40" s="51"/>
      <c r="Y40" s="55">
        <f t="shared" si="0"/>
        <v>100</v>
      </c>
      <c r="Z40" s="18">
        <f t="shared" si="1"/>
        <v>75</v>
      </c>
      <c r="AA40" s="11">
        <f t="shared" si="2"/>
        <v>25</v>
      </c>
      <c r="AB40" s="18">
        <f t="shared" si="3"/>
        <v>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75</v>
      </c>
      <c r="F41" s="56">
        <v>0</v>
      </c>
      <c r="G41" s="13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174">
        <v>0</v>
      </c>
      <c r="U41" s="57">
        <v>0</v>
      </c>
      <c r="V41" s="95">
        <v>0</v>
      </c>
      <c r="W41" s="57">
        <v>0</v>
      </c>
      <c r="X41" s="51"/>
      <c r="Y41" s="58">
        <f t="shared" si="0"/>
        <v>100</v>
      </c>
      <c r="Z41" s="59">
        <f t="shared" si="1"/>
        <v>75</v>
      </c>
      <c r="AA41" s="109">
        <f t="shared" si="2"/>
        <v>25</v>
      </c>
      <c r="AB41" s="59">
        <f t="shared" si="3"/>
        <v>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75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176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600</v>
      </c>
      <c r="F44" s="46">
        <f t="shared" si="4"/>
        <v>400</v>
      </c>
      <c r="G44" s="46">
        <f t="shared" si="4"/>
        <v>375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W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177">
        <f t="shared" si="5"/>
        <v>-400</v>
      </c>
      <c r="U44" s="46">
        <f t="shared" si="5"/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-2608</v>
      </c>
      <c r="Z44" s="46">
        <f>SUM(Z18:Z41)</f>
        <v>-625</v>
      </c>
      <c r="AA44" s="46">
        <f>SUM(AA18:AA41)</f>
        <v>280</v>
      </c>
      <c r="AB44" s="46">
        <f>SUM(AB18:AB41)</f>
        <v>-1863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78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600</v>
      </c>
      <c r="F46" s="46">
        <f t="shared" si="6"/>
        <v>400</v>
      </c>
      <c r="G46" s="46">
        <f t="shared" si="6"/>
        <v>375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2855</v>
      </c>
      <c r="L46" s="46">
        <f t="shared" ref="L46:W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177">
        <f t="shared" si="7"/>
        <v>-400</v>
      </c>
      <c r="U46" s="46">
        <f t="shared" si="7"/>
        <v>-800</v>
      </c>
      <c r="V46" s="46">
        <f t="shared" si="7"/>
        <v>-480</v>
      </c>
      <c r="W46" s="46">
        <f t="shared" si="7"/>
        <v>-583</v>
      </c>
      <c r="X46" s="72">
        <f>SUM(L46:W46)</f>
        <v>-5463</v>
      </c>
      <c r="Y46" s="46">
        <f>SUM(Y18:Y41)</f>
        <v>-2608</v>
      </c>
      <c r="Z46" s="46">
        <f>SUM(Z18:Z41)</f>
        <v>-625</v>
      </c>
      <c r="AA46" s="46">
        <f>SUM(AA18:AA41)</f>
        <v>280</v>
      </c>
      <c r="AB46" s="46">
        <f>SUM(AB18:AB41)</f>
        <v>-1863</v>
      </c>
      <c r="AC46" s="69">
        <f>ABS(X46)+ABS(K46)</f>
        <v>8318</v>
      </c>
    </row>
    <row r="47" spans="1:46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15"/>
      <c r="M47" s="46"/>
      <c r="N47" s="46"/>
      <c r="O47" s="15"/>
      <c r="P47" s="15"/>
      <c r="Q47" s="15"/>
      <c r="R47" s="15"/>
      <c r="S47" s="15"/>
      <c r="T47" s="165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103" t="s">
        <v>39</v>
      </c>
      <c r="D48" s="43" t="s">
        <v>62</v>
      </c>
      <c r="E48" s="8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43" t="s">
        <v>39</v>
      </c>
      <c r="M48" s="15" t="s">
        <v>486</v>
      </c>
      <c r="N48" s="85" t="s">
        <v>39</v>
      </c>
      <c r="O48" s="15" t="s">
        <v>326</v>
      </c>
      <c r="P48" s="104" t="s">
        <v>151</v>
      </c>
      <c r="Q48" s="43" t="s">
        <v>39</v>
      </c>
      <c r="R48" s="14" t="s">
        <v>143</v>
      </c>
      <c r="S48" s="48" t="s">
        <v>47</v>
      </c>
      <c r="T48" s="165" t="s">
        <v>458</v>
      </c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75" t="s">
        <v>10</v>
      </c>
      <c r="D49" s="47" t="s">
        <v>11</v>
      </c>
      <c r="E49" s="45" t="s">
        <v>11</v>
      </c>
      <c r="F49" s="47" t="s">
        <v>54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47" t="s">
        <v>54</v>
      </c>
      <c r="M49" s="18" t="s">
        <v>487</v>
      </c>
      <c r="N49" s="73" t="s">
        <v>47</v>
      </c>
      <c r="O49" s="18" t="s">
        <v>505</v>
      </c>
      <c r="P49" s="44" t="s">
        <v>11</v>
      </c>
      <c r="Q49" s="47" t="s">
        <v>10</v>
      </c>
      <c r="R49" s="17" t="s">
        <v>144</v>
      </c>
      <c r="S49" s="138" t="s">
        <v>39</v>
      </c>
      <c r="T49" s="179" t="s">
        <v>11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75" t="s">
        <v>41</v>
      </c>
      <c r="D50" s="47" t="s">
        <v>10</v>
      </c>
      <c r="E50" s="45" t="s">
        <v>47</v>
      </c>
      <c r="F50" s="47" t="s">
        <v>118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47" t="s">
        <v>118</v>
      </c>
      <c r="M50" s="18" t="s">
        <v>145</v>
      </c>
      <c r="N50" s="11" t="s">
        <v>46</v>
      </c>
      <c r="O50" s="47" t="s">
        <v>325</v>
      </c>
      <c r="P50" s="44" t="s">
        <v>47</v>
      </c>
      <c r="Q50" s="47" t="s">
        <v>41</v>
      </c>
      <c r="R50" s="17" t="s">
        <v>145</v>
      </c>
      <c r="S50" s="55" t="s">
        <v>10</v>
      </c>
      <c r="T50" s="166" t="s">
        <v>39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75" t="s">
        <v>366</v>
      </c>
      <c r="D51" s="47" t="s">
        <v>41</v>
      </c>
      <c r="E51" s="45" t="s">
        <v>46</v>
      </c>
      <c r="F51" s="47" t="s">
        <v>483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47" t="s">
        <v>483</v>
      </c>
      <c r="M51" s="18" t="s">
        <v>488</v>
      </c>
      <c r="N51" s="105" t="s">
        <v>39</v>
      </c>
      <c r="O51" s="47" t="s">
        <v>116</v>
      </c>
      <c r="P51" s="11" t="s">
        <v>39</v>
      </c>
      <c r="Q51" s="47" t="s">
        <v>366</v>
      </c>
      <c r="R51" s="17" t="s">
        <v>204</v>
      </c>
      <c r="S51" s="75" t="s">
        <v>38</v>
      </c>
      <c r="T51" s="179" t="s">
        <v>509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C52" s="75" t="s">
        <v>416</v>
      </c>
      <c r="D52" s="47" t="s">
        <v>225</v>
      </c>
      <c r="E52" s="45" t="s">
        <v>49</v>
      </c>
      <c r="F52" s="47" t="s">
        <v>11</v>
      </c>
      <c r="G52" s="44"/>
      <c r="H52" s="84" t="s">
        <v>47</v>
      </c>
      <c r="I52" s="47" t="s">
        <v>38</v>
      </c>
      <c r="J52" s="98" t="s">
        <v>44</v>
      </c>
      <c r="K52" s="77"/>
      <c r="L52" s="47" t="s">
        <v>11</v>
      </c>
      <c r="M52" s="18" t="s">
        <v>489</v>
      </c>
      <c r="N52" s="30"/>
      <c r="O52" s="47" t="s">
        <v>411</v>
      </c>
      <c r="P52" s="44" t="s">
        <v>70</v>
      </c>
      <c r="Q52" s="47" t="s">
        <v>416</v>
      </c>
      <c r="R52" s="17" t="s">
        <v>47</v>
      </c>
      <c r="S52" s="84" t="s">
        <v>47</v>
      </c>
      <c r="T52" s="180" t="s">
        <v>510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3">
      <c r="A53" s="66"/>
      <c r="C53" s="75" t="s">
        <v>91</v>
      </c>
      <c r="D53" s="47" t="s">
        <v>91</v>
      </c>
      <c r="E53" s="45" t="s">
        <v>226</v>
      </c>
      <c r="F53" s="78" t="s">
        <v>39</v>
      </c>
      <c r="G53" s="44"/>
      <c r="H53" s="44"/>
      <c r="I53" s="47" t="s">
        <v>48</v>
      </c>
      <c r="J53" s="44"/>
      <c r="K53" s="76"/>
      <c r="L53" s="78" t="s">
        <v>39</v>
      </c>
      <c r="M53" s="18" t="s">
        <v>153</v>
      </c>
      <c r="N53" s="30"/>
      <c r="O53" s="47" t="s">
        <v>276</v>
      </c>
      <c r="P53" s="44" t="s">
        <v>71</v>
      </c>
      <c r="Q53" s="47" t="s">
        <v>91</v>
      </c>
      <c r="R53" s="17" t="s">
        <v>39</v>
      </c>
      <c r="S53" s="30"/>
      <c r="T53" s="181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5" t="s">
        <v>47</v>
      </c>
      <c r="D54" s="47" t="s">
        <v>49</v>
      </c>
      <c r="E54" s="98" t="s">
        <v>484</v>
      </c>
      <c r="F54" s="30"/>
      <c r="G54" s="44"/>
      <c r="H54" s="44"/>
      <c r="I54" s="47" t="s">
        <v>498</v>
      </c>
      <c r="J54" s="44"/>
      <c r="K54" s="76"/>
      <c r="L54" s="30"/>
      <c r="M54" s="47" t="s">
        <v>11</v>
      </c>
      <c r="N54" s="30"/>
      <c r="O54" s="47" t="s">
        <v>506</v>
      </c>
      <c r="P54" s="44" t="s">
        <v>72</v>
      </c>
      <c r="Q54" s="47" t="s">
        <v>47</v>
      </c>
      <c r="R54" s="45" t="s">
        <v>70</v>
      </c>
      <c r="S54" s="30"/>
      <c r="T54" s="18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84" t="s">
        <v>39</v>
      </c>
      <c r="D55" s="47" t="s">
        <v>63</v>
      </c>
      <c r="E55" s="30"/>
      <c r="F55" s="30"/>
      <c r="G55" s="44"/>
      <c r="H55" s="44"/>
      <c r="I55" s="78" t="s">
        <v>165</v>
      </c>
      <c r="J55" s="44"/>
      <c r="K55" s="76"/>
      <c r="L55" s="30"/>
      <c r="M55" s="18" t="s">
        <v>39</v>
      </c>
      <c r="N55" s="30"/>
      <c r="O55" s="47" t="s">
        <v>508</v>
      </c>
      <c r="P55" s="98" t="s">
        <v>73</v>
      </c>
      <c r="Q55" s="78" t="s">
        <v>39</v>
      </c>
      <c r="R55" s="45" t="s">
        <v>71</v>
      </c>
      <c r="S55" s="30"/>
      <c r="T55" s="181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30"/>
      <c r="M56" s="47" t="s">
        <v>70</v>
      </c>
      <c r="N56" s="30"/>
      <c r="O56" s="47" t="s">
        <v>276</v>
      </c>
      <c r="P56" s="30"/>
      <c r="Q56" s="30"/>
      <c r="R56" s="47" t="s">
        <v>72</v>
      </c>
      <c r="S56" s="30"/>
      <c r="T56" s="181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30"/>
      <c r="M57" s="47" t="s">
        <v>71</v>
      </c>
      <c r="N57" s="30"/>
      <c r="O57" s="47" t="s">
        <v>47</v>
      </c>
      <c r="P57" s="30"/>
      <c r="Q57" s="30"/>
      <c r="R57" s="78" t="s">
        <v>73</v>
      </c>
      <c r="S57" s="30"/>
      <c r="T57" s="181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5">
      <c r="B58" s="32"/>
      <c r="G58" s="32"/>
      <c r="H58" s="32"/>
      <c r="I58" s="44"/>
      <c r="J58" s="44"/>
      <c r="K58" s="79"/>
      <c r="M58" s="47" t="s">
        <v>72</v>
      </c>
      <c r="O58" s="47" t="s">
        <v>171</v>
      </c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3">
      <c r="B59" s="30"/>
      <c r="G59" s="32"/>
      <c r="H59" s="32"/>
      <c r="I59" s="32"/>
      <c r="J59" s="32"/>
      <c r="K59" s="79"/>
      <c r="M59" s="78" t="s">
        <v>73</v>
      </c>
      <c r="O59" s="47" t="s">
        <v>46</v>
      </c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G60" s="32"/>
      <c r="H60" s="32"/>
      <c r="I60" s="32"/>
      <c r="J60" s="32"/>
      <c r="K60" s="79"/>
      <c r="O60" s="18" t="s">
        <v>39</v>
      </c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G61" s="32"/>
      <c r="H61" s="32"/>
      <c r="I61" s="32"/>
      <c r="J61" s="32"/>
      <c r="K61" s="79"/>
      <c r="O61" s="47" t="s">
        <v>70</v>
      </c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G62" s="32"/>
      <c r="H62" s="32"/>
      <c r="I62" s="32"/>
      <c r="J62" s="32"/>
      <c r="K62" s="79"/>
      <c r="O62" s="47" t="s">
        <v>71</v>
      </c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G63" s="32"/>
      <c r="H63" s="32"/>
      <c r="I63" s="32"/>
      <c r="J63" s="32"/>
      <c r="K63" s="79"/>
      <c r="O63" s="47" t="s">
        <v>72</v>
      </c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3.8" thickBot="1" x14ac:dyDescent="0.3">
      <c r="G64" s="32"/>
      <c r="H64" s="32"/>
      <c r="I64" s="32"/>
      <c r="J64" s="32"/>
      <c r="O64" s="78" t="s">
        <v>73</v>
      </c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9:46" x14ac:dyDescent="0.25">
      <c r="I65" s="32"/>
      <c r="J65" s="32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9:46" x14ac:dyDescent="0.25">
      <c r="I66" s="32"/>
      <c r="J66" s="32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9:46" x14ac:dyDescent="0.25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9:46" x14ac:dyDescent="0.25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9:46" x14ac:dyDescent="0.25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9:46" x14ac:dyDescent="0.25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9:46" x14ac:dyDescent="0.25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9:46" x14ac:dyDescent="0.25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9:46" x14ac:dyDescent="0.25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9:46" x14ac:dyDescent="0.25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9:46" x14ac:dyDescent="0.25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9:46" x14ac:dyDescent="0.25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9:46" x14ac:dyDescent="0.25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9:46" x14ac:dyDescent="0.25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9:46" x14ac:dyDescent="0.25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9:46" x14ac:dyDescent="0.25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5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5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5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5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5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5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5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5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5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5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5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5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5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5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5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5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5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5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5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5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5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5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5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5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5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5"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activeCell="R51" sqref="R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20" width="30.33203125" style="1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5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5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5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5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5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5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5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5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5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5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5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5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5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5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5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5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5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5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5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5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5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5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5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5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5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5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R51" sqref="R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L19" zoomScale="60" workbookViewId="0">
      <selection activeCell="P51" sqref="P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11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N17" zoomScale="60" workbookViewId="0">
      <selection activeCell="J58" sqref="J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5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8" thickBot="1" x14ac:dyDescent="0.3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8" thickBot="1" x14ac:dyDescent="0.3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5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5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5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F106"/>
  <sheetViews>
    <sheetView topLeftCell="A17" zoomScale="60" workbookViewId="0">
      <selection activeCell="H55" sqref="H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37374</v>
      </c>
      <c r="C8" s="8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7" t="s">
        <v>47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7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482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500</v>
      </c>
      <c r="D16" s="82" t="s">
        <v>499</v>
      </c>
      <c r="E16" s="140" t="s">
        <v>493</v>
      </c>
      <c r="F16" s="17"/>
      <c r="G16" s="60" t="s">
        <v>511</v>
      </c>
      <c r="H16" s="60" t="s">
        <v>512</v>
      </c>
      <c r="I16" s="60" t="s">
        <v>496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49">
        <v>75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SUM(C18:I18)</f>
        <v>100</v>
      </c>
      <c r="L18" s="48">
        <f>SUM(C18:D18)</f>
        <v>75</v>
      </c>
      <c r="M18" s="15">
        <f>SUM(E18)</f>
        <v>25</v>
      </c>
      <c r="N18" s="14">
        <f t="shared" ref="N18:N41" si="1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53">
        <v>75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100</v>
      </c>
      <c r="L19" s="55">
        <f t="shared" ref="L19:L41" si="2">SUM(C19:D19)</f>
        <v>75</v>
      </c>
      <c r="M19" s="18">
        <f t="shared" ref="M19:M41" si="3">SUM(E19)</f>
        <v>25</v>
      </c>
      <c r="N19" s="17">
        <f t="shared" si="1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53">
        <v>75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100</v>
      </c>
      <c r="L20" s="55">
        <f t="shared" si="2"/>
        <v>75</v>
      </c>
      <c r="M20" s="18">
        <f t="shared" si="3"/>
        <v>25</v>
      </c>
      <c r="N20" s="17">
        <f t="shared" si="1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53">
        <v>75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100</v>
      </c>
      <c r="L21" s="55">
        <f t="shared" si="2"/>
        <v>75</v>
      </c>
      <c r="M21" s="18">
        <f t="shared" si="3"/>
        <v>25</v>
      </c>
      <c r="N21" s="17">
        <f t="shared" si="1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53">
        <v>75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100</v>
      </c>
      <c r="L22" s="55">
        <f t="shared" si="2"/>
        <v>75</v>
      </c>
      <c r="M22" s="18">
        <f t="shared" si="3"/>
        <v>25</v>
      </c>
      <c r="N22" s="17">
        <f t="shared" si="1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53">
        <v>75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100</v>
      </c>
      <c r="L23" s="55">
        <f t="shared" si="2"/>
        <v>75</v>
      </c>
      <c r="M23" s="18">
        <f t="shared" si="3"/>
        <v>25</v>
      </c>
      <c r="N23" s="17">
        <f t="shared" si="1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53">
        <v>75</v>
      </c>
      <c r="E24" s="135">
        <v>25</v>
      </c>
      <c r="F24" s="45"/>
      <c r="G24" s="54">
        <v>-50</v>
      </c>
      <c r="H24" s="94">
        <v>-30</v>
      </c>
      <c r="I24" s="54">
        <v>0</v>
      </c>
      <c r="J24" s="51"/>
      <c r="K24" s="55">
        <f t="shared" si="0"/>
        <v>70</v>
      </c>
      <c r="L24" s="55">
        <f t="shared" si="2"/>
        <v>125</v>
      </c>
      <c r="M24" s="18">
        <f t="shared" si="3"/>
        <v>25</v>
      </c>
      <c r="N24" s="17">
        <f t="shared" si="1"/>
        <v>-80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53">
        <v>75</v>
      </c>
      <c r="E25" s="135">
        <v>25</v>
      </c>
      <c r="F25" s="45"/>
      <c r="G25" s="54">
        <v>-50</v>
      </c>
      <c r="H25" s="94">
        <v>-30</v>
      </c>
      <c r="I25" s="54">
        <v>0</v>
      </c>
      <c r="J25" s="51"/>
      <c r="K25" s="55">
        <f t="shared" si="0"/>
        <v>70</v>
      </c>
      <c r="L25" s="55">
        <f t="shared" si="2"/>
        <v>125</v>
      </c>
      <c r="M25" s="18">
        <f t="shared" si="3"/>
        <v>25</v>
      </c>
      <c r="N25" s="17">
        <f t="shared" si="1"/>
        <v>-80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53">
        <v>75</v>
      </c>
      <c r="E26" s="135">
        <v>25</v>
      </c>
      <c r="F26" s="45"/>
      <c r="G26" s="54">
        <v>-50</v>
      </c>
      <c r="H26" s="94">
        <v>-30</v>
      </c>
      <c r="I26" s="54">
        <v>0</v>
      </c>
      <c r="J26" s="51"/>
      <c r="K26" s="55">
        <f t="shared" si="0"/>
        <v>70</v>
      </c>
      <c r="L26" s="55">
        <f t="shared" si="2"/>
        <v>125</v>
      </c>
      <c r="M26" s="18">
        <f t="shared" si="3"/>
        <v>25</v>
      </c>
      <c r="N26" s="17">
        <f t="shared" si="1"/>
        <v>-80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53">
        <v>75</v>
      </c>
      <c r="E27" s="135">
        <v>25</v>
      </c>
      <c r="F27" s="45"/>
      <c r="G27" s="54">
        <v>-50</v>
      </c>
      <c r="H27" s="94">
        <v>-30</v>
      </c>
      <c r="I27" s="54">
        <v>0</v>
      </c>
      <c r="J27" s="51"/>
      <c r="K27" s="55">
        <f t="shared" si="0"/>
        <v>70</v>
      </c>
      <c r="L27" s="55">
        <f t="shared" si="2"/>
        <v>125</v>
      </c>
      <c r="M27" s="18">
        <f t="shared" si="3"/>
        <v>25</v>
      </c>
      <c r="N27" s="17">
        <f t="shared" si="1"/>
        <v>-80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53">
        <v>75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17</v>
      </c>
      <c r="L28" s="55">
        <f t="shared" si="2"/>
        <v>125</v>
      </c>
      <c r="M28" s="18">
        <f t="shared" si="3"/>
        <v>25</v>
      </c>
      <c r="N28" s="17">
        <f t="shared" si="1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53">
        <v>75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17</v>
      </c>
      <c r="L29" s="55">
        <f t="shared" si="2"/>
        <v>125</v>
      </c>
      <c r="M29" s="18">
        <f t="shared" si="3"/>
        <v>25</v>
      </c>
      <c r="N29" s="17">
        <f t="shared" si="1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53">
        <v>75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17</v>
      </c>
      <c r="L30" s="55">
        <f t="shared" si="2"/>
        <v>125</v>
      </c>
      <c r="M30" s="18">
        <f t="shared" si="3"/>
        <v>25</v>
      </c>
      <c r="N30" s="17">
        <f t="shared" si="1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53">
        <v>75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17</v>
      </c>
      <c r="L31" s="55">
        <f t="shared" si="2"/>
        <v>125</v>
      </c>
      <c r="M31" s="18">
        <f t="shared" si="3"/>
        <v>25</v>
      </c>
      <c r="N31" s="17">
        <f t="shared" si="1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53">
        <v>75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17</v>
      </c>
      <c r="L32" s="55">
        <f t="shared" si="2"/>
        <v>125</v>
      </c>
      <c r="M32" s="18">
        <f t="shared" si="3"/>
        <v>25</v>
      </c>
      <c r="N32" s="17">
        <f t="shared" si="1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53">
        <v>75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17</v>
      </c>
      <c r="L33" s="55">
        <f t="shared" si="2"/>
        <v>125</v>
      </c>
      <c r="M33" s="18">
        <f t="shared" si="3"/>
        <v>25</v>
      </c>
      <c r="N33" s="17">
        <f t="shared" si="1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53">
        <v>75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17</v>
      </c>
      <c r="L34" s="55">
        <f t="shared" si="2"/>
        <v>125</v>
      </c>
      <c r="M34" s="18">
        <f t="shared" si="3"/>
        <v>25</v>
      </c>
      <c r="N34" s="17">
        <f t="shared" si="1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53">
        <v>75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17</v>
      </c>
      <c r="L35" s="55">
        <f t="shared" si="2"/>
        <v>125</v>
      </c>
      <c r="M35" s="18">
        <f t="shared" si="3"/>
        <v>25</v>
      </c>
      <c r="N35" s="17">
        <f t="shared" si="1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53">
        <v>75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17</v>
      </c>
      <c r="L36" s="55">
        <f t="shared" si="2"/>
        <v>125</v>
      </c>
      <c r="M36" s="18">
        <f t="shared" si="3"/>
        <v>25</v>
      </c>
      <c r="N36" s="17">
        <f t="shared" si="1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53">
        <v>75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17</v>
      </c>
      <c r="L37" s="55">
        <f t="shared" si="2"/>
        <v>125</v>
      </c>
      <c r="M37" s="18">
        <f t="shared" si="3"/>
        <v>25</v>
      </c>
      <c r="N37" s="17">
        <f t="shared" si="1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53">
        <v>75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17</v>
      </c>
      <c r="L38" s="55">
        <f t="shared" si="2"/>
        <v>125</v>
      </c>
      <c r="M38" s="18">
        <f t="shared" si="3"/>
        <v>25</v>
      </c>
      <c r="N38" s="17">
        <f t="shared" si="1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53">
        <v>75</v>
      </c>
      <c r="E39" s="135">
        <v>25</v>
      </c>
      <c r="F39" s="45"/>
      <c r="G39" s="54">
        <v>-50</v>
      </c>
      <c r="H39" s="94">
        <v>-30</v>
      </c>
      <c r="I39" s="54">
        <v>0</v>
      </c>
      <c r="J39" s="51"/>
      <c r="K39" s="55">
        <f t="shared" si="0"/>
        <v>70</v>
      </c>
      <c r="L39" s="55">
        <f t="shared" si="2"/>
        <v>125</v>
      </c>
      <c r="M39" s="18">
        <f t="shared" si="3"/>
        <v>25</v>
      </c>
      <c r="N39" s="17">
        <f t="shared" si="1"/>
        <v>-80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53">
        <v>75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100</v>
      </c>
      <c r="L40" s="55">
        <f t="shared" si="2"/>
        <v>75</v>
      </c>
      <c r="M40" s="18">
        <f t="shared" si="3"/>
        <v>25</v>
      </c>
      <c r="N40" s="17">
        <f t="shared" si="1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56">
        <v>75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100</v>
      </c>
      <c r="L41" s="58">
        <f t="shared" si="2"/>
        <v>75</v>
      </c>
      <c r="M41" s="59">
        <f t="shared" si="3"/>
        <v>25</v>
      </c>
      <c r="N41" s="60">
        <f t="shared" si="1"/>
        <v>0</v>
      </c>
    </row>
    <row r="42" spans="1:32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20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1800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-583</v>
      </c>
      <c r="J44" s="18"/>
      <c r="K44" s="46">
        <f>SUM(K18:K41)</f>
        <v>1337</v>
      </c>
      <c r="L44" s="46">
        <f>SUM(L18:L41)</f>
        <v>2600</v>
      </c>
      <c r="M44" s="46">
        <f>SUM(M18:M41)</f>
        <v>600</v>
      </c>
      <c r="N44" s="46">
        <f>SUM(N18:N41)</f>
        <v>-1863</v>
      </c>
      <c r="O44" s="64" t="s">
        <v>32</v>
      </c>
      <c r="P44" s="65"/>
    </row>
    <row r="45" spans="1:32" ht="13.8" thickBot="1" x14ac:dyDescent="0.3">
      <c r="B45" s="66"/>
      <c r="C45" s="11"/>
      <c r="D45" s="11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1800</v>
      </c>
      <c r="E46" s="46">
        <f>SUM(E18:E41)</f>
        <v>600</v>
      </c>
      <c r="F46" s="71">
        <f>SUM(C46:E46)</f>
        <v>3200</v>
      </c>
      <c r="G46" s="46">
        <f>SUM(G18:G41)</f>
        <v>-800</v>
      </c>
      <c r="H46" s="46">
        <f>SUM(H18:H41)</f>
        <v>-480</v>
      </c>
      <c r="I46" s="46">
        <f>SUM(I18:I41)</f>
        <v>-583</v>
      </c>
      <c r="J46" s="72">
        <f>SUM(G46:I46)</f>
        <v>-1863</v>
      </c>
      <c r="K46" s="46">
        <f>SUM(K18:K41)</f>
        <v>1337</v>
      </c>
      <c r="L46" s="46">
        <f>SUM(L18:L41)</f>
        <v>2600</v>
      </c>
      <c r="M46" s="46">
        <f>SUM(M18:M41)</f>
        <v>600</v>
      </c>
      <c r="N46" s="46">
        <f>SUM(N18:N41)</f>
        <v>-1863</v>
      </c>
      <c r="O46" s="69">
        <f>ABS(J46)+ABS(F46)</f>
        <v>5063</v>
      </c>
    </row>
    <row r="47" spans="1:32" ht="13.8" thickBot="1" x14ac:dyDescent="0.3">
      <c r="A47" s="66"/>
      <c r="B47" s="66"/>
      <c r="C47" s="48"/>
      <c r="D47" s="48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83" t="s">
        <v>62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5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5" t="s">
        <v>47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5" t="s">
        <v>46</v>
      </c>
      <c r="E51" s="45" t="s">
        <v>38</v>
      </c>
      <c r="F51" s="75"/>
      <c r="G51" s="18" t="s">
        <v>11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C52" s="47" t="s">
        <v>225</v>
      </c>
      <c r="D52" s="45" t="s">
        <v>49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C53" s="47" t="s">
        <v>91</v>
      </c>
      <c r="D53" s="45" t="s">
        <v>226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47" t="s">
        <v>49</v>
      </c>
      <c r="D54" s="98" t="s">
        <v>484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47" t="s">
        <v>63</v>
      </c>
      <c r="D55" s="30"/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78" t="s">
        <v>60</v>
      </c>
      <c r="D56" s="30"/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30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5:32" x14ac:dyDescent="0.25"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5:32" x14ac:dyDescent="0.25"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5:32" x14ac:dyDescent="0.25"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5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5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5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5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5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5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5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5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5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5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5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5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5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65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5"/>
  <sheetViews>
    <sheetView topLeftCell="X21" zoomScale="60" workbookViewId="0">
      <selection activeCell="R30" sqref="R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0" customWidth="1"/>
    <col min="16" max="16" width="21.44140625" style="30" customWidth="1"/>
    <col min="17" max="24" width="30.5546875" style="30" customWidth="1"/>
    <col min="25" max="27" width="30.33203125" style="130" customWidth="1"/>
    <col min="28" max="28" width="21.44140625" style="30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6.4414062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41"/>
      <c r="Z1" s="141"/>
      <c r="AA1" s="141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12"/>
      <c r="Z2" s="112"/>
      <c r="AA2" s="112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12"/>
      <c r="Z3" s="112"/>
      <c r="AA3" s="112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12"/>
      <c r="Z4" s="112"/>
      <c r="AA4" s="112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12"/>
      <c r="Z5" s="112"/>
      <c r="AA5" s="112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12"/>
      <c r="Z6" s="112"/>
      <c r="AA6" s="112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12"/>
      <c r="Z7" s="112"/>
      <c r="AA7" s="112"/>
      <c r="AB7" s="6"/>
      <c r="AC7" s="6"/>
      <c r="AD7" s="6"/>
      <c r="AE7" s="6"/>
      <c r="AF7" s="6"/>
    </row>
    <row r="8" spans="1:32" ht="21.75" customHeight="1" x14ac:dyDescent="0.25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2"/>
      <c r="Z8" s="112"/>
      <c r="AA8" s="112"/>
      <c r="AB8" s="6"/>
    </row>
    <row r="9" spans="1:32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142" t="s">
        <v>4</v>
      </c>
      <c r="Z9" s="142" t="s">
        <v>4</v>
      </c>
      <c r="AA9" s="142" t="s">
        <v>4</v>
      </c>
      <c r="AB9" s="11"/>
      <c r="AC9" s="12"/>
      <c r="AD9" s="12"/>
      <c r="AE9" s="12"/>
      <c r="AF9" s="12"/>
    </row>
    <row r="10" spans="1:32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143" t="s">
        <v>7</v>
      </c>
      <c r="Z10" s="143" t="s">
        <v>7</v>
      </c>
      <c r="AA10" s="114" t="s">
        <v>67</v>
      </c>
      <c r="AB10" s="11"/>
    </row>
    <row r="11" spans="1:32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15" t="s">
        <v>10</v>
      </c>
      <c r="Z11" s="115" t="s">
        <v>10</v>
      </c>
      <c r="AA11" s="115" t="s">
        <v>10</v>
      </c>
      <c r="AB11" s="11"/>
    </row>
    <row r="12" spans="1:32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144"/>
      <c r="Z12" s="144"/>
      <c r="AA12" s="160"/>
      <c r="AB12" s="22"/>
    </row>
    <row r="13" spans="1:32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145" t="s">
        <v>13</v>
      </c>
      <c r="Z13" s="145" t="s">
        <v>13</v>
      </c>
      <c r="AA13" s="161" t="s">
        <v>13</v>
      </c>
      <c r="AC13" s="31"/>
      <c r="AD13" s="31"/>
      <c r="AE13" s="31"/>
      <c r="AF13" s="31"/>
    </row>
    <row r="14" spans="1:32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146"/>
      <c r="Z14" s="146"/>
      <c r="AA14" s="115"/>
      <c r="AB14" s="92"/>
      <c r="AC14" s="33"/>
      <c r="AD14" s="33"/>
      <c r="AE14" s="33"/>
      <c r="AF14" s="33"/>
    </row>
    <row r="15" spans="1:32" ht="21" customHeight="1" thickBot="1" x14ac:dyDescent="0.3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117" t="s">
        <v>69</v>
      </c>
      <c r="Z15" s="117" t="s">
        <v>69</v>
      </c>
      <c r="AA15" s="11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3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108" t="s">
        <v>492</v>
      </c>
      <c r="Z16" s="108" t="s">
        <v>490</v>
      </c>
      <c r="AA16" s="108" t="s">
        <v>495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14" t="s">
        <v>20</v>
      </c>
      <c r="Z17" s="114" t="s">
        <v>20</v>
      </c>
      <c r="AA17" s="125" t="s">
        <v>20</v>
      </c>
      <c r="AB17" s="47"/>
      <c r="AC17" s="15"/>
      <c r="AD17" s="46"/>
      <c r="AE17" s="14"/>
      <c r="AF17" s="15"/>
    </row>
    <row r="18" spans="1:3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147">
        <v>0</v>
      </c>
      <c r="Z18" s="155">
        <v>0</v>
      </c>
      <c r="AA18" s="147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148">
        <v>0</v>
      </c>
      <c r="Z19" s="156">
        <v>0</v>
      </c>
      <c r="AA19" s="148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148">
        <v>0</v>
      </c>
      <c r="Z20" s="156">
        <v>0</v>
      </c>
      <c r="AA20" s="148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148">
        <v>0</v>
      </c>
      <c r="Z21" s="156">
        <v>0</v>
      </c>
      <c r="AA21" s="148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148">
        <v>0</v>
      </c>
      <c r="Z22" s="156">
        <v>0</v>
      </c>
      <c r="AA22" s="148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148">
        <v>0</v>
      </c>
      <c r="Z23" s="156">
        <v>0</v>
      </c>
      <c r="AA23" s="148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148">
        <v>-50</v>
      </c>
      <c r="Z24" s="156">
        <v>-30</v>
      </c>
      <c r="AA24" s="148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148">
        <v>-50</v>
      </c>
      <c r="Z25" s="156">
        <v>-30</v>
      </c>
      <c r="AA25" s="148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148">
        <v>-50</v>
      </c>
      <c r="Z26" s="156">
        <v>-30</v>
      </c>
      <c r="AA26" s="148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148">
        <v>-50</v>
      </c>
      <c r="Z27" s="156">
        <v>-30</v>
      </c>
      <c r="AA27" s="148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148">
        <v>-50</v>
      </c>
      <c r="Z28" s="156">
        <v>-30</v>
      </c>
      <c r="AA28" s="148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148">
        <v>-50</v>
      </c>
      <c r="Z29" s="156">
        <v>-30</v>
      </c>
      <c r="AA29" s="148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148">
        <v>-50</v>
      </c>
      <c r="Z30" s="156">
        <v>-30</v>
      </c>
      <c r="AA30" s="148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148">
        <v>-50</v>
      </c>
      <c r="Z31" s="156">
        <v>-30</v>
      </c>
      <c r="AA31" s="148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148">
        <v>-50</v>
      </c>
      <c r="Z32" s="156">
        <v>-30</v>
      </c>
      <c r="AA32" s="148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148">
        <v>-50</v>
      </c>
      <c r="Z33" s="156">
        <v>-30</v>
      </c>
      <c r="AA33" s="148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148">
        <v>-50</v>
      </c>
      <c r="Z34" s="156">
        <v>-30</v>
      </c>
      <c r="AA34" s="148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148">
        <v>-50</v>
      </c>
      <c r="Z35" s="156">
        <v>-30</v>
      </c>
      <c r="AA35" s="148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148">
        <v>-50</v>
      </c>
      <c r="Z36" s="156">
        <v>-30</v>
      </c>
      <c r="AA36" s="148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148">
        <v>-50</v>
      </c>
      <c r="Z37" s="156">
        <v>-30</v>
      </c>
      <c r="AA37" s="148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148">
        <v>-50</v>
      </c>
      <c r="Z38" s="156">
        <v>-30</v>
      </c>
      <c r="AA38" s="148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148">
        <v>-50</v>
      </c>
      <c r="Z39" s="156">
        <v>-30</v>
      </c>
      <c r="AA39" s="148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148">
        <v>0</v>
      </c>
      <c r="Z40" s="156">
        <v>0</v>
      </c>
      <c r="AA40" s="148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149">
        <v>0</v>
      </c>
      <c r="Z41" s="157">
        <v>0</v>
      </c>
      <c r="AA41" s="149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23"/>
      <c r="Z42" s="123"/>
      <c r="AA42" s="123"/>
      <c r="AB42" s="51"/>
      <c r="AC42" s="11"/>
      <c r="AD42" s="11"/>
      <c r="AE42" s="11"/>
      <c r="AF42" s="11"/>
    </row>
    <row r="43" spans="1:50" ht="13.8" thickBo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150"/>
      <c r="Z43" s="150"/>
      <c r="AA43" s="150"/>
      <c r="AB43" s="20"/>
    </row>
    <row r="44" spans="1:50" ht="13.8" thickBot="1" x14ac:dyDescent="0.3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125">
        <f t="shared" si="5"/>
        <v>-800</v>
      </c>
      <c r="Z44" s="125">
        <f t="shared" si="5"/>
        <v>-480</v>
      </c>
      <c r="AA44" s="125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8" thickBot="1" x14ac:dyDescent="0.3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51"/>
      <c r="Z45" s="151"/>
      <c r="AA45" s="15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3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125">
        <f t="shared" si="7"/>
        <v>-800</v>
      </c>
      <c r="Z46" s="125">
        <f t="shared" si="7"/>
        <v>-480</v>
      </c>
      <c r="AA46" s="125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8" thickBot="1" x14ac:dyDescent="0.3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52"/>
      <c r="Z47" s="152"/>
      <c r="AA47" s="152"/>
      <c r="AC47" s="73"/>
      <c r="AD47" s="73"/>
      <c r="AE47" s="73"/>
      <c r="AF47" s="73"/>
    </row>
    <row r="48" spans="1:50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153"/>
      <c r="Z48" s="158"/>
      <c r="AA48" s="153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15" t="s">
        <v>37</v>
      </c>
      <c r="Z49" s="159" t="s">
        <v>37</v>
      </c>
      <c r="AA49" s="115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15" t="s">
        <v>38</v>
      </c>
      <c r="Z50" s="159" t="s">
        <v>38</v>
      </c>
      <c r="AA50" s="115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15" t="s">
        <v>11</v>
      </c>
      <c r="Z51" s="159" t="s">
        <v>11</v>
      </c>
      <c r="AA51" s="115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3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15" t="s">
        <v>43</v>
      </c>
      <c r="Z52" s="159" t="s">
        <v>43</v>
      </c>
      <c r="AA52" s="115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3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154"/>
      <c r="Z53" s="108"/>
      <c r="AA53" s="154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3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51"/>
      <c r="Z54" s="151"/>
      <c r="AA54" s="15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3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128"/>
      <c r="Z55" s="128"/>
      <c r="AA55" s="128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3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128"/>
      <c r="Z56" s="128"/>
      <c r="AA56" s="128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3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128"/>
      <c r="Z57" s="128"/>
      <c r="AA57" s="128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3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129"/>
      <c r="Z58" s="129"/>
      <c r="AA58" s="129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5">
      <c r="B59" s="30"/>
      <c r="L59" s="32"/>
      <c r="M59" s="32"/>
      <c r="N59" s="32"/>
      <c r="O59" s="32"/>
      <c r="P59" s="79"/>
      <c r="S59" s="47" t="s">
        <v>70</v>
      </c>
      <c r="Y59" s="129"/>
      <c r="Z59" s="129"/>
      <c r="AA59" s="129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5">
      <c r="L60" s="32"/>
      <c r="M60" s="32"/>
      <c r="N60" s="32"/>
      <c r="O60" s="32"/>
      <c r="P60" s="79"/>
      <c r="S60" s="47" t="s">
        <v>71</v>
      </c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5">
      <c r="L61" s="32"/>
      <c r="M61" s="32"/>
      <c r="N61" s="32"/>
      <c r="O61" s="32"/>
      <c r="P61" s="79"/>
      <c r="S61" s="47" t="s">
        <v>72</v>
      </c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6" thickBot="1" x14ac:dyDescent="0.3">
      <c r="L62" s="32"/>
      <c r="M62" s="32"/>
      <c r="N62" s="32"/>
      <c r="O62" s="32"/>
      <c r="P62" s="79"/>
      <c r="S62" s="78" t="s">
        <v>73</v>
      </c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5">
      <c r="L63" s="32"/>
      <c r="M63" s="32"/>
      <c r="N63" s="32"/>
      <c r="O63" s="32"/>
      <c r="P63" s="79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5">
      <c r="L64" s="32"/>
      <c r="M64" s="32"/>
      <c r="N64" s="32"/>
      <c r="O64" s="32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5">
      <c r="N65" s="32"/>
      <c r="O65" s="32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5">
      <c r="N66" s="32"/>
      <c r="O66" s="32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5"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5"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5"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5"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5"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5"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5"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5"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5"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5"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5"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5"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5"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5"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9:50" x14ac:dyDescent="0.25"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9:50" x14ac:dyDescent="0.25"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9:50" x14ac:dyDescent="0.25"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9:50" x14ac:dyDescent="0.25"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9:50" x14ac:dyDescent="0.25"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9:50" x14ac:dyDescent="0.25"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9:50" x14ac:dyDescent="0.25"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9:50" x14ac:dyDescent="0.25"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9:50" x14ac:dyDescent="0.25"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9:50" x14ac:dyDescent="0.25"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9:50" x14ac:dyDescent="0.25"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9:50" x14ac:dyDescent="0.25"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9:50" x14ac:dyDescent="0.25"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9:50" x14ac:dyDescent="0.25"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9:50" x14ac:dyDescent="0.25"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9:50" x14ac:dyDescent="0.25"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9:50" x14ac:dyDescent="0.25"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9:50" x14ac:dyDescent="0.25"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9:50" x14ac:dyDescent="0.25"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9:50" x14ac:dyDescent="0.25"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9:50" x14ac:dyDescent="0.25"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9:50" x14ac:dyDescent="0.25"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9:50" x14ac:dyDescent="0.25"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9:50" x14ac:dyDescent="0.25"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9:50" x14ac:dyDescent="0.25"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P10" zoomScale="60" workbookViewId="0">
      <selection activeCell="S13" sqref="S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0" customWidth="1"/>
    <col min="16" max="16" width="21.44140625" style="30" customWidth="1"/>
    <col min="17" max="24" width="30.5546875" style="30" customWidth="1"/>
    <col min="25" max="26" width="30.33203125" style="5" customWidth="1"/>
    <col min="27" max="27" width="30.33203125" style="30" customWidth="1"/>
    <col min="28" max="28" width="21.44140625" style="30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6.4414062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3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3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3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8" thickBo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8" thickBot="1" x14ac:dyDescent="0.3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8" thickBot="1" x14ac:dyDescent="0.3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3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8" thickBot="1" x14ac:dyDescent="0.3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5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5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5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3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11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3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3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3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3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3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3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5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5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6" thickBot="1" x14ac:dyDescent="0.3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5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5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5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5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5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5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5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5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5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5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5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5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5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5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5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5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5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5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5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5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5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5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5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5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5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5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5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5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5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5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5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5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5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5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5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5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5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5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5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5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5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5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5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5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5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5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M8" zoomScale="60" workbookViewId="0">
      <selection activeCell="T51" sqref="T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8" thickBot="1" x14ac:dyDescent="0.3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11</v>
      </c>
      <c r="U51" s="18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3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5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3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5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5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5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5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5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5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5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5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5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5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5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5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5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5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5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5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5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5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5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5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5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5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5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5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5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5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5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5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5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5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5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5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5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5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5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5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5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5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5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5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5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5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opLeftCell="I13" zoomScale="60" workbookViewId="0">
      <selection activeCell="Q51" sqref="Q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5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8" thickBot="1" x14ac:dyDescent="0.3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J10" zoomScale="60" workbookViewId="0">
      <selection activeCell="Q51" sqref="Q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5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5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3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6" thickBot="1" x14ac:dyDescent="0.3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8" thickBot="1" x14ac:dyDescent="0.3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5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P6" zoomScale="60" workbookViewId="0">
      <selection activeCell="R51" sqref="R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3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5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I35" zoomScale="60" workbookViewId="0">
      <selection activeCell="I51" sqref="I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0" width="30.33203125" style="5" customWidth="1"/>
    <col min="11" max="11" width="30.33203125" style="30" customWidth="1"/>
    <col min="12" max="12" width="21.44140625" style="30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6.4414062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5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5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5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3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3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5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5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5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5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5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5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5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8" thickBot="1" x14ac:dyDescent="0.3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5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8" thickBot="1" x14ac:dyDescent="0.3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8" thickBot="1" x14ac:dyDescent="0.3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8" thickBot="1" x14ac:dyDescent="0.3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8" thickBot="1" x14ac:dyDescent="0.3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5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5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11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3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3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3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3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5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5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5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5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5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5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5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5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5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5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5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5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5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5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5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5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5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5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5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5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5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5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5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5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5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5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5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5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5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5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5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5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5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5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5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5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5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5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5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5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5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5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5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5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5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5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5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5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5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5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5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APRIL (29)</vt:lpstr>
      <vt:lpstr>APRIL (28)</vt:lpstr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(28)'!Print_Area</vt:lpstr>
      <vt:lpstr>'APRIL (29)'!Print_Area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2002-04-26T22:17:58Z</cp:lastPrinted>
  <dcterms:created xsi:type="dcterms:W3CDTF">2002-02-27T23:08:07Z</dcterms:created>
  <dcterms:modified xsi:type="dcterms:W3CDTF">2023-09-10T14:54:58Z</dcterms:modified>
</cp:coreProperties>
</file>