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(1)" sheetId="32" r:id="rId1"/>
    <sheet name="MARCH(31)" sheetId="31" r:id="rId2"/>
    <sheet name="MARCH(30)" sheetId="30" r:id="rId3"/>
    <sheet name="MARCH(29)" sheetId="29" r:id="rId4"/>
    <sheet name="MARCH(28)" sheetId="28" r:id="rId5"/>
    <sheet name="MARCH(27)" sheetId="27" r:id="rId6"/>
    <sheet name="MARCH(26)" sheetId="26" r:id="rId7"/>
    <sheet name="MARCH(25)" sheetId="25" r:id="rId8"/>
    <sheet name="MARCH(24)" sheetId="24" r:id="rId9"/>
    <sheet name="MARCH(23)" sheetId="23" r:id="rId10"/>
    <sheet name="MARCH(22)" sheetId="22" r:id="rId11"/>
    <sheet name="MARCH(21)" sheetId="21" r:id="rId12"/>
    <sheet name="MARCH(20)" sheetId="20" r:id="rId13"/>
    <sheet name="MARCH(19)" sheetId="19" r:id="rId14"/>
    <sheet name="MARCH(18)" sheetId="17" r:id="rId15"/>
    <sheet name="MARCH(17)" sheetId="16" r:id="rId16"/>
    <sheet name="MARCH(16)" sheetId="15" r:id="rId17"/>
    <sheet name="MARCH(15)" sheetId="14" r:id="rId18"/>
    <sheet name="MARCH(14)" sheetId="13" r:id="rId19"/>
    <sheet name="MARCH(13)" sheetId="12" r:id="rId20"/>
    <sheet name="MARCH(12)" sheetId="11" r:id="rId21"/>
    <sheet name="MARCH(11)" sheetId="10" r:id="rId22"/>
    <sheet name="MARCH(10)" sheetId="9" r:id="rId23"/>
    <sheet name="MARCH(9)" sheetId="8" r:id="rId24"/>
    <sheet name="MARCH(8)" sheetId="7" r:id="rId25"/>
    <sheet name="MARCH(7)" sheetId="6" r:id="rId26"/>
    <sheet name="MARCH(6)" sheetId="5" r:id="rId27"/>
    <sheet name="MARCH(5)" sheetId="4" r:id="rId28"/>
    <sheet name="MARCH(4)" sheetId="3" r:id="rId29"/>
    <sheet name="MARCH(2)" sheetId="2" r:id="rId30"/>
    <sheet name="MARCH(1)" sheetId="1" r:id="rId31"/>
  </sheets>
  <definedNames>
    <definedName name="_xlnm.Print_Area" localSheetId="0">'APRIL(1)'!$A$8:$F$58</definedName>
    <definedName name="_xlnm.Print_Area" localSheetId="22">'MARCH(10)'!$A$1:$V$54</definedName>
    <definedName name="_xlnm.Print_Area" localSheetId="21">'MARCH(11)'!$A$1:$O$54</definedName>
    <definedName name="_xlnm.Print_Area" localSheetId="20">'MARCH(12)'!$A$1:$N$54</definedName>
    <definedName name="_xlnm.Print_Area" localSheetId="19">'MARCH(13)'!$A$1:$P$54</definedName>
    <definedName name="_xlnm.Print_Area" localSheetId="18">'MARCH(14)'!$A$1:$Q$54</definedName>
    <definedName name="_xlnm.Print_Area" localSheetId="17">'MARCH(15)'!$A$1:$T$54</definedName>
    <definedName name="_xlnm.Print_Area" localSheetId="16">'MARCH(16)'!$A$1:$Q$54</definedName>
    <definedName name="_xlnm.Print_Area" localSheetId="15">'MARCH(17)'!$A$1:$N$54</definedName>
    <definedName name="_xlnm.Print_Area" localSheetId="14">'MARCH(18)'!$A$8:$N$65</definedName>
    <definedName name="_xlnm.Print_Area" localSheetId="13">'MARCH(19)'!$A$8:$M$61</definedName>
    <definedName name="_xlnm.Print_Area" localSheetId="12">'MARCH(20)'!$A$1:$M$59</definedName>
    <definedName name="_xlnm.Print_Area" localSheetId="11">'MARCH(21)'!$A$1:$M$58</definedName>
    <definedName name="_xlnm.Print_Area" localSheetId="10">'MARCH(22)'!$A$8:$M$59</definedName>
    <definedName name="_xlnm.Print_Area" localSheetId="9">'MARCH(23)'!$A$8:$L$58</definedName>
    <definedName name="_xlnm.Print_Area" localSheetId="8">'MARCH(24)'!$A$8:$L$58</definedName>
    <definedName name="_xlnm.Print_Area" localSheetId="7">'MARCH(25)'!$A$8:$O$59</definedName>
    <definedName name="_xlnm.Print_Area" localSheetId="6">'MARCH(26)'!$A$1:$S$64</definedName>
    <definedName name="_xlnm.Print_Area" localSheetId="5">'MARCH(27)'!$A$8:$T$58</definedName>
    <definedName name="_xlnm.Print_Area" localSheetId="4">'MARCH(28)'!$A$8:$J$58</definedName>
    <definedName name="_xlnm.Print_Area" localSheetId="3">'MARCH(29)'!$A$8:$J$58</definedName>
    <definedName name="_xlnm.Print_Area" localSheetId="2">'MARCH(30)'!$A$8:$N$58</definedName>
    <definedName name="_xlnm.Print_Area" localSheetId="1">'MARCH(31)'!$A$8:$K$58</definedName>
    <definedName name="_xlnm.Print_Area" localSheetId="26">'MARCH(6)'!$A$1:$AB$54</definedName>
    <definedName name="_xlnm.Print_Area" localSheetId="25">'MARCH(7)'!$A$1:$Y$54</definedName>
    <definedName name="_xlnm.Print_Area" localSheetId="24">'MARCH(8)'!$A$1:$AG$54</definedName>
    <definedName name="_xlnm.Print_Area" localSheetId="23">'MARCH(9)'!$A$1:$AC$54</definedName>
  </definedNames>
  <calcPr calcId="92512" calcMode="manual"/>
</workbook>
</file>

<file path=xl/calcChain.xml><?xml version="1.0" encoding="utf-8"?>
<calcChain xmlns="http://schemas.openxmlformats.org/spreadsheetml/2006/main">
  <c r="I18" i="32" l="1"/>
  <c r="J18" i="32"/>
  <c r="K18" i="32"/>
  <c r="L18" i="32"/>
  <c r="I19" i="32"/>
  <c r="J19" i="32"/>
  <c r="K19" i="32"/>
  <c r="L19" i="32"/>
  <c r="I20" i="32"/>
  <c r="J20" i="32"/>
  <c r="K20" i="32"/>
  <c r="L20" i="32"/>
  <c r="I21" i="32"/>
  <c r="J21" i="32"/>
  <c r="K21" i="32"/>
  <c r="L21" i="32"/>
  <c r="I22" i="32"/>
  <c r="J22" i="32"/>
  <c r="K22" i="32"/>
  <c r="L22" i="32"/>
  <c r="I23" i="32"/>
  <c r="J23" i="32"/>
  <c r="K23" i="32"/>
  <c r="L23" i="32"/>
  <c r="I24" i="32"/>
  <c r="J24" i="32"/>
  <c r="K24" i="32"/>
  <c r="L24" i="32"/>
  <c r="I25" i="32"/>
  <c r="J25" i="32"/>
  <c r="K25" i="32"/>
  <c r="L25" i="32"/>
  <c r="I26" i="32"/>
  <c r="J26" i="32"/>
  <c r="K26" i="32"/>
  <c r="L26" i="32"/>
  <c r="I27" i="32"/>
  <c r="J27" i="32"/>
  <c r="K27" i="32"/>
  <c r="L27" i="32"/>
  <c r="I28" i="32"/>
  <c r="J28" i="32"/>
  <c r="K28" i="32"/>
  <c r="L28" i="32"/>
  <c r="I29" i="32"/>
  <c r="J29" i="32"/>
  <c r="K29" i="32"/>
  <c r="L29" i="32"/>
  <c r="I30" i="32"/>
  <c r="J30" i="32"/>
  <c r="K30" i="32"/>
  <c r="L30" i="32"/>
  <c r="I31" i="32"/>
  <c r="J31" i="32"/>
  <c r="K31" i="32"/>
  <c r="L31" i="32"/>
  <c r="I32" i="32"/>
  <c r="J32" i="32"/>
  <c r="K32" i="32"/>
  <c r="L32" i="32"/>
  <c r="I33" i="32"/>
  <c r="J33" i="32"/>
  <c r="K33" i="32"/>
  <c r="L33" i="32"/>
  <c r="I34" i="32"/>
  <c r="J34" i="32"/>
  <c r="K34" i="32"/>
  <c r="L34" i="32"/>
  <c r="I35" i="32"/>
  <c r="J35" i="32"/>
  <c r="K35" i="32"/>
  <c r="L35" i="32"/>
  <c r="I36" i="32"/>
  <c r="J36" i="32"/>
  <c r="K36" i="32"/>
  <c r="L36" i="32"/>
  <c r="I37" i="32"/>
  <c r="J37" i="32"/>
  <c r="K37" i="32"/>
  <c r="L37" i="32"/>
  <c r="I38" i="32"/>
  <c r="J38" i="32"/>
  <c r="K38" i="32"/>
  <c r="L38" i="32"/>
  <c r="I39" i="32"/>
  <c r="J39" i="32"/>
  <c r="K39" i="32"/>
  <c r="L39" i="32"/>
  <c r="I40" i="32"/>
  <c r="J40" i="32"/>
  <c r="K40" i="32"/>
  <c r="L40" i="32"/>
  <c r="I41" i="32"/>
  <c r="J41" i="32"/>
  <c r="K41" i="32"/>
  <c r="L41" i="32"/>
  <c r="I42" i="32"/>
  <c r="J42" i="32"/>
  <c r="K42" i="32"/>
  <c r="L42" i="32"/>
  <c r="C45" i="32"/>
  <c r="D45" i="32"/>
  <c r="E45" i="32"/>
  <c r="G45" i="32"/>
  <c r="I45" i="32"/>
  <c r="J45" i="32"/>
  <c r="K45" i="32"/>
  <c r="L45" i="32"/>
  <c r="C47" i="32"/>
  <c r="D47" i="32"/>
  <c r="E47" i="32"/>
  <c r="F47" i="32"/>
  <c r="G47" i="32"/>
  <c r="H47" i="32"/>
  <c r="I47" i="32"/>
  <c r="J47" i="32"/>
  <c r="K47" i="32"/>
  <c r="L47" i="32"/>
  <c r="M47" i="32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U18" i="26"/>
  <c r="V18" i="26"/>
  <c r="W18" i="26"/>
  <c r="X18" i="26"/>
  <c r="U19" i="26"/>
  <c r="V19" i="26"/>
  <c r="W19" i="26"/>
  <c r="X19" i="26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X45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V42" i="27"/>
  <c r="W42" i="27"/>
  <c r="X42" i="27"/>
  <c r="Y42" i="27"/>
  <c r="C45" i="27"/>
  <c r="D45" i="27"/>
  <c r="E45" i="27"/>
  <c r="F45" i="27"/>
  <c r="G45" i="27"/>
  <c r="H45" i="27"/>
  <c r="I45" i="27"/>
  <c r="K45" i="27"/>
  <c r="L45" i="27"/>
  <c r="M45" i="27"/>
  <c r="N45" i="27"/>
  <c r="O45" i="27"/>
  <c r="P45" i="27"/>
  <c r="Q45" i="27"/>
  <c r="R45" i="27"/>
  <c r="S45" i="27"/>
  <c r="T45" i="27"/>
  <c r="V45" i="27"/>
  <c r="W45" i="27"/>
  <c r="X45" i="27"/>
  <c r="Y45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W18" i="28"/>
  <c r="X18" i="28"/>
  <c r="Y18" i="28"/>
  <c r="Z18" i="28"/>
  <c r="W19" i="28"/>
  <c r="X19" i="28"/>
  <c r="Y19" i="28"/>
  <c r="Z19" i="28"/>
  <c r="W20" i="28"/>
  <c r="X20" i="28"/>
  <c r="Y20" i="28"/>
  <c r="Z20" i="28"/>
  <c r="W21" i="28"/>
  <c r="X21" i="28"/>
  <c r="Y21" i="28"/>
  <c r="Z21" i="28"/>
  <c r="W22" i="28"/>
  <c r="X22" i="28"/>
  <c r="Y22" i="28"/>
  <c r="Z22" i="28"/>
  <c r="W23" i="28"/>
  <c r="X23" i="28"/>
  <c r="Y23" i="28"/>
  <c r="Z23" i="28"/>
  <c r="W24" i="28"/>
  <c r="X24" i="28"/>
  <c r="Y24" i="28"/>
  <c r="Z24" i="28"/>
  <c r="W25" i="28"/>
  <c r="X25" i="28"/>
  <c r="Y25" i="28"/>
  <c r="Z25" i="28"/>
  <c r="W26" i="28"/>
  <c r="X26" i="28"/>
  <c r="Y26" i="28"/>
  <c r="Z26" i="28"/>
  <c r="W27" i="28"/>
  <c r="X27" i="28"/>
  <c r="Y27" i="28"/>
  <c r="Z27" i="28"/>
  <c r="W28" i="28"/>
  <c r="X28" i="28"/>
  <c r="Y28" i="28"/>
  <c r="Z28" i="28"/>
  <c r="W29" i="28"/>
  <c r="X29" i="28"/>
  <c r="Y29" i="28"/>
  <c r="Z29" i="28"/>
  <c r="W30" i="28"/>
  <c r="X30" i="28"/>
  <c r="Y30" i="28"/>
  <c r="Z30" i="28"/>
  <c r="W31" i="28"/>
  <c r="X31" i="28"/>
  <c r="Y31" i="28"/>
  <c r="Z31" i="28"/>
  <c r="W32" i="28"/>
  <c r="X32" i="28"/>
  <c r="Y32" i="28"/>
  <c r="Z32" i="28"/>
  <c r="W33" i="28"/>
  <c r="X33" i="28"/>
  <c r="Y33" i="28"/>
  <c r="Z33" i="28"/>
  <c r="W34" i="28"/>
  <c r="X34" i="28"/>
  <c r="Y34" i="28"/>
  <c r="Z34" i="28"/>
  <c r="W35" i="28"/>
  <c r="X35" i="28"/>
  <c r="Y35" i="28"/>
  <c r="Z35" i="28"/>
  <c r="W36" i="28"/>
  <c r="X36" i="28"/>
  <c r="Y36" i="28"/>
  <c r="Z36" i="28"/>
  <c r="W37" i="28"/>
  <c r="X37" i="28"/>
  <c r="Y37" i="28"/>
  <c r="Z37" i="28"/>
  <c r="W38" i="28"/>
  <c r="X38" i="28"/>
  <c r="Y38" i="28"/>
  <c r="Z38" i="28"/>
  <c r="W39" i="28"/>
  <c r="X39" i="28"/>
  <c r="Y39" i="28"/>
  <c r="Z39" i="28"/>
  <c r="W40" i="28"/>
  <c r="X40" i="28"/>
  <c r="Y40" i="28"/>
  <c r="Z40" i="28"/>
  <c r="W41" i="28"/>
  <c r="X41" i="28"/>
  <c r="Y41" i="28"/>
  <c r="Z41" i="28"/>
  <c r="W42" i="28"/>
  <c r="X42" i="28"/>
  <c r="Y42" i="28"/>
  <c r="Z42" i="28"/>
  <c r="C45" i="28"/>
  <c r="D45" i="28"/>
  <c r="E45" i="28"/>
  <c r="F45" i="28"/>
  <c r="G45" i="28"/>
  <c r="H45" i="28"/>
  <c r="I45" i="28"/>
  <c r="K45" i="28"/>
  <c r="L45" i="28"/>
  <c r="M45" i="28"/>
  <c r="N45" i="28"/>
  <c r="O45" i="28"/>
  <c r="P45" i="28"/>
  <c r="Q45" i="28"/>
  <c r="R45" i="28"/>
  <c r="S45" i="28"/>
  <c r="T45" i="28"/>
  <c r="U45" i="28"/>
  <c r="W45" i="28"/>
  <c r="X45" i="28"/>
  <c r="Y45" i="28"/>
  <c r="Z45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W18" i="29"/>
  <c r="X18" i="29"/>
  <c r="Y18" i="29"/>
  <c r="Z18" i="29"/>
  <c r="W19" i="29"/>
  <c r="X19" i="29"/>
  <c r="Y19" i="29"/>
  <c r="Z19" i="29"/>
  <c r="W20" i="29"/>
  <c r="X20" i="29"/>
  <c r="Y20" i="29"/>
  <c r="Z20" i="29"/>
  <c r="W21" i="29"/>
  <c r="X21" i="29"/>
  <c r="Y21" i="29"/>
  <c r="Z21" i="29"/>
  <c r="W22" i="29"/>
  <c r="X22" i="29"/>
  <c r="Y22" i="29"/>
  <c r="Z22" i="29"/>
  <c r="W23" i="29"/>
  <c r="X23" i="29"/>
  <c r="Y23" i="29"/>
  <c r="Z23" i="29"/>
  <c r="W24" i="29"/>
  <c r="X24" i="29"/>
  <c r="Y24" i="29"/>
  <c r="Z24" i="29"/>
  <c r="W25" i="29"/>
  <c r="X25" i="29"/>
  <c r="Y25" i="29"/>
  <c r="Z25" i="29"/>
  <c r="W26" i="29"/>
  <c r="X26" i="29"/>
  <c r="Y26" i="29"/>
  <c r="Z26" i="29"/>
  <c r="W27" i="29"/>
  <c r="X27" i="29"/>
  <c r="Y27" i="29"/>
  <c r="Z27" i="29"/>
  <c r="W28" i="29"/>
  <c r="X28" i="29"/>
  <c r="Y28" i="29"/>
  <c r="Z28" i="29"/>
  <c r="W29" i="29"/>
  <c r="X29" i="29"/>
  <c r="Y29" i="29"/>
  <c r="Z29" i="29"/>
  <c r="W30" i="29"/>
  <c r="X30" i="29"/>
  <c r="Y30" i="29"/>
  <c r="Z30" i="29"/>
  <c r="W31" i="29"/>
  <c r="X31" i="29"/>
  <c r="Y31" i="29"/>
  <c r="Z31" i="29"/>
  <c r="W32" i="29"/>
  <c r="X32" i="29"/>
  <c r="Y32" i="29"/>
  <c r="Z32" i="29"/>
  <c r="W33" i="29"/>
  <c r="X33" i="29"/>
  <c r="Y33" i="29"/>
  <c r="Z33" i="29"/>
  <c r="W34" i="29"/>
  <c r="X34" i="29"/>
  <c r="Y34" i="29"/>
  <c r="Z34" i="29"/>
  <c r="W35" i="29"/>
  <c r="X35" i="29"/>
  <c r="Y35" i="29"/>
  <c r="Z35" i="29"/>
  <c r="W36" i="29"/>
  <c r="X36" i="29"/>
  <c r="Y36" i="29"/>
  <c r="Z36" i="29"/>
  <c r="W37" i="29"/>
  <c r="X37" i="29"/>
  <c r="Y37" i="29"/>
  <c r="Z37" i="29"/>
  <c r="W38" i="29"/>
  <c r="X38" i="29"/>
  <c r="Y38" i="29"/>
  <c r="Z38" i="29"/>
  <c r="W39" i="29"/>
  <c r="X39" i="29"/>
  <c r="Y39" i="29"/>
  <c r="Z39" i="29"/>
  <c r="W40" i="29"/>
  <c r="X40" i="29"/>
  <c r="Y40" i="29"/>
  <c r="Z40" i="29"/>
  <c r="W41" i="29"/>
  <c r="X41" i="29"/>
  <c r="Y41" i="29"/>
  <c r="Z41" i="29"/>
  <c r="W42" i="29"/>
  <c r="X42" i="29"/>
  <c r="Y42" i="29"/>
  <c r="Z42" i="29"/>
  <c r="C45" i="29"/>
  <c r="D45" i="29"/>
  <c r="E45" i="29"/>
  <c r="F45" i="29"/>
  <c r="G45" i="29"/>
  <c r="H45" i="29"/>
  <c r="I45" i="29"/>
  <c r="K45" i="29"/>
  <c r="L45" i="29"/>
  <c r="M45" i="29"/>
  <c r="N45" i="29"/>
  <c r="O45" i="29"/>
  <c r="P45" i="29"/>
  <c r="Q45" i="29"/>
  <c r="R45" i="29"/>
  <c r="S45" i="29"/>
  <c r="T45" i="29"/>
  <c r="U45" i="29"/>
  <c r="W45" i="29"/>
  <c r="X45" i="29"/>
  <c r="Y45" i="29"/>
  <c r="Z45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Z18" i="30"/>
  <c r="AA18" i="30"/>
  <c r="AB18" i="30"/>
  <c r="AC18" i="30"/>
  <c r="Z19" i="30"/>
  <c r="AA19" i="30"/>
  <c r="AB19" i="30"/>
  <c r="AC19" i="30"/>
  <c r="Z20" i="30"/>
  <c r="AA20" i="30"/>
  <c r="AB20" i="30"/>
  <c r="AC20" i="30"/>
  <c r="Z21" i="30"/>
  <c r="AA21" i="30"/>
  <c r="AB21" i="30"/>
  <c r="AC21" i="30"/>
  <c r="Z22" i="30"/>
  <c r="AA22" i="30"/>
  <c r="AB22" i="30"/>
  <c r="AC22" i="30"/>
  <c r="Z23" i="30"/>
  <c r="AA23" i="30"/>
  <c r="AB23" i="30"/>
  <c r="AC23" i="30"/>
  <c r="Z24" i="30"/>
  <c r="AA24" i="30"/>
  <c r="AB24" i="30"/>
  <c r="AC24" i="30"/>
  <c r="Z25" i="30"/>
  <c r="AA25" i="30"/>
  <c r="AB25" i="30"/>
  <c r="AC25" i="30"/>
  <c r="Z26" i="30"/>
  <c r="AA26" i="30"/>
  <c r="AB26" i="30"/>
  <c r="AC26" i="30"/>
  <c r="Z27" i="30"/>
  <c r="AA27" i="30"/>
  <c r="AB27" i="30"/>
  <c r="AC27" i="30"/>
  <c r="Z28" i="30"/>
  <c r="AA28" i="30"/>
  <c r="AB28" i="30"/>
  <c r="AC28" i="30"/>
  <c r="Z29" i="30"/>
  <c r="AA29" i="30"/>
  <c r="AB29" i="30"/>
  <c r="AC29" i="30"/>
  <c r="Z30" i="30"/>
  <c r="AA30" i="30"/>
  <c r="AB30" i="30"/>
  <c r="AC30" i="30"/>
  <c r="Z31" i="30"/>
  <c r="AA31" i="30"/>
  <c r="AB31" i="30"/>
  <c r="AC31" i="30"/>
  <c r="Z32" i="30"/>
  <c r="AA32" i="30"/>
  <c r="AB32" i="30"/>
  <c r="AC32" i="30"/>
  <c r="Z33" i="30"/>
  <c r="AA33" i="30"/>
  <c r="AB33" i="30"/>
  <c r="AC33" i="30"/>
  <c r="Z34" i="30"/>
  <c r="AA34" i="30"/>
  <c r="AB34" i="30"/>
  <c r="AC34" i="30"/>
  <c r="Z35" i="30"/>
  <c r="AA35" i="30"/>
  <c r="AB35" i="30"/>
  <c r="AC35" i="30"/>
  <c r="Z36" i="30"/>
  <c r="AA36" i="30"/>
  <c r="AB36" i="30"/>
  <c r="AC36" i="30"/>
  <c r="Z37" i="30"/>
  <c r="AA37" i="30"/>
  <c r="AB37" i="30"/>
  <c r="AC37" i="30"/>
  <c r="Z38" i="30"/>
  <c r="AA38" i="30"/>
  <c r="AB38" i="30"/>
  <c r="AC38" i="30"/>
  <c r="Z39" i="30"/>
  <c r="AA39" i="30"/>
  <c r="AB39" i="30"/>
  <c r="AC39" i="30"/>
  <c r="Z40" i="30"/>
  <c r="AA40" i="30"/>
  <c r="AB40" i="30"/>
  <c r="AC40" i="30"/>
  <c r="Z41" i="30"/>
  <c r="AA41" i="30"/>
  <c r="AB41" i="30"/>
  <c r="AC41" i="30"/>
  <c r="Z42" i="30"/>
  <c r="AA42" i="30"/>
  <c r="AB42" i="30"/>
  <c r="AC42" i="30"/>
  <c r="C45" i="30"/>
  <c r="D45" i="30"/>
  <c r="E45" i="30"/>
  <c r="F45" i="30"/>
  <c r="G45" i="30"/>
  <c r="H45" i="30"/>
  <c r="I45" i="30"/>
  <c r="J45" i="30"/>
  <c r="K45" i="30"/>
  <c r="L45" i="30"/>
  <c r="M45" i="30"/>
  <c r="O45" i="30"/>
  <c r="P45" i="30"/>
  <c r="Q45" i="30"/>
  <c r="R45" i="30"/>
  <c r="S45" i="30"/>
  <c r="T45" i="30"/>
  <c r="U45" i="30"/>
  <c r="V45" i="30"/>
  <c r="W45" i="30"/>
  <c r="X45" i="30"/>
  <c r="Z45" i="30"/>
  <c r="AA45" i="30"/>
  <c r="AB45" i="30"/>
  <c r="AC45" i="30"/>
  <c r="C47" i="30"/>
  <c r="D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AA47" i="30"/>
  <c r="AB47" i="30"/>
  <c r="AC47" i="30"/>
  <c r="AD47" i="30"/>
  <c r="Q18" i="31"/>
  <c r="R18" i="31"/>
  <c r="S18" i="31"/>
  <c r="T18" i="31"/>
  <c r="Q19" i="31"/>
  <c r="R19" i="31"/>
  <c r="S19" i="31"/>
  <c r="T19" i="31"/>
  <c r="Q20" i="31"/>
  <c r="R20" i="31"/>
  <c r="S20" i="31"/>
  <c r="T20" i="31"/>
  <c r="Q21" i="31"/>
  <c r="R21" i="31"/>
  <c r="S21" i="31"/>
  <c r="T21" i="31"/>
  <c r="Q22" i="31"/>
  <c r="R22" i="31"/>
  <c r="S22" i="31"/>
  <c r="T22" i="31"/>
  <c r="Q23" i="31"/>
  <c r="R23" i="31"/>
  <c r="S23" i="31"/>
  <c r="T23" i="31"/>
  <c r="Q24" i="31"/>
  <c r="R24" i="31"/>
  <c r="S24" i="31"/>
  <c r="T24" i="31"/>
  <c r="Q25" i="31"/>
  <c r="R25" i="31"/>
  <c r="S25" i="31"/>
  <c r="T25" i="31"/>
  <c r="Q26" i="31"/>
  <c r="R26" i="31"/>
  <c r="S26" i="31"/>
  <c r="T26" i="31"/>
  <c r="Q27" i="31"/>
  <c r="R27" i="31"/>
  <c r="S27" i="31"/>
  <c r="T27" i="31"/>
  <c r="Q28" i="31"/>
  <c r="R28" i="31"/>
  <c r="S28" i="31"/>
  <c r="T28" i="31"/>
  <c r="Q29" i="31"/>
  <c r="R29" i="31"/>
  <c r="S29" i="31"/>
  <c r="T29" i="31"/>
  <c r="Q30" i="31"/>
  <c r="R30" i="31"/>
  <c r="S30" i="31"/>
  <c r="T30" i="31"/>
  <c r="Q31" i="31"/>
  <c r="R31" i="31"/>
  <c r="S31" i="31"/>
  <c r="T31" i="31"/>
  <c r="Q32" i="31"/>
  <c r="R32" i="31"/>
  <c r="S32" i="31"/>
  <c r="T32" i="31"/>
  <c r="Q33" i="31"/>
  <c r="R33" i="31"/>
  <c r="S33" i="31"/>
  <c r="T33" i="31"/>
  <c r="Q34" i="31"/>
  <c r="R34" i="31"/>
  <c r="S34" i="31"/>
  <c r="T34" i="31"/>
  <c r="Q35" i="31"/>
  <c r="R35" i="31"/>
  <c r="S35" i="31"/>
  <c r="T35" i="31"/>
  <c r="Q36" i="31"/>
  <c r="R36" i="31"/>
  <c r="S36" i="31"/>
  <c r="T36" i="31"/>
  <c r="Q37" i="31"/>
  <c r="R37" i="31"/>
  <c r="S37" i="31"/>
  <c r="T37" i="31"/>
  <c r="Q38" i="31"/>
  <c r="R38" i="31"/>
  <c r="S38" i="31"/>
  <c r="T38" i="31"/>
  <c r="Q39" i="31"/>
  <c r="R39" i="31"/>
  <c r="S39" i="31"/>
  <c r="T39" i="31"/>
  <c r="Q40" i="31"/>
  <c r="R40" i="31"/>
  <c r="S40" i="31"/>
  <c r="T40" i="31"/>
  <c r="Q41" i="31"/>
  <c r="R41" i="31"/>
  <c r="S41" i="31"/>
  <c r="T41" i="31"/>
  <c r="Q42" i="31"/>
  <c r="R42" i="31"/>
  <c r="S42" i="31"/>
  <c r="T42" i="31"/>
  <c r="C45" i="31"/>
  <c r="D45" i="31"/>
  <c r="E45" i="31"/>
  <c r="F45" i="31"/>
  <c r="G45" i="31"/>
  <c r="H45" i="31"/>
  <c r="I45" i="31"/>
  <c r="J45" i="31"/>
  <c r="L45" i="31"/>
  <c r="M45" i="31"/>
  <c r="N45" i="31"/>
  <c r="O45" i="31"/>
  <c r="Q45" i="31"/>
  <c r="R45" i="31"/>
  <c r="S45" i="31"/>
  <c r="T45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<sst xmlns="http://schemas.openxmlformats.org/spreadsheetml/2006/main" count="6674" uniqueCount="522">
  <si>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</si>
  <si>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</si>
  <si>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</si>
  <si>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</si>
  <si>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</si>
  <si>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</si>
  <si>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</si>
  <si>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</si>
  <si>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</si>
  <si>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</si>
  <si>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</si>
  <si>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</si>
  <si>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</si>
  <si>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</si>
  <si>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</si>
  <si>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</si>
  <si>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</si>
  <si>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</si>
  <si>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</si>
  <si>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</si>
  <si>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</si>
  <si>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</si>
  <si>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</si>
  <si>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</si>
  <si>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</si>
  <si>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</si>
  <si>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</si>
  <si>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</si>
  <si>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</si>
  <si>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</si>
  <si>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</si>
  <si>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</si>
  <si>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</si>
  <si>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</si>
  <si>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</si>
  <si>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</si>
  <si>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</si>
  <si>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</si>
  <si>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</si>
  <si>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</si>
  <si>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</si>
  <si>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</si>
  <si>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</si>
  <si>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</si>
  <si>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</si>
  <si>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</si>
  <si>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</si>
  <si>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</si>
  <si>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</si>
  <si>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</si>
  <si>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</si>
  <si>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</si>
  <si>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</si>
  <si>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</si>
  <si>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</si>
  <si>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</si>
  <si>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</si>
  <si>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</si>
  <si>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</si>
  <si>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</si>
  <si>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</si>
  <si>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</si>
  <si>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</si>
  <si>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</si>
  <si>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</si>
  <si>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</si>
  <si>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</si>
  <si>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</si>
  <si>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</si>
  <si>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</si>
  <si>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</si>
  <si>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</si>
  <si>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</si>
  <si>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</si>
  <si>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</si>
  <si>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</si>
  <si>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</si>
  <si>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</si>
  <si>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</si>
  <si>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</si>
  <si>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</si>
  <si>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</si>
  <si>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</si>
  <si>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</si>
  <si>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</si>
  <si>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</si>
  <si>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</si>
  <si>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</si>
  <si>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</si>
  <si>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</si>
  <si>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</si>
  <si>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</si>
  <si>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</si>
  <si>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</si>
  <si>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</si>
  <si>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</si>
  <si>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</si>
  <si>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</si>
  <si>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</si>
  <si>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</si>
  <si>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</si>
  <si>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</si>
  <si>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</si>
  <si>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</si>
  <si>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</si>
  <si>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</si>
  <si>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</si>
  <si>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</si>
  <si>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</si>
  <si>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</si>
  <si>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</si>
  <si>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</si>
  <si>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</si>
  <si>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</si>
  <si>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</si>
  <si>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</si>
  <si>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</si>
  <si>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</si>
  <si>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</si>
  <si>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</si>
  <si>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</si>
  <si>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</si>
  <si>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</si>
  <si>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</si>
  <si>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</si>
  <si>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</si>
  <si>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</si>
  <si>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</si>
  <si>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</si>
  <si>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</si>
  <si>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</si>
  <si>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</si>
  <si>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</si>
  <si>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</si>
  <si>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</si>
  <si>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</si>
  <si>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</si>
  <si>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</si>
  <si>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</si>
  <si>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</si>
  <si>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</si>
  <si>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</si>
  <si>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</si>
  <si>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</si>
  <si>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</si>
  <si>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</si>
  <si>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</si>
  <si>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</si>
  <si>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</si>
  <si>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</si>
  <si>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</si>
  <si>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</si>
  <si>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</si>
  <si>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</si>
  <si>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</si>
  <si>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</si>
  <si>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</si>
  <si>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</si>
  <si>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</si>
  <si>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</si>
  <si>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</si>
  <si>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</si>
  <si>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</si>
  <si>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</si>
  <si>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</si>
  <si>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</si>
  <si>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</si>
  <si>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</si>
  <si>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</si>
  <si>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</si>
  <si>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</si>
  <si>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</si>
  <si>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</si>
  <si>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</si>
  <si>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</si>
  <si>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</si>
  <si>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</si>
  <si>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</si>
  <si>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</si>
  <si>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</si>
  <si>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</si>
  <si>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</si>
  <si>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</si>
  <si>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</si>
  <si>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</si>
  <si>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</si>
  <si>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</si>
  <si>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</si>
  <si>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</si>
  <si>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</si>
  <si>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</si>
  <si>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</si>
  <si>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</si>
  <si>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</si>
  <si>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</si>
  <si>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</si>
  <si>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</si>
  <si>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</si>
  <si>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</si>
  <si>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</si>
  <si>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</si>
  <si>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</si>
  <si>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</si>
  <si>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</si>
  <si>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</si>
  <si>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</si>
  <si>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</si>
  <si>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</si>
  <si>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</si>
  <si>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</si>
  <si>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</si>
  <si>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</si>
  <si>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</si>
  <si>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</si>
  <si>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</si>
  <si>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</si>
  <si>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</si>
  <si>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</si>
  <si>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</si>
  <si>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</si>
  <si>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</si>
  <si>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</si>
  <si>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</si>
  <si>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</si>
  <si>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</si>
  <si>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</si>
  <si>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</si>
  <si>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</si>
  <si>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</si>
  <si>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</si>
  <si>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</si>
  <si>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</si>
  <si>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</si>
  <si>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</si>
  <si>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</si>
  <si>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</si>
  <si>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</si>
  <si>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</si>
  <si>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</si>
  <si>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</si>
  <si>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</si>
  <si>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</si>
  <si>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</si>
  <si>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</si>
  <si>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</si>
  <si>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</si>
  <si>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</si>
  <si>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</si>
  <si>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</si>
  <si>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</si>
  <si>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</si>
  <si>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</si>
  <si>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</si>
  <si>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</si>
  <si>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</si>
  <si>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</si>
  <si>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</si>
  <si>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</si>
  <si>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</si>
  <si>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</si>
  <si>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</si>
  <si>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</si>
  <si>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</si>
  <si>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</si>
  <si>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</si>
  <si>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</si>
  <si>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</si>
  <si>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</si>
  <si>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</si>
  <si>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</si>
  <si>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</si>
  <si>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</si>
  <si>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</si>
  <si>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</si>
  <si>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</si>
  <si>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</si>
  <si>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</si>
  <si>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</si>
  <si>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</si>
  <si>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</si>
  <si>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</si>
  <si>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</si>
  <si>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</si>
  <si>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</si>
  <si>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</si>
  <si>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</si>
  <si>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</si>
  <si>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</si>
  <si>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</si>
  <si>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</si>
  <si>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</si>
  <si>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</si>
  <si>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</si>
  <si>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</si>
  <si>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</si>
  <si>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</si>
  <si>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</si>
  <si>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</si>
  <si>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</si>
  <si>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</si>
  <si>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</si>
  <si>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</si>
  <si>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</si>
  <si>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</si>
  <si>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</si>
  <si>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</si>
  <si>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</si>
  <si>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</si>
  <si>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</si>
  <si>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</si>
  <si>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</si>
  <si>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</si>
  <si>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</si>
  <si>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</si>
  <si>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</si>
  <si>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</si>
  <si>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</si>
  <si>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</si>
  <si>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</si>
  <si>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</si>
  <si>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</si>
  <si>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</si>
  <si>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</si>
  <si>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</si>
  <si>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</si>
  <si>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</si>
  <si>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</si>
  <si>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</si>
  <si>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</si>
  <si>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</si>
  <si>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</si>
  <si>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</si>
  <si>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</si>
  <si>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</si>
  <si>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</si>
  <si>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</si>
  <si>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</si>
  <si>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</si>
  <si>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</si>
  <si>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</si>
  <si>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</si>
  <si>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</si>
  <si>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</si>
  <si>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</si>
  <si>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</si>
  <si>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</si>
  <si>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</si>
  <si>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</si>
  <si>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</si>
  <si>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</si>
  <si>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</si>
  <si>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</si>
  <si>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</si>
  <si>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</si>
  <si>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</si>
  <si>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</si>
  <si>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</si>
  <si>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</si>
  <si>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</si>
  <si>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</si>
  <si>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</si>
  <si>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</si>
  <si>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</si>
  <si>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</si>
  <si>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</si>
  <si>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</si>
  <si>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</si>
  <si>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</si>
  <si>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</si>
  <si>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</si>
  <si>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</si>
  <si>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</si>
  <si>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</si>
  <si>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</si>
  <si>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</si>
  <si>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</si>
  <si>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</si>
  <si>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</si>
  <si>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</si>
  <si>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</si>
  <si>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</si>
  <si>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</si>
  <si>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</si>
  <si>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</si>
  <si>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</si>
  <si>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</si>
  <si>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</si>
  <si>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</si>
  <si>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</si>
  <si>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</si>
  <si>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</si>
  <si>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</si>
  <si>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</si>
  <si>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</si>
  <si>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</si>
  <si>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</si>
  <si>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</si>
  <si>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</si>
  <si>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</si>
  <si>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</si>
  <si>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</si>
  <si>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</si>
  <si>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</si>
  <si>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</si>
  <si>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</si>
  <si>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</si>
  <si>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</si>
  <si>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</si>
  <si>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</si>
  <si>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</si>
  <si>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</si>
  <si>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</si>
  <si>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</si>
  <si>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</si>
  <si>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</si>
  <si>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</si>
  <si>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</si>
  <si>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</si>
  <si>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</si>
  <si>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</si>
  <si>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</si>
  <si>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</si>
  <si>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</si>
  <si>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</si>
  <si>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</si>
  <si>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</si>
  <si>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</si>
  <si>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</si>
  <si>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</si>
  <si>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</si>
  <si>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</si>
  <si>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</si>
  <si>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</si>
  <si>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</si>
  <si>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</si>
  <si>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</si>
  <si>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</si>
  <si>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</si>
  <si>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</si>
  <si>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</si>
  <si>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</si>
  <si>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</si>
  <si>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</si>
  <si>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</si>
  <si>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</si>
  <si>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</si>
  <si>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</si>
  <si>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</si>
  <si>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</si>
  <si>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</si>
  <si>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</si>
  <si>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</si>
  <si>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</si>
  <si>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</si>
  <si>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</si>
  <si>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</si>
  <si>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</si>
  <si>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</si>
  <si>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</si>
  <si>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</si>
  <si>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</si>
  <si>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</si>
  <si>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</si>
  <si>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</si>
  <si>
    <t xml:space="preserve">MORGAN </t>
  </si>
  <si>
    <t>EPMI TAG#41719</t>
  </si>
  <si>
    <t>EPMI TAG#41720</t>
  </si>
  <si>
    <t>EPMI TAG#41721</t>
  </si>
  <si>
    <t>EPMI TAG#41707</t>
  </si>
  <si>
    <t>EPMI TAG#41726</t>
  </si>
  <si>
    <t>PNM TAG#52563</t>
  </si>
  <si>
    <t>MORGAN TAG#MS12409</t>
  </si>
  <si>
    <t>AEP TAG#7317</t>
  </si>
  <si>
    <t>AEP TAG#7315</t>
  </si>
  <si>
    <t>AEP TAG#7314</t>
  </si>
  <si>
    <t>CARRY OVER FROM 3/27</t>
  </si>
  <si>
    <t>3/28/02-3/29/02</t>
  </si>
  <si>
    <t>THIS BOOKS OUT WITH MIRANT PURCHASE-SE ARROW</t>
  </si>
  <si>
    <t>THIS BOOKS OUT WITH PNM SALE-SEE ARROW</t>
  </si>
  <si>
    <t>THIS BOOKS OUT WITH AEP PURCHASE-SE ARROW</t>
  </si>
  <si>
    <t>THIS BOOKS OUT WITH AEP PUCHASE-SEE ARROW</t>
  </si>
  <si>
    <t>EPMI TAG#41735</t>
  </si>
  <si>
    <t>SRP(G)NAVJO</t>
  </si>
  <si>
    <t>SRP(T)NAVJO/WW/PV</t>
  </si>
  <si>
    <t>EPMI TAG#41739</t>
  </si>
  <si>
    <t>EPMI TAG#41738</t>
  </si>
  <si>
    <t>PAC(T)CHOLLA/WW/PV</t>
  </si>
  <si>
    <t>BPEC</t>
  </si>
  <si>
    <t>IPC TAG#P979E00</t>
  </si>
  <si>
    <t>AEP TAG#7337</t>
  </si>
  <si>
    <t>AEP TAG#7336</t>
  </si>
  <si>
    <t>AEP TAG#7335</t>
  </si>
  <si>
    <t>CARRY OVER FROM 3/28</t>
  </si>
  <si>
    <t>EPMI TAG#41742</t>
  </si>
  <si>
    <t>CARRY OVER FROM 3/29</t>
  </si>
  <si>
    <t>3/30/02-3/31/02</t>
  </si>
  <si>
    <t>3/30/01-3/31/02</t>
  </si>
  <si>
    <t>3/28/01-3/29/02</t>
  </si>
  <si>
    <t>WESCP(L)SP15</t>
  </si>
  <si>
    <t>EPMI TAG#41759</t>
  </si>
  <si>
    <t>EPMI TAG#41768</t>
  </si>
  <si>
    <t>CALPINE TAG#4688</t>
  </si>
  <si>
    <t>TEMU TAG#120W192</t>
  </si>
  <si>
    <t>WESCO TAG#58649</t>
  </si>
  <si>
    <t>EPMI TAG#41764</t>
  </si>
  <si>
    <t>EPMI TAG#41765</t>
  </si>
  <si>
    <t>SPS TAG#53420</t>
  </si>
  <si>
    <t>SPS TAG#53421</t>
  </si>
  <si>
    <t>AEP TAG#7346</t>
  </si>
  <si>
    <t>SRP(T)PV/KYRENE</t>
  </si>
  <si>
    <t>CARRY OVER FROM 3/30</t>
  </si>
  <si>
    <t>TEMU TAG#120W191</t>
  </si>
  <si>
    <t>WESCO TAG#58607</t>
  </si>
  <si>
    <t>WESCO TAG#58608</t>
  </si>
  <si>
    <t>EPMI TAG#41760</t>
  </si>
  <si>
    <t>CARRY OVER FROM 3/31</t>
  </si>
  <si>
    <t>AETS TAG#1070A00</t>
  </si>
  <si>
    <t>SPS TAG#53473</t>
  </si>
  <si>
    <t>SPS TAG#53472</t>
  </si>
  <si>
    <t>CALPINE TAG#4690</t>
  </si>
  <si>
    <t>TAG WILL BE MADE 3/29/02</t>
  </si>
  <si>
    <t>CALPINE(L)SP15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</si>
</sst>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1074420</xdr:colOff>
      <xdr:row>3</xdr:row>
      <xdr:rowOff>129540</xdr:rowOff>
    </xdr:from>
    <xdr:to>
      <xdr:col>12</xdr:col>
      <xdr:colOff>1074420</xdr:colOff>
      <xdr:row>7</xdr:row>
      <xdr:rowOff>190500</xdr:rowOff>
    </xdr:to>
    <xdr:sp macro="" textlink="">
      <xdr:nvSpPr>
        <xdr:cNvPr id="18442" name="Line 10"/>
        <xdr:cNvSpPr>
          <a:spLocks noChangeShapeType="1"/>
        </xdr:cNvSpPr>
      </xdr:nvSpPr>
      <xdr:spPr bwMode="auto">
        <a:xfrm flipV="1">
          <a:off x="25046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1272540</xdr:colOff>
      <xdr:row>4</xdr:row>
      <xdr:rowOff>22860</xdr:rowOff>
    </xdr:from>
    <xdr:to>
      <xdr:col>20</xdr:col>
      <xdr:colOff>1272540</xdr:colOff>
      <xdr:row>7</xdr:row>
      <xdr:rowOff>144780</xdr:rowOff>
    </xdr:to>
    <xdr:sp macro="" textlink="">
      <xdr:nvSpPr>
        <xdr:cNvPr id="18443" name="Line 11"/>
        <xdr:cNvSpPr>
          <a:spLocks noChangeShapeType="1"/>
        </xdr:cNvSpPr>
      </xdr:nvSpPr>
      <xdr:spPr bwMode="auto">
        <a:xfrm>
          <a:off x="41384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1104900</xdr:colOff>
      <xdr:row>4</xdr:row>
      <xdr:rowOff>0</xdr:rowOff>
    </xdr:from>
    <xdr:to>
      <xdr:col>20</xdr:col>
      <xdr:colOff>1272540</xdr:colOff>
      <xdr:row>4</xdr:row>
      <xdr:rowOff>0</xdr:rowOff>
    </xdr:to>
    <xdr:sp macro="" textlink="">
      <xdr:nvSpPr>
        <xdr:cNvPr id="18446" name="Line 14"/>
        <xdr:cNvSpPr>
          <a:spLocks noChangeShapeType="1"/>
        </xdr:cNvSpPr>
      </xdr:nvSpPr>
      <xdr:spPr bwMode="auto">
        <a:xfrm>
          <a:off x="25077420" y="723900"/>
          <a:ext cx="16306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1059180</xdr:colOff>
      <xdr:row>0</xdr:row>
      <xdr:rowOff>160020</xdr:rowOff>
    </xdr:from>
    <xdr:to>
      <xdr:col>11</xdr:col>
      <xdr:colOff>1059180</xdr:colOff>
      <xdr:row>7</xdr:row>
      <xdr:rowOff>236220</xdr:rowOff>
    </xdr:to>
    <xdr:sp macro="" textlink="">
      <xdr:nvSpPr>
        <xdr:cNvPr id="18449" name="Line 17"/>
        <xdr:cNvSpPr>
          <a:spLocks noChangeShapeType="1"/>
        </xdr:cNvSpPr>
      </xdr:nvSpPr>
      <xdr:spPr bwMode="auto">
        <a:xfrm flipV="1">
          <a:off x="22936200" y="160020"/>
          <a:ext cx="0" cy="13030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1127760</xdr:colOff>
      <xdr:row>0</xdr:row>
      <xdr:rowOff>205740</xdr:rowOff>
    </xdr:from>
    <xdr:to>
      <xdr:col>19</xdr:col>
      <xdr:colOff>1005840</xdr:colOff>
      <xdr:row>0</xdr:row>
      <xdr:rowOff>205740</xdr:rowOff>
    </xdr:to>
    <xdr:sp macro="" textlink="">
      <xdr:nvSpPr>
        <xdr:cNvPr id="18450" name="Line 18"/>
        <xdr:cNvSpPr>
          <a:spLocks noChangeShapeType="1"/>
        </xdr:cNvSpPr>
      </xdr:nvSpPr>
      <xdr:spPr bwMode="auto">
        <a:xfrm>
          <a:off x="23004780" y="205740"/>
          <a:ext cx="16017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1005840</xdr:colOff>
      <xdr:row>1</xdr:row>
      <xdr:rowOff>0</xdr:rowOff>
    </xdr:from>
    <xdr:to>
      <xdr:col>19</xdr:col>
      <xdr:colOff>1005840</xdr:colOff>
      <xdr:row>7</xdr:row>
      <xdr:rowOff>205740</xdr:rowOff>
    </xdr:to>
    <xdr:sp macro="" textlink="">
      <xdr:nvSpPr>
        <xdr:cNvPr id="18451" name="Line 19"/>
        <xdr:cNvSpPr>
          <a:spLocks noChangeShapeType="1"/>
        </xdr:cNvSpPr>
      </xdr:nvSpPr>
      <xdr:spPr bwMode="auto">
        <a:xfrm>
          <a:off x="39022020" y="220980"/>
          <a:ext cx="0" cy="12115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1074420</xdr:colOff>
      <xdr:row>3</xdr:row>
      <xdr:rowOff>129540</xdr:rowOff>
    </xdr:from>
    <xdr:to>
      <xdr:col>6</xdr:col>
      <xdr:colOff>1074420</xdr:colOff>
      <xdr:row>7</xdr:row>
      <xdr:rowOff>190500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V="1">
          <a:off x="12473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1272540</xdr:colOff>
      <xdr:row>4</xdr:row>
      <xdr:rowOff>22860</xdr:rowOff>
    </xdr:from>
    <xdr:to>
      <xdr:col>16</xdr:col>
      <xdr:colOff>1272540</xdr:colOff>
      <xdr:row>7</xdr:row>
      <xdr:rowOff>144780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>
          <a:off x="33002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1059180</xdr:colOff>
      <xdr:row>4</xdr:row>
      <xdr:rowOff>0</xdr:rowOff>
    </xdr:from>
    <xdr:to>
      <xdr:col>16</xdr:col>
      <xdr:colOff>1242060</xdr:colOff>
      <xdr:row>4</xdr:row>
      <xdr:rowOff>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2458700" y="723900"/>
          <a:ext cx="20513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5</xdr:row>
      <xdr:rowOff>99060</xdr:rowOff>
    </xdr:from>
    <xdr:to>
      <xdr:col>8</xdr:col>
      <xdr:colOff>960120</xdr:colOff>
      <xdr:row>7</xdr:row>
      <xdr:rowOff>205740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16550640" y="990600"/>
          <a:ext cx="0" cy="4419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5</xdr:row>
      <xdr:rowOff>129540</xdr:rowOff>
    </xdr:from>
    <xdr:to>
      <xdr:col>15</xdr:col>
      <xdr:colOff>1097280</xdr:colOff>
      <xdr:row>5</xdr:row>
      <xdr:rowOff>129540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>
          <a:off x="16550640" y="1021080"/>
          <a:ext cx="141808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1074420</xdr:colOff>
      <xdr:row>5</xdr:row>
      <xdr:rowOff>129540</xdr:rowOff>
    </xdr:from>
    <xdr:to>
      <xdr:col>15</xdr:col>
      <xdr:colOff>1074420</xdr:colOff>
      <xdr:row>7</xdr:row>
      <xdr:rowOff>220980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30708600" y="1021080"/>
          <a:ext cx="0" cy="4267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137160</xdr:rowOff>
    </xdr:from>
    <xdr:to>
      <xdr:col>7</xdr:col>
      <xdr:colOff>1143000</xdr:colOff>
      <xdr:row>8</xdr:row>
      <xdr:rowOff>0</xdr:rowOff>
    </xdr:to>
    <xdr:sp macro="" textlink="">
      <xdr:nvSpPr>
        <xdr:cNvPr id="17415" name="Line 7"/>
        <xdr:cNvSpPr>
          <a:spLocks noChangeShapeType="1"/>
        </xdr:cNvSpPr>
      </xdr:nvSpPr>
      <xdr:spPr bwMode="auto">
        <a:xfrm flipV="1">
          <a:off x="14638020" y="137160"/>
          <a:ext cx="0" cy="1363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1158240</xdr:colOff>
      <xdr:row>0</xdr:row>
      <xdr:rowOff>121920</xdr:rowOff>
    </xdr:from>
    <xdr:to>
      <xdr:col>17</xdr:col>
      <xdr:colOff>853440</xdr:colOff>
      <xdr:row>0</xdr:row>
      <xdr:rowOff>121920</xdr:rowOff>
    </xdr:to>
    <xdr:sp macro="" textlink="">
      <xdr:nvSpPr>
        <xdr:cNvPr id="17416" name="Line 8"/>
        <xdr:cNvSpPr>
          <a:spLocks noChangeShapeType="1"/>
        </xdr:cNvSpPr>
      </xdr:nvSpPr>
      <xdr:spPr bwMode="auto">
        <a:xfrm>
          <a:off x="14653260" y="121920"/>
          <a:ext cx="200253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861060</xdr:colOff>
      <xdr:row>0</xdr:row>
      <xdr:rowOff>121920</xdr:rowOff>
    </xdr:from>
    <xdr:to>
      <xdr:col>17</xdr:col>
      <xdr:colOff>861060</xdr:colOff>
      <xdr:row>7</xdr:row>
      <xdr:rowOff>175260</xdr:rowOff>
    </xdr:to>
    <xdr:sp macro="" textlink="">
      <xdr:nvSpPr>
        <xdr:cNvPr id="17417" name="Line 9"/>
        <xdr:cNvSpPr>
          <a:spLocks noChangeShapeType="1"/>
        </xdr:cNvSpPr>
      </xdr:nvSpPr>
      <xdr:spPr bwMode="auto">
        <a:xfrm>
          <a:off x="34686240" y="121920"/>
          <a:ext cx="0" cy="1280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1074420</xdr:colOff>
      <xdr:row>3</xdr:row>
      <xdr:rowOff>129540</xdr:rowOff>
    </xdr:from>
    <xdr:to>
      <xdr:col>6</xdr:col>
      <xdr:colOff>1074420</xdr:colOff>
      <xdr:row>7</xdr:row>
      <xdr:rowOff>190500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12473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1272540</xdr:colOff>
      <xdr:row>4</xdr:row>
      <xdr:rowOff>22860</xdr:rowOff>
    </xdr:from>
    <xdr:to>
      <xdr:col>16</xdr:col>
      <xdr:colOff>1272540</xdr:colOff>
      <xdr:row>7</xdr:row>
      <xdr:rowOff>144780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>
          <a:off x="33002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1059180</xdr:colOff>
      <xdr:row>4</xdr:row>
      <xdr:rowOff>0</xdr:rowOff>
    </xdr:from>
    <xdr:to>
      <xdr:col>16</xdr:col>
      <xdr:colOff>1242060</xdr:colOff>
      <xdr:row>4</xdr:row>
      <xdr:rowOff>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458700" y="723900"/>
          <a:ext cx="20513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5</xdr:row>
      <xdr:rowOff>99060</xdr:rowOff>
    </xdr:from>
    <xdr:to>
      <xdr:col>8</xdr:col>
      <xdr:colOff>960120</xdr:colOff>
      <xdr:row>7</xdr:row>
      <xdr:rowOff>205740</xdr:rowOff>
    </xdr:to>
    <xdr:sp macro="" textlink="">
      <xdr:nvSpPr>
        <xdr:cNvPr id="16391" name="Line 7"/>
        <xdr:cNvSpPr>
          <a:spLocks noChangeShapeType="1"/>
        </xdr:cNvSpPr>
      </xdr:nvSpPr>
      <xdr:spPr bwMode="auto">
        <a:xfrm flipV="1">
          <a:off x="16550640" y="990600"/>
          <a:ext cx="0" cy="4419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5</xdr:row>
      <xdr:rowOff>129540</xdr:rowOff>
    </xdr:from>
    <xdr:to>
      <xdr:col>15</xdr:col>
      <xdr:colOff>1097280</xdr:colOff>
      <xdr:row>5</xdr:row>
      <xdr:rowOff>129540</xdr:rowOff>
    </xdr:to>
    <xdr:sp macro="" textlink="">
      <xdr:nvSpPr>
        <xdr:cNvPr id="16392" name="Line 8"/>
        <xdr:cNvSpPr>
          <a:spLocks noChangeShapeType="1"/>
        </xdr:cNvSpPr>
      </xdr:nvSpPr>
      <xdr:spPr bwMode="auto">
        <a:xfrm>
          <a:off x="16550640" y="1021080"/>
          <a:ext cx="141808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1074420</xdr:colOff>
      <xdr:row>5</xdr:row>
      <xdr:rowOff>129540</xdr:rowOff>
    </xdr:from>
    <xdr:to>
      <xdr:col>15</xdr:col>
      <xdr:colOff>1074420</xdr:colOff>
      <xdr:row>7</xdr:row>
      <xdr:rowOff>220980</xdr:rowOff>
    </xdr:to>
    <xdr:sp macro="" textlink="">
      <xdr:nvSpPr>
        <xdr:cNvPr id="16393" name="Line 9"/>
        <xdr:cNvSpPr>
          <a:spLocks noChangeShapeType="1"/>
        </xdr:cNvSpPr>
      </xdr:nvSpPr>
      <xdr:spPr bwMode="auto">
        <a:xfrm>
          <a:off x="30708600" y="1021080"/>
          <a:ext cx="0" cy="4267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137160</xdr:rowOff>
    </xdr:from>
    <xdr:to>
      <xdr:col>7</xdr:col>
      <xdr:colOff>1143000</xdr:colOff>
      <xdr:row>8</xdr:row>
      <xdr:rowOff>0</xdr:rowOff>
    </xdr:to>
    <xdr:sp macro="" textlink="">
      <xdr:nvSpPr>
        <xdr:cNvPr id="16395" name="Line 11"/>
        <xdr:cNvSpPr>
          <a:spLocks noChangeShapeType="1"/>
        </xdr:cNvSpPr>
      </xdr:nvSpPr>
      <xdr:spPr bwMode="auto">
        <a:xfrm flipV="1">
          <a:off x="14638020" y="137160"/>
          <a:ext cx="0" cy="1363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1158240</xdr:colOff>
      <xdr:row>0</xdr:row>
      <xdr:rowOff>121920</xdr:rowOff>
    </xdr:from>
    <xdr:to>
      <xdr:col>17</xdr:col>
      <xdr:colOff>853440</xdr:colOff>
      <xdr:row>0</xdr:row>
      <xdr:rowOff>121920</xdr:rowOff>
    </xdr:to>
    <xdr:sp macro="" textlink="">
      <xdr:nvSpPr>
        <xdr:cNvPr id="16398" name="Line 14"/>
        <xdr:cNvSpPr>
          <a:spLocks noChangeShapeType="1"/>
        </xdr:cNvSpPr>
      </xdr:nvSpPr>
      <xdr:spPr bwMode="auto">
        <a:xfrm>
          <a:off x="14653260" y="121920"/>
          <a:ext cx="200253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861060</xdr:colOff>
      <xdr:row>0</xdr:row>
      <xdr:rowOff>121920</xdr:rowOff>
    </xdr:from>
    <xdr:to>
      <xdr:col>17</xdr:col>
      <xdr:colOff>861060</xdr:colOff>
      <xdr:row>7</xdr:row>
      <xdr:rowOff>175260</xdr:rowOff>
    </xdr:to>
    <xdr:sp macro="" textlink="">
      <xdr:nvSpPr>
        <xdr:cNvPr id="16399" name="Line 15"/>
        <xdr:cNvSpPr>
          <a:spLocks noChangeShapeType="1"/>
        </xdr:cNvSpPr>
      </xdr:nvSpPr>
      <xdr:spPr bwMode="auto">
        <a:xfrm>
          <a:off x="34686240" y="121920"/>
          <a:ext cx="0" cy="1280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1074420</xdr:colOff>
      <xdr:row>3</xdr:row>
      <xdr:rowOff>129540</xdr:rowOff>
    </xdr:from>
    <xdr:to>
      <xdr:col>6</xdr:col>
      <xdr:colOff>1074420</xdr:colOff>
      <xdr:row>7</xdr:row>
      <xdr:rowOff>190500</xdr:rowOff>
    </xdr:to>
    <xdr:sp macro="" textlink="">
      <xdr:nvSpPr>
        <xdr:cNvPr id="15371" name="Line 11"/>
        <xdr:cNvSpPr>
          <a:spLocks noChangeShapeType="1"/>
        </xdr:cNvSpPr>
      </xdr:nvSpPr>
      <xdr:spPr bwMode="auto">
        <a:xfrm flipV="1">
          <a:off x="12473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1272540</xdr:colOff>
      <xdr:row>4</xdr:row>
      <xdr:rowOff>22860</xdr:rowOff>
    </xdr:from>
    <xdr:to>
      <xdr:col>16</xdr:col>
      <xdr:colOff>1272540</xdr:colOff>
      <xdr:row>7</xdr:row>
      <xdr:rowOff>144780</xdr:rowOff>
    </xdr:to>
    <xdr:sp macro="" textlink="">
      <xdr:nvSpPr>
        <xdr:cNvPr id="15372" name="Line 12"/>
        <xdr:cNvSpPr>
          <a:spLocks noChangeShapeType="1"/>
        </xdr:cNvSpPr>
      </xdr:nvSpPr>
      <xdr:spPr bwMode="auto">
        <a:xfrm>
          <a:off x="33002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1059180</xdr:colOff>
      <xdr:row>3</xdr:row>
      <xdr:rowOff>129540</xdr:rowOff>
    </xdr:from>
    <xdr:to>
      <xdr:col>16</xdr:col>
      <xdr:colOff>1303020</xdr:colOff>
      <xdr:row>3</xdr:row>
      <xdr:rowOff>129540</xdr:rowOff>
    </xdr:to>
    <xdr:sp macro="" textlink="">
      <xdr:nvSpPr>
        <xdr:cNvPr id="15375" name="Line 15"/>
        <xdr:cNvSpPr>
          <a:spLocks noChangeShapeType="1"/>
        </xdr:cNvSpPr>
      </xdr:nvSpPr>
      <xdr:spPr bwMode="auto">
        <a:xfrm>
          <a:off x="12458700" y="685800"/>
          <a:ext cx="20574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1074420</xdr:colOff>
      <xdr:row>3</xdr:row>
      <xdr:rowOff>129540</xdr:rowOff>
    </xdr:from>
    <xdr:to>
      <xdr:col>8</xdr:col>
      <xdr:colOff>1074420</xdr:colOff>
      <xdr:row>7</xdr:row>
      <xdr:rowOff>190500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16664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1272540</xdr:colOff>
      <xdr:row>4</xdr:row>
      <xdr:rowOff>22860</xdr:rowOff>
    </xdr:from>
    <xdr:to>
      <xdr:col>15</xdr:col>
      <xdr:colOff>1272540</xdr:colOff>
      <xdr:row>7</xdr:row>
      <xdr:rowOff>144780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30906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3</xdr:row>
      <xdr:rowOff>144780</xdr:rowOff>
    </xdr:from>
    <xdr:to>
      <xdr:col>15</xdr:col>
      <xdr:colOff>1303020</xdr:colOff>
      <xdr:row>3</xdr:row>
      <xdr:rowOff>144780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6733520" y="701040"/>
          <a:ext cx="142036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1005840</xdr:colOff>
      <xdr:row>0</xdr:row>
      <xdr:rowOff>182880</xdr:rowOff>
    </xdr:from>
    <xdr:to>
      <xdr:col>7</xdr:col>
      <xdr:colOff>1005840</xdr:colOff>
      <xdr:row>7</xdr:row>
      <xdr:rowOff>175260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 flipV="1">
          <a:off x="14500860" y="182880"/>
          <a:ext cx="0" cy="1219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1104900</xdr:colOff>
      <xdr:row>1</xdr:row>
      <xdr:rowOff>0</xdr:rowOff>
    </xdr:from>
    <xdr:to>
      <xdr:col>16</xdr:col>
      <xdr:colOff>998220</xdr:colOff>
      <xdr:row>1</xdr:row>
      <xdr:rowOff>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14599920" y="220980"/>
          <a:ext cx="181279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982980</xdr:colOff>
      <xdr:row>1</xdr:row>
      <xdr:rowOff>22860</xdr:rowOff>
    </xdr:from>
    <xdr:to>
      <xdr:col>16</xdr:col>
      <xdr:colOff>982980</xdr:colOff>
      <xdr:row>7</xdr:row>
      <xdr:rowOff>160020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2712660" y="2438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998220</xdr:colOff>
      <xdr:row>2</xdr:row>
      <xdr:rowOff>129540</xdr:rowOff>
    </xdr:from>
    <xdr:to>
      <xdr:col>6</xdr:col>
      <xdr:colOff>998220</xdr:colOff>
      <xdr:row>7</xdr:row>
      <xdr:rowOff>175260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 flipV="1">
          <a:off x="12397740" y="51816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3</xdr:row>
      <xdr:rowOff>0</xdr:rowOff>
    </xdr:from>
    <xdr:to>
      <xdr:col>14</xdr:col>
      <xdr:colOff>1074420</xdr:colOff>
      <xdr:row>3</xdr:row>
      <xdr:rowOff>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12473940" y="556260"/>
          <a:ext cx="161391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1074420</xdr:colOff>
      <xdr:row>3</xdr:row>
      <xdr:rowOff>0</xdr:rowOff>
    </xdr:from>
    <xdr:to>
      <xdr:col>14</xdr:col>
      <xdr:colOff>1074420</xdr:colOff>
      <xdr:row>7</xdr:row>
      <xdr:rowOff>259080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28613100" y="556260"/>
          <a:ext cx="0" cy="929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10</xdr:col>
      <xdr:colOff>1295400</xdr:colOff>
      <xdr:row>3</xdr:row>
      <xdr:rowOff>144780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382000" y="701040"/>
          <a:ext cx="12070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1272540</xdr:colOff>
      <xdr:row>4</xdr:row>
      <xdr:rowOff>22860</xdr:rowOff>
    </xdr:from>
    <xdr:to>
      <xdr:col>10</xdr:col>
      <xdr:colOff>1272540</xdr:colOff>
      <xdr:row>7</xdr:row>
      <xdr:rowOff>144780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20429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D106"/>
  <sheetViews>
    <sheetView tabSelected="1" zoomScale="60" workbookViewId="0">
      <selection activeCell="D31" sqref="D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7" width="30.5546875" style="35" customWidth="1"/>
    <col min="8" max="8" width="21.44140625" style="35" customWidth="1"/>
    <col min="9" max="9" width="31.44140625" style="5" customWidth="1"/>
    <col min="10" max="11" width="28.88671875" style="5" customWidth="1"/>
    <col min="12" max="12" width="31.44140625" style="5" customWidth="1"/>
    <col min="13" max="13" width="23.109375" style="5" customWidth="1"/>
    <col min="14" max="16384" width="16.6640625" style="5"/>
  </cols>
  <sheetData>
    <row r="1" spans="1:1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5">
      <c r="B8" s="7">
        <v>37347</v>
      </c>
      <c r="C8" s="6"/>
      <c r="D8" s="6"/>
      <c r="E8" s="6"/>
      <c r="F8" s="6"/>
      <c r="G8" s="6"/>
      <c r="H8" s="6"/>
    </row>
    <row r="9" spans="1:12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1"/>
      <c r="G9" s="10" t="s">
        <v>4</v>
      </c>
      <c r="H9" s="11"/>
      <c r="I9" s="13"/>
      <c r="J9" s="13"/>
      <c r="K9" s="13"/>
      <c r="L9" s="13"/>
    </row>
    <row r="10" spans="1:12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1"/>
    </row>
    <row r="11" spans="1:12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11"/>
      <c r="G11" s="21" t="s">
        <v>107</v>
      </c>
      <c r="H11" s="11"/>
    </row>
    <row r="12" spans="1:12" x14ac:dyDescent="0.25">
      <c r="A12" s="18" t="s">
        <v>14</v>
      </c>
      <c r="B12" s="18" t="s">
        <v>14</v>
      </c>
      <c r="C12" s="24">
        <v>22.25</v>
      </c>
      <c r="D12" s="24"/>
      <c r="E12" s="24"/>
      <c r="F12" s="25"/>
      <c r="G12" s="24"/>
      <c r="H12" s="25"/>
    </row>
    <row r="13" spans="1:12" ht="43.5" customHeight="1" thickBot="1" x14ac:dyDescent="0.3">
      <c r="A13" s="27"/>
      <c r="B13" s="27"/>
      <c r="C13" s="28" t="s">
        <v>515</v>
      </c>
      <c r="D13" s="28" t="s">
        <v>515</v>
      </c>
      <c r="E13" s="28" t="s">
        <v>515</v>
      </c>
      <c r="F13" s="32"/>
      <c r="G13" s="28" t="s">
        <v>515</v>
      </c>
      <c r="I13" s="36"/>
      <c r="J13" s="36"/>
      <c r="K13" s="36"/>
      <c r="L13" s="36"/>
    </row>
    <row r="14" spans="1:12" x14ac:dyDescent="0.25">
      <c r="A14" s="27"/>
      <c r="B14" s="27"/>
      <c r="C14" s="21"/>
      <c r="D14" s="21"/>
      <c r="E14" s="21"/>
      <c r="F14" s="37"/>
      <c r="G14" s="21"/>
      <c r="H14" s="126"/>
      <c r="I14" s="39"/>
      <c r="J14" s="39"/>
      <c r="K14" s="39"/>
      <c r="L14" s="39"/>
    </row>
    <row r="15" spans="1:12" ht="21" customHeight="1" thickBot="1" x14ac:dyDescent="0.3">
      <c r="A15" s="27"/>
      <c r="B15" s="27"/>
      <c r="C15" s="40" t="s">
        <v>203</v>
      </c>
      <c r="D15" s="40" t="s">
        <v>476</v>
      </c>
      <c r="E15" s="40" t="s">
        <v>476</v>
      </c>
      <c r="F15" s="118"/>
      <c r="G15" s="40" t="s">
        <v>496</v>
      </c>
      <c r="H15" s="122"/>
      <c r="I15" s="40"/>
      <c r="J15" s="41"/>
      <c r="K15" s="41"/>
      <c r="L15" s="41"/>
    </row>
    <row r="16" spans="1:12" s="35" customFormat="1" ht="26.25" customHeight="1" thickBot="1" x14ac:dyDescent="0.3">
      <c r="A16" s="42"/>
      <c r="B16" s="42"/>
      <c r="C16" s="53" t="s">
        <v>514</v>
      </c>
      <c r="D16" s="53" t="s">
        <v>511</v>
      </c>
      <c r="E16" s="53" t="s">
        <v>513</v>
      </c>
      <c r="F16" s="19"/>
      <c r="G16" s="53" t="s">
        <v>500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4"/>
      <c r="I17" s="55"/>
      <c r="J17" s="16"/>
      <c r="K17" s="16"/>
      <c r="L17" s="16"/>
    </row>
    <row r="18" spans="1:12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2"/>
      <c r="G18" s="56">
        <v>-50</v>
      </c>
      <c r="H18" s="58"/>
      <c r="I18" s="16">
        <f>SUM(C18:G18)</f>
        <v>25</v>
      </c>
      <c r="J18" s="114">
        <f>SUM(D18:E18)</f>
        <v>50</v>
      </c>
      <c r="K18" s="16">
        <f>SUM(C18,G18)</f>
        <v>-25</v>
      </c>
      <c r="L18" s="15">
        <f t="shared" ref="L18:L42" si="0">SUM(0)</f>
        <v>0</v>
      </c>
    </row>
    <row r="19" spans="1:1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52"/>
      <c r="G19" s="60">
        <v>0</v>
      </c>
      <c r="H19" s="58"/>
      <c r="I19" s="21">
        <f t="shared" ref="I19:I42" si="1">SUM(C19:G19)</f>
        <v>0</v>
      </c>
      <c r="J19" s="11">
        <f t="shared" ref="J19:J42" si="2">SUM(D19:E19)</f>
        <v>0</v>
      </c>
      <c r="K19" s="21">
        <f t="shared" ref="K19:K42" si="3">SUM(C19,G19)</f>
        <v>0</v>
      </c>
      <c r="L19" s="19">
        <f t="shared" si="0"/>
        <v>0</v>
      </c>
    </row>
    <row r="20" spans="1:1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52"/>
      <c r="G20" s="60">
        <v>0</v>
      </c>
      <c r="H20" s="58"/>
      <c r="I20" s="21">
        <f t="shared" si="1"/>
        <v>0</v>
      </c>
      <c r="J20" s="11">
        <f t="shared" si="2"/>
        <v>0</v>
      </c>
      <c r="K20" s="21">
        <f t="shared" si="3"/>
        <v>0</v>
      </c>
      <c r="L20" s="19">
        <f t="shared" si="0"/>
        <v>0</v>
      </c>
    </row>
    <row r="21" spans="1:1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52"/>
      <c r="G21" s="60">
        <v>0</v>
      </c>
      <c r="H21" s="58"/>
      <c r="I21" s="21">
        <f t="shared" si="1"/>
        <v>0</v>
      </c>
      <c r="J21" s="11">
        <f t="shared" si="2"/>
        <v>0</v>
      </c>
      <c r="K21" s="21">
        <f t="shared" si="3"/>
        <v>0</v>
      </c>
      <c r="L21" s="19">
        <f t="shared" si="0"/>
        <v>0</v>
      </c>
    </row>
    <row r="22" spans="1:1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52"/>
      <c r="G22" s="60">
        <v>0</v>
      </c>
      <c r="H22" s="58"/>
      <c r="I22" s="21">
        <f t="shared" si="1"/>
        <v>0</v>
      </c>
      <c r="J22" s="11">
        <f t="shared" si="2"/>
        <v>0</v>
      </c>
      <c r="K22" s="21">
        <f t="shared" si="3"/>
        <v>0</v>
      </c>
      <c r="L22" s="19">
        <f t="shared" si="0"/>
        <v>0</v>
      </c>
    </row>
    <row r="23" spans="1:1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52"/>
      <c r="G23" s="60">
        <v>0</v>
      </c>
      <c r="H23" s="58"/>
      <c r="I23" s="21">
        <f t="shared" si="1"/>
        <v>0</v>
      </c>
      <c r="J23" s="11">
        <f t="shared" si="2"/>
        <v>0</v>
      </c>
      <c r="K23" s="21">
        <f t="shared" si="3"/>
        <v>0</v>
      </c>
      <c r="L23" s="19">
        <f t="shared" si="0"/>
        <v>0</v>
      </c>
    </row>
    <row r="24" spans="1:1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52"/>
      <c r="G24" s="60">
        <v>0</v>
      </c>
      <c r="H24" s="58"/>
      <c r="I24" s="21">
        <f t="shared" si="1"/>
        <v>0</v>
      </c>
      <c r="J24" s="11">
        <f t="shared" si="2"/>
        <v>0</v>
      </c>
      <c r="K24" s="21">
        <f t="shared" si="3"/>
        <v>0</v>
      </c>
      <c r="L24" s="19">
        <f t="shared" si="0"/>
        <v>0</v>
      </c>
    </row>
    <row r="25" spans="1:1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0</v>
      </c>
      <c r="H25" s="58"/>
      <c r="I25" s="21">
        <f t="shared" si="1"/>
        <v>0</v>
      </c>
      <c r="J25" s="11">
        <f t="shared" si="2"/>
        <v>0</v>
      </c>
      <c r="K25" s="21">
        <f t="shared" si="3"/>
        <v>0</v>
      </c>
      <c r="L25" s="19">
        <f t="shared" si="0"/>
        <v>0</v>
      </c>
    </row>
    <row r="26" spans="1:1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0</v>
      </c>
      <c r="H26" s="58"/>
      <c r="I26" s="21">
        <f t="shared" si="1"/>
        <v>0</v>
      </c>
      <c r="J26" s="11">
        <f t="shared" si="2"/>
        <v>0</v>
      </c>
      <c r="K26" s="21">
        <f t="shared" si="3"/>
        <v>0</v>
      </c>
      <c r="L26" s="19">
        <f t="shared" si="0"/>
        <v>0</v>
      </c>
    </row>
    <row r="27" spans="1:1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0</v>
      </c>
      <c r="H27" s="58"/>
      <c r="I27" s="21">
        <f t="shared" si="1"/>
        <v>0</v>
      </c>
      <c r="J27" s="11">
        <f t="shared" si="2"/>
        <v>0</v>
      </c>
      <c r="K27" s="21">
        <f t="shared" si="3"/>
        <v>0</v>
      </c>
      <c r="L27" s="19">
        <f t="shared" si="0"/>
        <v>0</v>
      </c>
    </row>
    <row r="28" spans="1:1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0</v>
      </c>
      <c r="H28" s="58"/>
      <c r="I28" s="21">
        <f t="shared" si="1"/>
        <v>0</v>
      </c>
      <c r="J28" s="11">
        <f t="shared" si="2"/>
        <v>0</v>
      </c>
      <c r="K28" s="21">
        <f t="shared" si="3"/>
        <v>0</v>
      </c>
      <c r="L28" s="19">
        <f t="shared" si="0"/>
        <v>0</v>
      </c>
    </row>
    <row r="29" spans="1:1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0</v>
      </c>
      <c r="H29" s="58"/>
      <c r="I29" s="21">
        <f t="shared" si="1"/>
        <v>0</v>
      </c>
      <c r="J29" s="11">
        <f t="shared" si="2"/>
        <v>0</v>
      </c>
      <c r="K29" s="21">
        <f t="shared" si="3"/>
        <v>0</v>
      </c>
      <c r="L29" s="19">
        <f t="shared" si="0"/>
        <v>0</v>
      </c>
    </row>
    <row r="30" spans="1:1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0</v>
      </c>
      <c r="H30" s="58"/>
      <c r="I30" s="21">
        <f t="shared" si="1"/>
        <v>0</v>
      </c>
      <c r="J30" s="11">
        <f t="shared" si="2"/>
        <v>0</v>
      </c>
      <c r="K30" s="21">
        <f t="shared" si="3"/>
        <v>0</v>
      </c>
      <c r="L30" s="19">
        <f t="shared" si="0"/>
        <v>0</v>
      </c>
    </row>
    <row r="31" spans="1:1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0</v>
      </c>
      <c r="H31" s="58"/>
      <c r="I31" s="21">
        <f t="shared" si="1"/>
        <v>0</v>
      </c>
      <c r="J31" s="11">
        <f t="shared" si="2"/>
        <v>0</v>
      </c>
      <c r="K31" s="21">
        <f t="shared" si="3"/>
        <v>0</v>
      </c>
      <c r="L31" s="19">
        <f t="shared" si="0"/>
        <v>0</v>
      </c>
    </row>
    <row r="32" spans="1:1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0</v>
      </c>
      <c r="H32" s="58"/>
      <c r="I32" s="21">
        <f t="shared" si="1"/>
        <v>0</v>
      </c>
      <c r="J32" s="11">
        <f t="shared" si="2"/>
        <v>0</v>
      </c>
      <c r="K32" s="21">
        <f t="shared" si="3"/>
        <v>0</v>
      </c>
      <c r="L32" s="19">
        <f t="shared" si="0"/>
        <v>0</v>
      </c>
    </row>
    <row r="33" spans="1:1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0</v>
      </c>
      <c r="H33" s="58"/>
      <c r="I33" s="21">
        <f t="shared" si="1"/>
        <v>0</v>
      </c>
      <c r="J33" s="11">
        <f t="shared" si="2"/>
        <v>0</v>
      </c>
      <c r="K33" s="21">
        <f t="shared" si="3"/>
        <v>0</v>
      </c>
      <c r="L33" s="19">
        <f t="shared" si="0"/>
        <v>0</v>
      </c>
    </row>
    <row r="34" spans="1:1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0</v>
      </c>
      <c r="H34" s="58"/>
      <c r="I34" s="21">
        <f t="shared" si="1"/>
        <v>0</v>
      </c>
      <c r="J34" s="11">
        <f t="shared" si="2"/>
        <v>0</v>
      </c>
      <c r="K34" s="21">
        <f t="shared" si="3"/>
        <v>0</v>
      </c>
      <c r="L34" s="19">
        <f t="shared" si="0"/>
        <v>0</v>
      </c>
    </row>
    <row r="35" spans="1:1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0</v>
      </c>
      <c r="H35" s="58"/>
      <c r="I35" s="21">
        <f t="shared" si="1"/>
        <v>0</v>
      </c>
      <c r="J35" s="11">
        <f t="shared" si="2"/>
        <v>0</v>
      </c>
      <c r="K35" s="21">
        <f t="shared" si="3"/>
        <v>0</v>
      </c>
      <c r="L35" s="19">
        <f t="shared" si="0"/>
        <v>0</v>
      </c>
    </row>
    <row r="36" spans="1:1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0</v>
      </c>
      <c r="H36" s="58"/>
      <c r="I36" s="21">
        <f t="shared" si="1"/>
        <v>0</v>
      </c>
      <c r="J36" s="11">
        <f t="shared" si="2"/>
        <v>0</v>
      </c>
      <c r="K36" s="21">
        <f t="shared" si="3"/>
        <v>0</v>
      </c>
      <c r="L36" s="19">
        <f t="shared" si="0"/>
        <v>0</v>
      </c>
    </row>
    <row r="37" spans="1:1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0</v>
      </c>
      <c r="H37" s="58"/>
      <c r="I37" s="21">
        <f t="shared" si="1"/>
        <v>0</v>
      </c>
      <c r="J37" s="11">
        <f t="shared" si="2"/>
        <v>0</v>
      </c>
      <c r="K37" s="21">
        <f t="shared" si="3"/>
        <v>0</v>
      </c>
      <c r="L37" s="19">
        <f t="shared" si="0"/>
        <v>0</v>
      </c>
    </row>
    <row r="38" spans="1:1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0</v>
      </c>
      <c r="H38" s="58"/>
      <c r="I38" s="21">
        <f t="shared" si="1"/>
        <v>0</v>
      </c>
      <c r="J38" s="11">
        <f t="shared" si="2"/>
        <v>0</v>
      </c>
      <c r="K38" s="21">
        <f t="shared" si="3"/>
        <v>0</v>
      </c>
      <c r="L38" s="19">
        <f t="shared" si="0"/>
        <v>0</v>
      </c>
    </row>
    <row r="39" spans="1:1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0</v>
      </c>
      <c r="H39" s="58"/>
      <c r="I39" s="21">
        <f t="shared" si="1"/>
        <v>0</v>
      </c>
      <c r="J39" s="11">
        <f t="shared" si="2"/>
        <v>0</v>
      </c>
      <c r="K39" s="21">
        <f t="shared" si="3"/>
        <v>0</v>
      </c>
      <c r="L39" s="19">
        <f t="shared" si="0"/>
        <v>0</v>
      </c>
    </row>
    <row r="40" spans="1:1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0</v>
      </c>
      <c r="H40" s="58"/>
      <c r="I40" s="21">
        <f t="shared" si="1"/>
        <v>0</v>
      </c>
      <c r="J40" s="11">
        <f t="shared" si="2"/>
        <v>0</v>
      </c>
      <c r="K40" s="21">
        <f t="shared" si="3"/>
        <v>0</v>
      </c>
      <c r="L40" s="19">
        <f t="shared" si="0"/>
        <v>0</v>
      </c>
    </row>
    <row r="41" spans="1:1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52"/>
      <c r="G41" s="60">
        <v>0</v>
      </c>
      <c r="H41" s="58"/>
      <c r="I41" s="21">
        <f t="shared" si="1"/>
        <v>0</v>
      </c>
      <c r="J41" s="11">
        <f t="shared" si="2"/>
        <v>0</v>
      </c>
      <c r="K41" s="21">
        <f t="shared" si="3"/>
        <v>0</v>
      </c>
      <c r="L41" s="19">
        <f t="shared" si="0"/>
        <v>0</v>
      </c>
    </row>
    <row r="42" spans="1:1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52"/>
      <c r="G42" s="64">
        <v>0</v>
      </c>
      <c r="H42" s="58"/>
      <c r="I42" s="67">
        <f t="shared" si="1"/>
        <v>0</v>
      </c>
      <c r="J42" s="119">
        <f t="shared" si="2"/>
        <v>0</v>
      </c>
      <c r="K42" s="67">
        <f t="shared" si="3"/>
        <v>0</v>
      </c>
      <c r="L42" s="68">
        <f t="shared" si="0"/>
        <v>0</v>
      </c>
    </row>
    <row r="43" spans="1:14" s="13" customFormat="1" x14ac:dyDescent="0.25">
      <c r="A43" s="58"/>
      <c r="B43" s="58"/>
      <c r="C43" s="69"/>
      <c r="D43" s="69"/>
      <c r="E43" s="69"/>
      <c r="F43" s="58"/>
      <c r="G43" s="58"/>
      <c r="H43" s="58"/>
      <c r="I43" s="11"/>
      <c r="J43" s="11"/>
      <c r="K43" s="11"/>
      <c r="L43" s="11"/>
    </row>
    <row r="44" spans="1:14" ht="13.8" thickBot="1" x14ac:dyDescent="0.3">
      <c r="A44" s="23"/>
      <c r="B44" s="23"/>
      <c r="C44" s="70"/>
      <c r="D44" s="70"/>
      <c r="E44" s="70"/>
      <c r="F44" s="23"/>
      <c r="G44" s="23"/>
      <c r="H44" s="23"/>
    </row>
    <row r="45" spans="1:14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19"/>
      <c r="G45" s="53">
        <f>SUM(G18:G41)</f>
        <v>-50</v>
      </c>
      <c r="H45" s="21"/>
      <c r="I45" s="53">
        <f>SUM(I18:I41)</f>
        <v>25</v>
      </c>
      <c r="J45" s="53">
        <f>SUM(J18:J41)</f>
        <v>50</v>
      </c>
      <c r="K45" s="53">
        <f>SUM(K18:K41)</f>
        <v>-25</v>
      </c>
      <c r="L45" s="53">
        <f>SUM(L18:L41)</f>
        <v>0</v>
      </c>
      <c r="M45" s="72" t="s">
        <v>35</v>
      </c>
      <c r="N45" s="73"/>
    </row>
    <row r="46" spans="1:14" ht="13.8" thickBot="1" x14ac:dyDescent="0.3">
      <c r="B46" s="74"/>
      <c r="C46" s="21"/>
      <c r="D46" s="21"/>
      <c r="E46" s="21"/>
      <c r="F46" s="75" t="s">
        <v>36</v>
      </c>
      <c r="G46" s="1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79">
        <f>SUM(C47:E47)</f>
        <v>0</v>
      </c>
      <c r="G47" s="53">
        <f>SUM(G19:G42)</f>
        <v>0</v>
      </c>
      <c r="H47" s="80">
        <f>SUM(G47:G47)</f>
        <v>0</v>
      </c>
      <c r="I47" s="53">
        <f>SUM(I19:I44)</f>
        <v>0</v>
      </c>
      <c r="J47" s="53">
        <f>SUM(J19:J44)</f>
        <v>0</v>
      </c>
      <c r="K47" s="53">
        <f>SUM(K19:K44)</f>
        <v>0</v>
      </c>
      <c r="L47" s="53">
        <f>SUM(L19:L44)</f>
        <v>0</v>
      </c>
      <c r="M47" s="77">
        <f>ABS(H47)+ABS(F47)</f>
        <v>0</v>
      </c>
    </row>
    <row r="48" spans="1:14" ht="13.8" thickBot="1" x14ac:dyDescent="0.3">
      <c r="A48" s="74"/>
      <c r="B48" s="74"/>
      <c r="C48" s="53"/>
      <c r="D48" s="16"/>
      <c r="E48" s="16"/>
      <c r="G48" s="16"/>
      <c r="I48" s="81"/>
      <c r="J48" s="81"/>
      <c r="K48" s="81"/>
      <c r="L48" s="81"/>
    </row>
    <row r="49" spans="1:30" x14ac:dyDescent="0.25">
      <c r="A49" s="2"/>
      <c r="B49" s="2"/>
      <c r="C49" s="82" t="s">
        <v>40</v>
      </c>
      <c r="D49" s="50" t="s">
        <v>204</v>
      </c>
      <c r="E49" s="50" t="s">
        <v>204</v>
      </c>
      <c r="F49" s="51"/>
      <c r="G49" s="16" t="s">
        <v>323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5">
      <c r="A50" s="74"/>
      <c r="B50" s="74"/>
      <c r="C50" s="84" t="s">
        <v>12</v>
      </c>
      <c r="D50" s="54" t="s">
        <v>107</v>
      </c>
      <c r="E50" s="54" t="s">
        <v>107</v>
      </c>
      <c r="F50" s="85"/>
      <c r="G50" s="21" t="s">
        <v>12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5">
      <c r="A51" s="74"/>
      <c r="B51" s="74"/>
      <c r="C51" s="84" t="s">
        <v>44</v>
      </c>
      <c r="D51" s="54" t="s">
        <v>12</v>
      </c>
      <c r="E51" s="54" t="s">
        <v>12</v>
      </c>
      <c r="F51" s="85"/>
      <c r="G51" s="54" t="s">
        <v>43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5">
      <c r="A52" s="74"/>
      <c r="B52" s="74"/>
      <c r="C52" s="84" t="s">
        <v>47</v>
      </c>
      <c r="D52" s="54" t="s">
        <v>120</v>
      </c>
      <c r="E52" s="54" t="s">
        <v>120</v>
      </c>
      <c r="F52" s="85"/>
      <c r="G52" s="54" t="s">
        <v>428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3">
      <c r="A53" s="74"/>
      <c r="B53" s="74"/>
      <c r="C53" s="102" t="s">
        <v>50</v>
      </c>
      <c r="D53" s="54" t="s">
        <v>68</v>
      </c>
      <c r="E53" s="54" t="s">
        <v>68</v>
      </c>
      <c r="F53" s="88"/>
      <c r="G53" s="89" t="s">
        <v>325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5">
      <c r="A54" s="74"/>
      <c r="B54" s="74"/>
      <c r="C54" s="51"/>
      <c r="D54" s="54" t="s">
        <v>200</v>
      </c>
      <c r="E54" s="54" t="s">
        <v>70</v>
      </c>
      <c r="F54" s="85"/>
      <c r="G54" s="35"/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5">
      <c r="A55" s="74"/>
      <c r="B55" s="74"/>
      <c r="C55" s="51"/>
      <c r="D55" s="54" t="s">
        <v>370</v>
      </c>
      <c r="E55" s="54" t="s">
        <v>222</v>
      </c>
      <c r="F55" s="85"/>
      <c r="G55" s="35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thickBot="1" x14ac:dyDescent="0.3">
      <c r="A56" s="74"/>
      <c r="B56" s="74"/>
      <c r="C56" s="51"/>
      <c r="D56" s="54" t="s">
        <v>52</v>
      </c>
      <c r="E56" s="89" t="s">
        <v>498</v>
      </c>
      <c r="F56" s="85"/>
      <c r="G56" s="35"/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x14ac:dyDescent="0.25">
      <c r="A57" s="74"/>
      <c r="B57" s="74"/>
      <c r="C57" s="51"/>
      <c r="D57" s="54" t="s">
        <v>267</v>
      </c>
      <c r="E57" s="51"/>
      <c r="F57" s="91"/>
      <c r="G57" s="35"/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3">
      <c r="C58" s="51"/>
      <c r="D58" s="89" t="s">
        <v>54</v>
      </c>
      <c r="E58" s="51"/>
      <c r="F58" s="91"/>
      <c r="G58" s="35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5">
      <c r="B59" s="37"/>
      <c r="C59" s="51"/>
      <c r="D59" s="37"/>
      <c r="E59" s="37"/>
      <c r="F59" s="9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5">
      <c r="B60" s="35"/>
      <c r="C60" s="37"/>
      <c r="D60" s="37"/>
      <c r="E60" s="37"/>
      <c r="F60" s="91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5">
      <c r="C61" s="37"/>
      <c r="D61" s="37"/>
      <c r="E61" s="37"/>
      <c r="F61" s="91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5">
      <c r="C62" s="37"/>
      <c r="D62" s="37"/>
      <c r="E62" s="37"/>
      <c r="F62" s="91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5">
      <c r="C63" s="37"/>
      <c r="D63" s="37"/>
      <c r="E63" s="37"/>
      <c r="F63" s="91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5">
      <c r="C64" s="37"/>
      <c r="D64" s="37"/>
      <c r="E64" s="37"/>
      <c r="F64" s="91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5">
      <c r="C65" s="37"/>
      <c r="D65" s="37"/>
      <c r="E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5">
      <c r="C66" s="37"/>
      <c r="D66" s="37"/>
      <c r="E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5">
      <c r="C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5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5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5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5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5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5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5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5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5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5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5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5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5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5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5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5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5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5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5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5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5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5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5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5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5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5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5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5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5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5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5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7" zoomScale="60" workbookViewId="0">
      <selection activeCell="E13" sqref="E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2" width="30.5546875" style="35" customWidth="1"/>
    <col min="13" max="13" width="21.44140625" style="35" customWidth="1"/>
    <col min="14" max="14" width="31.44140625" style="5" customWidth="1"/>
    <col min="15" max="16" width="28.88671875" style="5" customWidth="1"/>
    <col min="17" max="17" width="31.44140625" style="5" customWidth="1"/>
    <col min="18" max="18" width="23.109375" style="5" customWidth="1"/>
    <col min="19" max="16384" width="16.6640625" style="5"/>
  </cols>
  <sheetData>
    <row r="1" spans="1:1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5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3">
      <c r="A13" s="27"/>
      <c r="B13" s="27"/>
      <c r="C13" s="28" t="s">
        <v>436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3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5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5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5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5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5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5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5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5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5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5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5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5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5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5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5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5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5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5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5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5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5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5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5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5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5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5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5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5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5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5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5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5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5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5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5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5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5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5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5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5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5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5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5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5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5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5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5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5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5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A4" zoomScale="60" workbookViewId="0">
      <selection activeCell="E13" sqref="E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421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53" t="s">
        <v>432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5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K1" zoomScale="60" workbookViewId="0">
      <selection activeCell="H33" sqref="H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6" thickBot="1" x14ac:dyDescent="0.3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1" zoomScale="60" workbookViewId="0">
      <selection activeCell="I32" sqref="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1" zoomScale="60" workbookViewId="0">
      <selection activeCell="G49" sqref="G49:G5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E1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L107"/>
  <sheetViews>
    <sheetView topLeftCell="A6" zoomScale="60" workbookViewId="0">
      <selection activeCell="J39" sqref="J3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5546875" style="35" customWidth="1"/>
    <col min="14" max="14" width="30.33203125" style="5" customWidth="1"/>
    <col min="15" max="15" width="30.33203125" style="35" customWidth="1"/>
    <col min="16" max="16" width="21.44140625" style="35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134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37346</v>
      </c>
      <c r="C8" s="6"/>
      <c r="D8" s="6"/>
      <c r="E8" s="6"/>
      <c r="F8" s="6"/>
      <c r="G8" s="6"/>
      <c r="H8" s="8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4</v>
      </c>
      <c r="H9" s="9" t="s">
        <v>193</v>
      </c>
      <c r="I9" s="10" t="s">
        <v>193</v>
      </c>
      <c r="J9" s="10" t="s">
        <v>193</v>
      </c>
      <c r="K9" s="11"/>
      <c r="L9" s="10" t="s">
        <v>4</v>
      </c>
      <c r="M9" s="10" t="s">
        <v>4</v>
      </c>
      <c r="N9" s="123" t="s">
        <v>5</v>
      </c>
      <c r="O9" s="123" t="s">
        <v>5</v>
      </c>
      <c r="P9" s="11"/>
      <c r="Q9" s="13"/>
      <c r="R9" s="13"/>
      <c r="S9" s="13"/>
      <c r="T9" s="13"/>
    </row>
    <row r="10" spans="1:20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58</v>
      </c>
      <c r="M10" s="16" t="s">
        <v>58</v>
      </c>
      <c r="N10" s="16" t="s">
        <v>8</v>
      </c>
      <c r="O10" s="16" t="s">
        <v>8</v>
      </c>
      <c r="P10" s="11"/>
    </row>
    <row r="11" spans="1:20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11</v>
      </c>
      <c r="H11" s="19" t="s">
        <v>11</v>
      </c>
      <c r="I11" s="21" t="s">
        <v>107</v>
      </c>
      <c r="J11" s="21" t="s">
        <v>107</v>
      </c>
      <c r="K11" s="11"/>
      <c r="L11" s="21" t="s">
        <v>107</v>
      </c>
      <c r="M11" s="21" t="s">
        <v>107</v>
      </c>
      <c r="N11" s="21" t="s">
        <v>11</v>
      </c>
      <c r="O11" s="21" t="s">
        <v>11</v>
      </c>
      <c r="P11" s="11"/>
    </row>
    <row r="12" spans="1:20" x14ac:dyDescent="0.25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2"/>
      <c r="I12" s="24"/>
      <c r="J12" s="24"/>
      <c r="K12" s="25"/>
      <c r="L12" s="24"/>
      <c r="M12" s="24"/>
      <c r="N12" s="26"/>
      <c r="O12" s="26"/>
      <c r="P12" s="25"/>
    </row>
    <row r="13" spans="1:20" ht="43.5" customHeight="1" thickBot="1" x14ac:dyDescent="0.3">
      <c r="A13" s="27"/>
      <c r="B13" s="27"/>
      <c r="C13" s="28" t="s">
        <v>510</v>
      </c>
      <c r="D13" s="28" t="s">
        <v>510</v>
      </c>
      <c r="E13" s="28" t="s">
        <v>510</v>
      </c>
      <c r="F13" s="31" t="s">
        <v>78</v>
      </c>
      <c r="G13" s="31" t="s">
        <v>78</v>
      </c>
      <c r="H13" s="29" t="s">
        <v>16</v>
      </c>
      <c r="I13" s="31" t="s">
        <v>16</v>
      </c>
      <c r="J13" s="31" t="s">
        <v>16</v>
      </c>
      <c r="K13" s="32"/>
      <c r="L13" s="28" t="s">
        <v>510</v>
      </c>
      <c r="M13" s="31" t="s">
        <v>16</v>
      </c>
      <c r="N13" s="31" t="s">
        <v>77</v>
      </c>
      <c r="O13" s="31" t="s">
        <v>77</v>
      </c>
      <c r="Q13" s="36"/>
      <c r="R13" s="36"/>
      <c r="S13" s="36"/>
      <c r="T13" s="36"/>
    </row>
    <row r="14" spans="1:20" x14ac:dyDescent="0.25">
      <c r="A14" s="27"/>
      <c r="B14" s="27"/>
      <c r="C14" s="21"/>
      <c r="D14" s="21"/>
      <c r="E14" s="21"/>
      <c r="F14" s="21"/>
      <c r="G14" s="21"/>
      <c r="H14" s="19"/>
      <c r="I14" s="21"/>
      <c r="J14" s="21"/>
      <c r="K14" s="37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3">
      <c r="A15" s="27"/>
      <c r="B15" s="27"/>
      <c r="C15" s="40" t="s">
        <v>203</v>
      </c>
      <c r="D15" s="40" t="s">
        <v>476</v>
      </c>
      <c r="E15" s="40" t="s">
        <v>476</v>
      </c>
      <c r="F15" s="40" t="s">
        <v>203</v>
      </c>
      <c r="G15" s="40" t="s">
        <v>495</v>
      </c>
      <c r="H15" s="40" t="s">
        <v>495</v>
      </c>
      <c r="I15" s="40" t="s">
        <v>476</v>
      </c>
      <c r="J15" s="40" t="s">
        <v>476</v>
      </c>
      <c r="K15" s="118"/>
      <c r="L15" s="40" t="s">
        <v>496</v>
      </c>
      <c r="M15" s="40" t="s">
        <v>496</v>
      </c>
      <c r="N15" s="40" t="s">
        <v>495</v>
      </c>
      <c r="O15" s="40" t="s">
        <v>495</v>
      </c>
      <c r="P15" s="122"/>
      <c r="Q15" s="40"/>
      <c r="R15" s="41"/>
      <c r="S15" s="41"/>
      <c r="T15" s="41"/>
    </row>
    <row r="16" spans="1:20" s="35" customFormat="1" ht="26.25" customHeight="1" thickBot="1" x14ac:dyDescent="0.3">
      <c r="A16" s="42"/>
      <c r="B16" s="42"/>
      <c r="C16" s="53" t="s">
        <v>499</v>
      </c>
      <c r="D16" s="53" t="s">
        <v>502</v>
      </c>
      <c r="E16" s="53" t="s">
        <v>512</v>
      </c>
      <c r="F16" s="53" t="s">
        <v>514</v>
      </c>
      <c r="G16" s="50" t="s">
        <v>518</v>
      </c>
      <c r="H16" s="94" t="s">
        <v>519</v>
      </c>
      <c r="I16" s="53" t="s">
        <v>511</v>
      </c>
      <c r="J16" s="53" t="s">
        <v>513</v>
      </c>
      <c r="K16" s="19"/>
      <c r="L16" s="53" t="s">
        <v>500</v>
      </c>
      <c r="M16" s="53" t="s">
        <v>500</v>
      </c>
      <c r="N16" s="53" t="s">
        <v>520</v>
      </c>
      <c r="O16" s="53" t="s">
        <v>520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0" t="s">
        <v>23</v>
      </c>
      <c r="M17" s="50" t="s">
        <v>23</v>
      </c>
      <c r="N17" s="53" t="s">
        <v>23</v>
      </c>
      <c r="O17" s="53" t="s">
        <v>23</v>
      </c>
      <c r="P17" s="54"/>
      <c r="Q17" s="55"/>
      <c r="R17" s="16"/>
      <c r="S17" s="16"/>
      <c r="T17" s="16"/>
    </row>
    <row r="18" spans="1:20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2"/>
      <c r="L18" s="56">
        <v>-50</v>
      </c>
      <c r="M18" s="56">
        <v>0</v>
      </c>
      <c r="N18" s="59">
        <v>0</v>
      </c>
      <c r="O18" s="59">
        <v>0</v>
      </c>
      <c r="P18" s="58"/>
      <c r="Q18" s="55">
        <f>SUM(C18:O18)</f>
        <v>25</v>
      </c>
      <c r="R18" s="55">
        <f>SUM(D18:E18,H18:J18,)</f>
        <v>50</v>
      </c>
      <c r="S18" s="55">
        <f>SUM(C18,F18:G18,L18:M18)</f>
        <v>-25</v>
      </c>
      <c r="T18" s="16">
        <f>SUM(N18:O18)</f>
        <v>0</v>
      </c>
    </row>
    <row r="19" spans="1:20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0</v>
      </c>
      <c r="I19" s="60">
        <v>25</v>
      </c>
      <c r="J19" s="60">
        <v>25</v>
      </c>
      <c r="K19" s="52"/>
      <c r="L19" s="60">
        <v>0</v>
      </c>
      <c r="M19" s="60">
        <v>-50</v>
      </c>
      <c r="N19" s="61">
        <v>0</v>
      </c>
      <c r="O19" s="61">
        <v>0</v>
      </c>
      <c r="P19" s="58"/>
      <c r="Q19" s="62">
        <f t="shared" ref="Q19:Q42" si="0">SUM(C19:O19)</f>
        <v>25</v>
      </c>
      <c r="R19" s="62">
        <f t="shared" ref="R19:R42" si="1">SUM(D19:E19,H19:J19,)</f>
        <v>50</v>
      </c>
      <c r="S19" s="62">
        <f t="shared" ref="S19:S42" si="2">SUM(C19,F19:G19,L19:M19)</f>
        <v>-25</v>
      </c>
      <c r="T19" s="21">
        <f t="shared" ref="T19:T42" si="3">SUM(N19:O19)</f>
        <v>0</v>
      </c>
    </row>
    <row r="20" spans="1:20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0</v>
      </c>
      <c r="I20" s="60">
        <v>25</v>
      </c>
      <c r="J20" s="60">
        <v>25</v>
      </c>
      <c r="K20" s="52"/>
      <c r="L20" s="60">
        <v>0</v>
      </c>
      <c r="M20" s="60">
        <v>-50</v>
      </c>
      <c r="N20" s="61">
        <v>0</v>
      </c>
      <c r="O20" s="61">
        <v>0</v>
      </c>
      <c r="P20" s="58"/>
      <c r="Q20" s="62">
        <f t="shared" si="0"/>
        <v>25</v>
      </c>
      <c r="R20" s="62">
        <f t="shared" si="1"/>
        <v>50</v>
      </c>
      <c r="S20" s="62">
        <f t="shared" si="2"/>
        <v>-25</v>
      </c>
      <c r="T20" s="21">
        <f t="shared" si="3"/>
        <v>0</v>
      </c>
    </row>
    <row r="21" spans="1:20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0</v>
      </c>
      <c r="I21" s="60">
        <v>25</v>
      </c>
      <c r="J21" s="60">
        <v>25</v>
      </c>
      <c r="K21" s="52"/>
      <c r="L21" s="60">
        <v>0</v>
      </c>
      <c r="M21" s="60">
        <v>-50</v>
      </c>
      <c r="N21" s="61">
        <v>0</v>
      </c>
      <c r="O21" s="61">
        <v>0</v>
      </c>
      <c r="P21" s="58"/>
      <c r="Q21" s="62">
        <f t="shared" si="0"/>
        <v>25</v>
      </c>
      <c r="R21" s="62">
        <f t="shared" si="1"/>
        <v>50</v>
      </c>
      <c r="S21" s="62">
        <f t="shared" si="2"/>
        <v>-25</v>
      </c>
      <c r="T21" s="21">
        <f t="shared" si="3"/>
        <v>0</v>
      </c>
    </row>
    <row r="22" spans="1:20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0</v>
      </c>
      <c r="I22" s="60">
        <v>25</v>
      </c>
      <c r="J22" s="60">
        <v>25</v>
      </c>
      <c r="K22" s="52"/>
      <c r="L22" s="60">
        <v>0</v>
      </c>
      <c r="M22" s="60">
        <v>-50</v>
      </c>
      <c r="N22" s="61">
        <v>0</v>
      </c>
      <c r="O22" s="61">
        <v>0</v>
      </c>
      <c r="P22" s="58"/>
      <c r="Q22" s="62">
        <f t="shared" si="0"/>
        <v>25</v>
      </c>
      <c r="R22" s="62">
        <f t="shared" si="1"/>
        <v>50</v>
      </c>
      <c r="S22" s="62">
        <f t="shared" si="2"/>
        <v>-25</v>
      </c>
      <c r="T22" s="21">
        <f t="shared" si="3"/>
        <v>0</v>
      </c>
    </row>
    <row r="23" spans="1:20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0</v>
      </c>
      <c r="I23" s="60">
        <v>25</v>
      </c>
      <c r="J23" s="60">
        <v>25</v>
      </c>
      <c r="K23" s="52"/>
      <c r="L23" s="60">
        <v>0</v>
      </c>
      <c r="M23" s="60">
        <v>-50</v>
      </c>
      <c r="N23" s="61">
        <v>0</v>
      </c>
      <c r="O23" s="61">
        <v>0</v>
      </c>
      <c r="P23" s="58"/>
      <c r="Q23" s="62">
        <f t="shared" si="0"/>
        <v>25</v>
      </c>
      <c r="R23" s="62">
        <f t="shared" si="1"/>
        <v>50</v>
      </c>
      <c r="S23" s="62">
        <f t="shared" si="2"/>
        <v>-25</v>
      </c>
      <c r="T23" s="21">
        <f t="shared" si="3"/>
        <v>0</v>
      </c>
    </row>
    <row r="24" spans="1:20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0</v>
      </c>
      <c r="I24" s="60">
        <v>25</v>
      </c>
      <c r="J24" s="60">
        <v>25</v>
      </c>
      <c r="K24" s="52"/>
      <c r="L24" s="60">
        <v>0</v>
      </c>
      <c r="M24" s="60">
        <v>-50</v>
      </c>
      <c r="N24" s="61">
        <v>0</v>
      </c>
      <c r="O24" s="61">
        <v>0</v>
      </c>
      <c r="P24" s="58"/>
      <c r="Q24" s="62">
        <f t="shared" si="0"/>
        <v>25</v>
      </c>
      <c r="R24" s="62">
        <f t="shared" si="1"/>
        <v>50</v>
      </c>
      <c r="S24" s="62">
        <f t="shared" si="2"/>
        <v>-25</v>
      </c>
      <c r="T24" s="21">
        <f t="shared" si="3"/>
        <v>0</v>
      </c>
    </row>
    <row r="25" spans="1:20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30</v>
      </c>
      <c r="H25" s="60">
        <v>50</v>
      </c>
      <c r="I25" s="60">
        <v>0</v>
      </c>
      <c r="J25" s="60">
        <v>0</v>
      </c>
      <c r="K25" s="52"/>
      <c r="L25" s="60">
        <v>0</v>
      </c>
      <c r="M25" s="60">
        <v>-50</v>
      </c>
      <c r="N25" s="61">
        <v>-50</v>
      </c>
      <c r="O25" s="61">
        <v>-30</v>
      </c>
      <c r="P25" s="58"/>
      <c r="Q25" s="62">
        <f t="shared" si="0"/>
        <v>-50</v>
      </c>
      <c r="R25" s="62">
        <f t="shared" si="1"/>
        <v>50</v>
      </c>
      <c r="S25" s="62">
        <f t="shared" si="2"/>
        <v>-20</v>
      </c>
      <c r="T25" s="21">
        <f t="shared" si="3"/>
        <v>-80</v>
      </c>
    </row>
    <row r="26" spans="1:20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30</v>
      </c>
      <c r="H26" s="60">
        <v>50</v>
      </c>
      <c r="I26" s="60">
        <v>0</v>
      </c>
      <c r="J26" s="60">
        <v>0</v>
      </c>
      <c r="K26" s="52"/>
      <c r="L26" s="60">
        <v>0</v>
      </c>
      <c r="M26" s="60">
        <v>-50</v>
      </c>
      <c r="N26" s="61">
        <v>-50</v>
      </c>
      <c r="O26" s="61">
        <v>-30</v>
      </c>
      <c r="P26" s="58"/>
      <c r="Q26" s="62">
        <f t="shared" si="0"/>
        <v>-50</v>
      </c>
      <c r="R26" s="62">
        <f t="shared" si="1"/>
        <v>50</v>
      </c>
      <c r="S26" s="62">
        <f t="shared" si="2"/>
        <v>-20</v>
      </c>
      <c r="T26" s="21">
        <f t="shared" si="3"/>
        <v>-80</v>
      </c>
    </row>
    <row r="27" spans="1:20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30</v>
      </c>
      <c r="H27" s="60">
        <v>50</v>
      </c>
      <c r="I27" s="60">
        <v>0</v>
      </c>
      <c r="J27" s="60">
        <v>0</v>
      </c>
      <c r="K27" s="52"/>
      <c r="L27" s="60">
        <v>0</v>
      </c>
      <c r="M27" s="60">
        <v>-50</v>
      </c>
      <c r="N27" s="61">
        <v>-50</v>
      </c>
      <c r="O27" s="61">
        <v>-30</v>
      </c>
      <c r="P27" s="58"/>
      <c r="Q27" s="62">
        <f t="shared" si="0"/>
        <v>-50</v>
      </c>
      <c r="R27" s="62">
        <f t="shared" si="1"/>
        <v>50</v>
      </c>
      <c r="S27" s="62">
        <f t="shared" si="2"/>
        <v>-20</v>
      </c>
      <c r="T27" s="21">
        <f t="shared" si="3"/>
        <v>-80</v>
      </c>
    </row>
    <row r="28" spans="1:20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30</v>
      </c>
      <c r="H28" s="60">
        <v>50</v>
      </c>
      <c r="I28" s="60">
        <v>0</v>
      </c>
      <c r="J28" s="60">
        <v>0</v>
      </c>
      <c r="K28" s="52"/>
      <c r="L28" s="60">
        <v>0</v>
      </c>
      <c r="M28" s="60">
        <v>-50</v>
      </c>
      <c r="N28" s="61">
        <v>-50</v>
      </c>
      <c r="O28" s="61">
        <v>-30</v>
      </c>
      <c r="P28" s="58"/>
      <c r="Q28" s="62">
        <f t="shared" si="0"/>
        <v>-50</v>
      </c>
      <c r="R28" s="62">
        <f t="shared" si="1"/>
        <v>50</v>
      </c>
      <c r="S28" s="62">
        <f t="shared" si="2"/>
        <v>-20</v>
      </c>
      <c r="T28" s="21">
        <f t="shared" si="3"/>
        <v>-80</v>
      </c>
    </row>
    <row r="29" spans="1:20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30</v>
      </c>
      <c r="H29" s="60">
        <v>50</v>
      </c>
      <c r="I29" s="60">
        <v>0</v>
      </c>
      <c r="J29" s="60">
        <v>0</v>
      </c>
      <c r="K29" s="52"/>
      <c r="L29" s="60">
        <v>0</v>
      </c>
      <c r="M29" s="60">
        <v>-50</v>
      </c>
      <c r="N29" s="61">
        <v>-50</v>
      </c>
      <c r="O29" s="61">
        <v>-30</v>
      </c>
      <c r="P29" s="58"/>
      <c r="Q29" s="62">
        <f t="shared" si="0"/>
        <v>-50</v>
      </c>
      <c r="R29" s="62">
        <f t="shared" si="1"/>
        <v>50</v>
      </c>
      <c r="S29" s="62">
        <f t="shared" si="2"/>
        <v>-20</v>
      </c>
      <c r="T29" s="21">
        <f t="shared" si="3"/>
        <v>-80</v>
      </c>
    </row>
    <row r="30" spans="1:20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30</v>
      </c>
      <c r="H30" s="60">
        <v>50</v>
      </c>
      <c r="I30" s="60">
        <v>0</v>
      </c>
      <c r="J30" s="60">
        <v>0</v>
      </c>
      <c r="K30" s="52"/>
      <c r="L30" s="60">
        <v>0</v>
      </c>
      <c r="M30" s="60">
        <v>-50</v>
      </c>
      <c r="N30" s="61">
        <v>-50</v>
      </c>
      <c r="O30" s="61">
        <v>-30</v>
      </c>
      <c r="P30" s="58"/>
      <c r="Q30" s="62">
        <f t="shared" si="0"/>
        <v>-50</v>
      </c>
      <c r="R30" s="62">
        <f t="shared" si="1"/>
        <v>50</v>
      </c>
      <c r="S30" s="62">
        <f t="shared" si="2"/>
        <v>-20</v>
      </c>
      <c r="T30" s="21">
        <f t="shared" si="3"/>
        <v>-80</v>
      </c>
    </row>
    <row r="31" spans="1:20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30</v>
      </c>
      <c r="H31" s="60">
        <v>50</v>
      </c>
      <c r="I31" s="60">
        <v>0</v>
      </c>
      <c r="J31" s="60">
        <v>0</v>
      </c>
      <c r="K31" s="52"/>
      <c r="L31" s="60">
        <v>0</v>
      </c>
      <c r="M31" s="60">
        <v>-50</v>
      </c>
      <c r="N31" s="61">
        <v>-50</v>
      </c>
      <c r="O31" s="61">
        <v>-30</v>
      </c>
      <c r="P31" s="58"/>
      <c r="Q31" s="62">
        <f t="shared" si="0"/>
        <v>-50</v>
      </c>
      <c r="R31" s="62">
        <f t="shared" si="1"/>
        <v>50</v>
      </c>
      <c r="S31" s="62">
        <f t="shared" si="2"/>
        <v>-20</v>
      </c>
      <c r="T31" s="21">
        <f t="shared" si="3"/>
        <v>-80</v>
      </c>
    </row>
    <row r="32" spans="1:20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30</v>
      </c>
      <c r="H32" s="60">
        <v>50</v>
      </c>
      <c r="I32" s="60">
        <v>0</v>
      </c>
      <c r="J32" s="60">
        <v>0</v>
      </c>
      <c r="K32" s="52"/>
      <c r="L32" s="60">
        <v>0</v>
      </c>
      <c r="M32" s="60">
        <v>-50</v>
      </c>
      <c r="N32" s="61">
        <v>-50</v>
      </c>
      <c r="O32" s="61">
        <v>-30</v>
      </c>
      <c r="P32" s="58"/>
      <c r="Q32" s="62">
        <f t="shared" si="0"/>
        <v>-50</v>
      </c>
      <c r="R32" s="62">
        <f t="shared" si="1"/>
        <v>50</v>
      </c>
      <c r="S32" s="62">
        <f t="shared" si="2"/>
        <v>-20</v>
      </c>
      <c r="T32" s="21">
        <f t="shared" si="3"/>
        <v>-80</v>
      </c>
    </row>
    <row r="33" spans="1:22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30</v>
      </c>
      <c r="H33" s="60">
        <v>50</v>
      </c>
      <c r="I33" s="60">
        <v>0</v>
      </c>
      <c r="J33" s="60">
        <v>0</v>
      </c>
      <c r="K33" s="52"/>
      <c r="L33" s="60">
        <v>0</v>
      </c>
      <c r="M33" s="60">
        <v>-50</v>
      </c>
      <c r="N33" s="61">
        <v>-50</v>
      </c>
      <c r="O33" s="61">
        <v>-30</v>
      </c>
      <c r="P33" s="58"/>
      <c r="Q33" s="62">
        <f t="shared" si="0"/>
        <v>-50</v>
      </c>
      <c r="R33" s="62">
        <f t="shared" si="1"/>
        <v>50</v>
      </c>
      <c r="S33" s="62">
        <f t="shared" si="2"/>
        <v>-20</v>
      </c>
      <c r="T33" s="21">
        <f t="shared" si="3"/>
        <v>-80</v>
      </c>
    </row>
    <row r="34" spans="1:22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30</v>
      </c>
      <c r="H34" s="60">
        <v>50</v>
      </c>
      <c r="I34" s="60">
        <v>0</v>
      </c>
      <c r="J34" s="60">
        <v>0</v>
      </c>
      <c r="K34" s="52"/>
      <c r="L34" s="60">
        <v>0</v>
      </c>
      <c r="M34" s="60">
        <v>-50</v>
      </c>
      <c r="N34" s="61">
        <v>-50</v>
      </c>
      <c r="O34" s="61">
        <v>-30</v>
      </c>
      <c r="P34" s="58"/>
      <c r="Q34" s="62">
        <f t="shared" si="0"/>
        <v>-50</v>
      </c>
      <c r="R34" s="62">
        <f t="shared" si="1"/>
        <v>50</v>
      </c>
      <c r="S34" s="62">
        <f t="shared" si="2"/>
        <v>-20</v>
      </c>
      <c r="T34" s="21">
        <f t="shared" si="3"/>
        <v>-80</v>
      </c>
    </row>
    <row r="35" spans="1:22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30</v>
      </c>
      <c r="H35" s="60">
        <v>50</v>
      </c>
      <c r="I35" s="60">
        <v>0</v>
      </c>
      <c r="J35" s="60">
        <v>0</v>
      </c>
      <c r="K35" s="52"/>
      <c r="L35" s="60">
        <v>0</v>
      </c>
      <c r="M35" s="60">
        <v>-50</v>
      </c>
      <c r="N35" s="61">
        <v>-50</v>
      </c>
      <c r="O35" s="61">
        <v>-30</v>
      </c>
      <c r="P35" s="58"/>
      <c r="Q35" s="62">
        <f t="shared" si="0"/>
        <v>-50</v>
      </c>
      <c r="R35" s="62">
        <f t="shared" si="1"/>
        <v>50</v>
      </c>
      <c r="S35" s="62">
        <f t="shared" si="2"/>
        <v>-20</v>
      </c>
      <c r="T35" s="21">
        <f t="shared" si="3"/>
        <v>-80</v>
      </c>
    </row>
    <row r="36" spans="1:22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30</v>
      </c>
      <c r="H36" s="60">
        <v>50</v>
      </c>
      <c r="I36" s="60">
        <v>0</v>
      </c>
      <c r="J36" s="60">
        <v>0</v>
      </c>
      <c r="K36" s="52"/>
      <c r="L36" s="60">
        <v>0</v>
      </c>
      <c r="M36" s="60">
        <v>-50</v>
      </c>
      <c r="N36" s="61">
        <v>-50</v>
      </c>
      <c r="O36" s="61">
        <v>-30</v>
      </c>
      <c r="P36" s="58"/>
      <c r="Q36" s="62">
        <f t="shared" si="0"/>
        <v>-50</v>
      </c>
      <c r="R36" s="62">
        <f t="shared" si="1"/>
        <v>50</v>
      </c>
      <c r="S36" s="62">
        <f t="shared" si="2"/>
        <v>-20</v>
      </c>
      <c r="T36" s="21">
        <f t="shared" si="3"/>
        <v>-80</v>
      </c>
    </row>
    <row r="37" spans="1:22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30</v>
      </c>
      <c r="H37" s="60">
        <v>50</v>
      </c>
      <c r="I37" s="60">
        <v>0</v>
      </c>
      <c r="J37" s="60">
        <v>0</v>
      </c>
      <c r="K37" s="52"/>
      <c r="L37" s="60">
        <v>0</v>
      </c>
      <c r="M37" s="60">
        <v>-50</v>
      </c>
      <c r="N37" s="61">
        <v>-50</v>
      </c>
      <c r="O37" s="61">
        <v>-30</v>
      </c>
      <c r="P37" s="58"/>
      <c r="Q37" s="62">
        <f t="shared" si="0"/>
        <v>-50</v>
      </c>
      <c r="R37" s="62">
        <f t="shared" si="1"/>
        <v>50</v>
      </c>
      <c r="S37" s="62">
        <f t="shared" si="2"/>
        <v>-20</v>
      </c>
      <c r="T37" s="21">
        <f t="shared" si="3"/>
        <v>-80</v>
      </c>
    </row>
    <row r="38" spans="1:22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30</v>
      </c>
      <c r="H38" s="60">
        <v>50</v>
      </c>
      <c r="I38" s="60">
        <v>0</v>
      </c>
      <c r="J38" s="60">
        <v>0</v>
      </c>
      <c r="K38" s="52"/>
      <c r="L38" s="60">
        <v>0</v>
      </c>
      <c r="M38" s="60">
        <v>-50</v>
      </c>
      <c r="N38" s="61">
        <v>-50</v>
      </c>
      <c r="O38" s="61">
        <v>-30</v>
      </c>
      <c r="P38" s="58"/>
      <c r="Q38" s="62">
        <f t="shared" si="0"/>
        <v>-50</v>
      </c>
      <c r="R38" s="62">
        <f t="shared" si="1"/>
        <v>50</v>
      </c>
      <c r="S38" s="62">
        <f t="shared" si="2"/>
        <v>-20</v>
      </c>
      <c r="T38" s="21">
        <f t="shared" si="3"/>
        <v>-80</v>
      </c>
    </row>
    <row r="39" spans="1:22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30</v>
      </c>
      <c r="H39" s="60">
        <v>50</v>
      </c>
      <c r="I39" s="60">
        <v>0</v>
      </c>
      <c r="J39" s="60">
        <v>0</v>
      </c>
      <c r="K39" s="52"/>
      <c r="L39" s="60">
        <v>0</v>
      </c>
      <c r="M39" s="60">
        <v>-50</v>
      </c>
      <c r="N39" s="61">
        <v>-50</v>
      </c>
      <c r="O39" s="61">
        <v>-30</v>
      </c>
      <c r="P39" s="58"/>
      <c r="Q39" s="62">
        <f t="shared" si="0"/>
        <v>-50</v>
      </c>
      <c r="R39" s="62">
        <f t="shared" si="1"/>
        <v>50</v>
      </c>
      <c r="S39" s="62">
        <f t="shared" si="2"/>
        <v>-20</v>
      </c>
      <c r="T39" s="21">
        <f t="shared" si="3"/>
        <v>-80</v>
      </c>
    </row>
    <row r="40" spans="1:22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30</v>
      </c>
      <c r="H40" s="60">
        <v>50</v>
      </c>
      <c r="I40" s="60">
        <v>0</v>
      </c>
      <c r="J40" s="60">
        <v>0</v>
      </c>
      <c r="K40" s="52"/>
      <c r="L40" s="60">
        <v>0</v>
      </c>
      <c r="M40" s="60">
        <v>-50</v>
      </c>
      <c r="N40" s="61">
        <v>-50</v>
      </c>
      <c r="O40" s="61">
        <v>-30</v>
      </c>
      <c r="P40" s="58"/>
      <c r="Q40" s="62">
        <f t="shared" si="0"/>
        <v>-50</v>
      </c>
      <c r="R40" s="62">
        <f t="shared" si="1"/>
        <v>50</v>
      </c>
      <c r="S40" s="62">
        <f t="shared" si="2"/>
        <v>-20</v>
      </c>
      <c r="T40" s="21">
        <f t="shared" si="3"/>
        <v>-80</v>
      </c>
    </row>
    <row r="41" spans="1:22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0</v>
      </c>
      <c r="I41" s="60">
        <v>25</v>
      </c>
      <c r="J41" s="60">
        <v>25</v>
      </c>
      <c r="K41" s="52"/>
      <c r="L41" s="60">
        <v>0</v>
      </c>
      <c r="M41" s="60">
        <v>-50</v>
      </c>
      <c r="N41" s="61">
        <v>0</v>
      </c>
      <c r="O41" s="61">
        <v>0</v>
      </c>
      <c r="P41" s="58"/>
      <c r="Q41" s="62">
        <f t="shared" si="0"/>
        <v>25</v>
      </c>
      <c r="R41" s="62">
        <f t="shared" si="1"/>
        <v>50</v>
      </c>
      <c r="S41" s="62">
        <f t="shared" si="2"/>
        <v>-25</v>
      </c>
      <c r="T41" s="21">
        <f t="shared" si="3"/>
        <v>0</v>
      </c>
    </row>
    <row r="42" spans="1:22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0</v>
      </c>
      <c r="I42" s="64">
        <v>25</v>
      </c>
      <c r="J42" s="64">
        <v>25</v>
      </c>
      <c r="K42" s="52"/>
      <c r="L42" s="64">
        <v>0</v>
      </c>
      <c r="M42" s="64">
        <v>-50</v>
      </c>
      <c r="N42" s="65">
        <v>0</v>
      </c>
      <c r="O42" s="65">
        <v>0</v>
      </c>
      <c r="P42" s="58"/>
      <c r="Q42" s="66">
        <f t="shared" si="0"/>
        <v>25</v>
      </c>
      <c r="R42" s="66">
        <f t="shared" si="1"/>
        <v>50</v>
      </c>
      <c r="S42" s="66">
        <f t="shared" si="2"/>
        <v>-25</v>
      </c>
      <c r="T42" s="67">
        <f t="shared" si="3"/>
        <v>0</v>
      </c>
    </row>
    <row r="43" spans="1:22" s="13" customFormat="1" x14ac:dyDescent="0.25">
      <c r="A43" s="58"/>
      <c r="B43" s="58"/>
      <c r="C43" s="69"/>
      <c r="D43" s="69"/>
      <c r="E43" s="69"/>
      <c r="F43" s="69"/>
      <c r="G43" s="58"/>
      <c r="H43" s="58"/>
      <c r="I43" s="69"/>
      <c r="J43" s="69"/>
      <c r="K43" s="58"/>
      <c r="L43" s="58"/>
      <c r="M43" s="58"/>
      <c r="N43" s="58"/>
      <c r="O43" s="58"/>
      <c r="P43" s="58"/>
      <c r="Q43" s="11"/>
      <c r="R43" s="11"/>
      <c r="S43" s="11"/>
      <c r="T43" s="11"/>
    </row>
    <row r="44" spans="1:22" ht="13.8" thickBot="1" x14ac:dyDescent="0.3">
      <c r="A44" s="23"/>
      <c r="B44" s="23"/>
      <c r="C44" s="70"/>
      <c r="D44" s="70"/>
      <c r="E44" s="70"/>
      <c r="F44" s="70"/>
      <c r="G44" s="70"/>
      <c r="H44" s="23"/>
      <c r="I44" s="70"/>
      <c r="J44" s="70"/>
      <c r="K44" s="23"/>
      <c r="L44" s="23"/>
      <c r="M44" s="23"/>
      <c r="N44" s="23"/>
      <c r="O44" s="23"/>
      <c r="P44" s="23"/>
    </row>
    <row r="45" spans="1:22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480</v>
      </c>
      <c r="H45" s="53">
        <f t="shared" si="4"/>
        <v>800</v>
      </c>
      <c r="I45" s="53">
        <f t="shared" si="4"/>
        <v>175</v>
      </c>
      <c r="J45" s="53">
        <f t="shared" si="4"/>
        <v>175</v>
      </c>
      <c r="K45" s="19"/>
      <c r="L45" s="53">
        <f>SUM(L18:L41)</f>
        <v>-50</v>
      </c>
      <c r="M45" s="53">
        <f>SUM(M18:M41)</f>
        <v>-1150</v>
      </c>
      <c r="N45" s="53">
        <f>SUM(N18:N41)</f>
        <v>-800</v>
      </c>
      <c r="O45" s="53">
        <f>SUM(O18:O41)</f>
        <v>-480</v>
      </c>
      <c r="P45" s="21"/>
      <c r="Q45" s="53">
        <f>SUM(Q18:Q41)</f>
        <v>-600</v>
      </c>
      <c r="R45" s="53">
        <f>SUM(R18:R41)</f>
        <v>1200</v>
      </c>
      <c r="S45" s="53">
        <f>SUM(S18:S41)</f>
        <v>-520</v>
      </c>
      <c r="T45" s="53">
        <f>SUM(T18:T41)</f>
        <v>-1280</v>
      </c>
      <c r="U45" s="72" t="s">
        <v>35</v>
      </c>
      <c r="V45" s="73"/>
    </row>
    <row r="46" spans="1:22" ht="13.8" thickBot="1" x14ac:dyDescent="0.3">
      <c r="B46" s="74"/>
      <c r="C46" s="21"/>
      <c r="D46" s="21"/>
      <c r="E46" s="21"/>
      <c r="F46" s="21"/>
      <c r="G46" s="21"/>
      <c r="H46" s="11"/>
      <c r="I46" s="21"/>
      <c r="J46" s="21"/>
      <c r="K46" s="75" t="s">
        <v>36</v>
      </c>
      <c r="L46" s="11"/>
      <c r="M46" s="11"/>
      <c r="N46" s="11"/>
      <c r="O46" s="1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200</v>
      </c>
      <c r="G47" s="53">
        <f t="shared" si="5"/>
        <v>480</v>
      </c>
      <c r="H47" s="53">
        <f t="shared" si="5"/>
        <v>800</v>
      </c>
      <c r="I47" s="53">
        <f t="shared" si="5"/>
        <v>200</v>
      </c>
      <c r="J47" s="53">
        <f t="shared" si="5"/>
        <v>200</v>
      </c>
      <c r="K47" s="79">
        <f>SUM(C47:J47)</f>
        <v>1880</v>
      </c>
      <c r="L47" s="53">
        <f>SUM(L19:L42)</f>
        <v>0</v>
      </c>
      <c r="M47" s="53">
        <f>SUM(M19:M42)</f>
        <v>-1200</v>
      </c>
      <c r="N47" s="53">
        <f>SUM(N19:N42)</f>
        <v>-800</v>
      </c>
      <c r="O47" s="53">
        <f>SUM(O19:O42)</f>
        <v>-480</v>
      </c>
      <c r="P47" s="80">
        <f>SUM(L47:O47)</f>
        <v>-2480</v>
      </c>
      <c r="Q47" s="53">
        <f>SUM(Q19:Q44)</f>
        <v>-600</v>
      </c>
      <c r="R47" s="53">
        <f>SUM(R19:R44)</f>
        <v>1200</v>
      </c>
      <c r="S47" s="53">
        <f>SUM(S19:S44)</f>
        <v>-520</v>
      </c>
      <c r="T47" s="53">
        <f>SUM(T19:T44)</f>
        <v>-1280</v>
      </c>
      <c r="U47" s="77">
        <f>ABS(P47)+ABS(K47)</f>
        <v>4360</v>
      </c>
    </row>
    <row r="48" spans="1:22" ht="13.8" thickBot="1" x14ac:dyDescent="0.3">
      <c r="A48" s="74"/>
      <c r="B48" s="74"/>
      <c r="C48" s="53"/>
      <c r="D48" s="16"/>
      <c r="E48" s="16"/>
      <c r="F48" s="53"/>
      <c r="G48" s="16"/>
      <c r="H48" s="114"/>
      <c r="I48" s="16"/>
      <c r="J48" s="16"/>
      <c r="L48" s="16"/>
      <c r="M48" s="16"/>
      <c r="N48" s="15"/>
      <c r="O48" s="15"/>
      <c r="Q48" s="81"/>
      <c r="R48" s="81"/>
      <c r="S48" s="81"/>
      <c r="T48" s="81"/>
    </row>
    <row r="49" spans="1:38" x14ac:dyDescent="0.25">
      <c r="A49" s="2"/>
      <c r="B49" s="2"/>
      <c r="C49" s="82" t="s">
        <v>40</v>
      </c>
      <c r="D49" s="50" t="s">
        <v>204</v>
      </c>
      <c r="E49" s="50" t="s">
        <v>204</v>
      </c>
      <c r="F49" s="82" t="s">
        <v>40</v>
      </c>
      <c r="G49" s="50" t="s">
        <v>40</v>
      </c>
      <c r="H49" s="100" t="s">
        <v>204</v>
      </c>
      <c r="I49" s="50" t="s">
        <v>204</v>
      </c>
      <c r="J49" s="50" t="s">
        <v>204</v>
      </c>
      <c r="K49" s="51"/>
      <c r="L49" s="16" t="s">
        <v>323</v>
      </c>
      <c r="M49" s="16" t="s">
        <v>323</v>
      </c>
      <c r="N49" s="138"/>
      <c r="O49" s="83"/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5">
      <c r="A50" s="74"/>
      <c r="B50" s="74"/>
      <c r="C50" s="84" t="s">
        <v>12</v>
      </c>
      <c r="D50" s="54" t="s">
        <v>107</v>
      </c>
      <c r="E50" s="54" t="s">
        <v>107</v>
      </c>
      <c r="F50" s="84" t="s">
        <v>12</v>
      </c>
      <c r="G50" s="54" t="s">
        <v>12</v>
      </c>
      <c r="H50" s="52" t="s">
        <v>12</v>
      </c>
      <c r="I50" s="54" t="s">
        <v>107</v>
      </c>
      <c r="J50" s="54" t="s">
        <v>107</v>
      </c>
      <c r="K50" s="85"/>
      <c r="L50" s="21" t="s">
        <v>12</v>
      </c>
      <c r="M50" s="21" t="s">
        <v>12</v>
      </c>
      <c r="N50" s="19" t="s">
        <v>41</v>
      </c>
      <c r="O50" s="21" t="s">
        <v>41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x14ac:dyDescent="0.25">
      <c r="A51" s="74"/>
      <c r="B51" s="74"/>
      <c r="C51" s="84" t="s">
        <v>44</v>
      </c>
      <c r="D51" s="54" t="s">
        <v>12</v>
      </c>
      <c r="E51" s="54" t="s">
        <v>12</v>
      </c>
      <c r="F51" s="84" t="s">
        <v>44</v>
      </c>
      <c r="G51" s="54" t="s">
        <v>11</v>
      </c>
      <c r="H51" s="52" t="s">
        <v>11</v>
      </c>
      <c r="I51" s="54" t="s">
        <v>12</v>
      </c>
      <c r="J51" s="54" t="s">
        <v>12</v>
      </c>
      <c r="K51" s="85"/>
      <c r="L51" s="54" t="s">
        <v>43</v>
      </c>
      <c r="M51" s="54" t="s">
        <v>43</v>
      </c>
      <c r="N51" s="19" t="s">
        <v>42</v>
      </c>
      <c r="O51" s="21" t="s">
        <v>42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5">
      <c r="A52" s="74"/>
      <c r="B52" s="74"/>
      <c r="C52" s="84" t="s">
        <v>47</v>
      </c>
      <c r="D52" s="54" t="s">
        <v>120</v>
      </c>
      <c r="E52" s="54" t="s">
        <v>120</v>
      </c>
      <c r="F52" s="84" t="s">
        <v>47</v>
      </c>
      <c r="G52" s="54" t="s">
        <v>107</v>
      </c>
      <c r="H52" s="52" t="s">
        <v>46</v>
      </c>
      <c r="I52" s="54" t="s">
        <v>120</v>
      </c>
      <c r="J52" s="54" t="s">
        <v>120</v>
      </c>
      <c r="K52" s="85"/>
      <c r="L52" s="54" t="s">
        <v>428</v>
      </c>
      <c r="M52" s="54" t="s">
        <v>428</v>
      </c>
      <c r="N52" s="19" t="s">
        <v>12</v>
      </c>
      <c r="O52" s="21" t="s">
        <v>12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3">
      <c r="A53" s="74"/>
      <c r="B53" s="74"/>
      <c r="C53" s="102" t="s">
        <v>50</v>
      </c>
      <c r="D53" s="54" t="s">
        <v>68</v>
      </c>
      <c r="E53" s="54" t="s">
        <v>68</v>
      </c>
      <c r="F53" s="102" t="s">
        <v>50</v>
      </c>
      <c r="G53" s="54" t="s">
        <v>236</v>
      </c>
      <c r="H53" s="52" t="s">
        <v>219</v>
      </c>
      <c r="I53" s="54" t="s">
        <v>68</v>
      </c>
      <c r="J53" s="54" t="s">
        <v>68</v>
      </c>
      <c r="K53" s="88"/>
      <c r="L53" s="89" t="s">
        <v>325</v>
      </c>
      <c r="M53" s="89" t="s">
        <v>325</v>
      </c>
      <c r="N53" s="19" t="s">
        <v>49</v>
      </c>
      <c r="O53" s="21" t="s">
        <v>49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thickBot="1" x14ac:dyDescent="0.3">
      <c r="A54" s="74"/>
      <c r="B54" s="74"/>
      <c r="C54" s="51"/>
      <c r="D54" s="54" t="s">
        <v>200</v>
      </c>
      <c r="E54" s="54" t="s">
        <v>70</v>
      </c>
      <c r="F54" s="51"/>
      <c r="G54" s="89" t="s">
        <v>237</v>
      </c>
      <c r="H54" s="101" t="s">
        <v>521</v>
      </c>
      <c r="I54" s="54" t="s">
        <v>200</v>
      </c>
      <c r="J54" s="54" t="s">
        <v>70</v>
      </c>
      <c r="K54" s="85"/>
      <c r="L54" s="35"/>
      <c r="M54" s="35"/>
      <c r="N54" s="68"/>
      <c r="O54" s="67"/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x14ac:dyDescent="0.25">
      <c r="A55" s="74"/>
      <c r="B55" s="74"/>
      <c r="C55" s="51"/>
      <c r="D55" s="54" t="s">
        <v>370</v>
      </c>
      <c r="E55" s="54" t="s">
        <v>222</v>
      </c>
      <c r="F55" s="51"/>
      <c r="G55" s="51"/>
      <c r="H55" s="35"/>
      <c r="I55" s="54" t="s">
        <v>370</v>
      </c>
      <c r="J55" s="54" t="s">
        <v>222</v>
      </c>
      <c r="K55" s="85"/>
      <c r="L55" s="35"/>
      <c r="M55" s="35"/>
      <c r="N55" s="11"/>
      <c r="O55" s="11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3">
      <c r="A56" s="74"/>
      <c r="B56" s="74"/>
      <c r="C56" s="51"/>
      <c r="D56" s="54" t="s">
        <v>52</v>
      </c>
      <c r="E56" s="89" t="s">
        <v>498</v>
      </c>
      <c r="F56" s="51"/>
      <c r="G56" s="51"/>
      <c r="H56" s="35"/>
      <c r="I56" s="54" t="s">
        <v>52</v>
      </c>
      <c r="J56" s="89" t="s">
        <v>498</v>
      </c>
      <c r="K56" s="85"/>
      <c r="L56" s="35"/>
      <c r="M56" s="35"/>
      <c r="N56" s="51"/>
      <c r="O56" s="51"/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x14ac:dyDescent="0.25">
      <c r="A57" s="74"/>
      <c r="B57" s="74"/>
      <c r="C57" s="51"/>
      <c r="D57" s="54" t="s">
        <v>267</v>
      </c>
      <c r="E57" s="51"/>
      <c r="F57" s="51"/>
      <c r="G57" s="51"/>
      <c r="H57" s="35"/>
      <c r="I57" s="54" t="s">
        <v>267</v>
      </c>
      <c r="J57" s="51"/>
      <c r="K57" s="91"/>
      <c r="L57" s="35"/>
      <c r="M57" s="35"/>
      <c r="N57" s="51"/>
      <c r="O57" s="51"/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3">
      <c r="C58" s="51"/>
      <c r="D58" s="89" t="s">
        <v>54</v>
      </c>
      <c r="E58" s="51"/>
      <c r="F58" s="51"/>
      <c r="G58" s="51"/>
      <c r="H58" s="35"/>
      <c r="I58" s="89" t="s">
        <v>54</v>
      </c>
      <c r="J58" s="51"/>
      <c r="K58" s="91"/>
      <c r="L58" s="35"/>
      <c r="M58" s="35"/>
      <c r="N58" s="51"/>
      <c r="O58" s="51"/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x14ac:dyDescent="0.25">
      <c r="B59" s="37"/>
      <c r="C59" s="51"/>
      <c r="D59" s="37"/>
      <c r="E59" s="37"/>
      <c r="F59" s="51"/>
      <c r="G59" s="51"/>
      <c r="I59" s="37"/>
      <c r="J59" s="37"/>
      <c r="K59" s="91"/>
      <c r="N59" s="37"/>
      <c r="O59" s="37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x14ac:dyDescent="0.25">
      <c r="B60" s="35"/>
      <c r="C60" s="37"/>
      <c r="D60" s="37"/>
      <c r="E60" s="37"/>
      <c r="F60" s="37"/>
      <c r="G60" s="37"/>
      <c r="I60" s="37"/>
      <c r="J60" s="37"/>
      <c r="K60" s="91"/>
      <c r="N60" s="37"/>
      <c r="O60" s="37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5">
      <c r="C61" s="37"/>
      <c r="D61" s="37"/>
      <c r="E61" s="37"/>
      <c r="F61" s="37"/>
      <c r="G61" s="37"/>
      <c r="I61" s="37"/>
      <c r="J61" s="37"/>
      <c r="K61" s="91"/>
      <c r="N61" s="35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5">
      <c r="C62" s="37"/>
      <c r="D62" s="37"/>
      <c r="E62" s="37"/>
      <c r="F62" s="37"/>
      <c r="G62" s="37"/>
      <c r="I62" s="37"/>
      <c r="J62" s="37"/>
      <c r="K62" s="91"/>
      <c r="N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5">
      <c r="C63" s="37"/>
      <c r="D63" s="37"/>
      <c r="E63" s="37"/>
      <c r="F63" s="37"/>
      <c r="G63" s="37"/>
      <c r="I63" s="37"/>
      <c r="J63" s="37"/>
      <c r="K63" s="91"/>
      <c r="N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5">
      <c r="C64" s="37"/>
      <c r="D64" s="37"/>
      <c r="E64" s="37"/>
      <c r="F64" s="37"/>
      <c r="G64" s="37"/>
      <c r="I64" s="37"/>
      <c r="J64" s="37"/>
      <c r="K64" s="91"/>
      <c r="N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5">
      <c r="C65" s="37"/>
      <c r="D65" s="37"/>
      <c r="E65" s="37"/>
      <c r="F65" s="37"/>
      <c r="G65" s="37"/>
      <c r="I65" s="37"/>
      <c r="J65" s="37"/>
      <c r="N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5">
      <c r="C66" s="37"/>
      <c r="D66" s="37"/>
      <c r="E66" s="37"/>
      <c r="F66" s="37"/>
      <c r="G66" s="37"/>
      <c r="I66" s="37"/>
      <c r="J66" s="37"/>
      <c r="N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5">
      <c r="C67" s="37"/>
      <c r="F67" s="37"/>
      <c r="G67" s="37"/>
      <c r="N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5">
      <c r="N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5">
      <c r="N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5">
      <c r="N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5">
      <c r="N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5">
      <c r="N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5">
      <c r="N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5">
      <c r="N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5">
      <c r="N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5">
      <c r="N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5">
      <c r="N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5">
      <c r="N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5">
      <c r="N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5">
      <c r="N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4:38" x14ac:dyDescent="0.25">
      <c r="N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4:38" x14ac:dyDescent="0.25">
      <c r="N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4:38" x14ac:dyDescent="0.25">
      <c r="N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4:38" x14ac:dyDescent="0.25">
      <c r="N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4:38" x14ac:dyDescent="0.25">
      <c r="N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4:38" x14ac:dyDescent="0.25">
      <c r="N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4:38" x14ac:dyDescent="0.25">
      <c r="N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4:38" x14ac:dyDescent="0.25">
      <c r="N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4:38" x14ac:dyDescent="0.25">
      <c r="N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4:38" x14ac:dyDescent="0.25">
      <c r="N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4:38" x14ac:dyDescent="0.25">
      <c r="N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4:38" x14ac:dyDescent="0.25">
      <c r="N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4:38" x14ac:dyDescent="0.25">
      <c r="N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4:38" x14ac:dyDescent="0.25">
      <c r="N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4:38" x14ac:dyDescent="0.25">
      <c r="N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4:38" x14ac:dyDescent="0.25">
      <c r="N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4:38" x14ac:dyDescent="0.25">
      <c r="N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4:38" x14ac:dyDescent="0.25">
      <c r="N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4:38" x14ac:dyDescent="0.25">
      <c r="N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4:38" x14ac:dyDescent="0.25">
      <c r="N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4:38" x14ac:dyDescent="0.25">
      <c r="N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4:38" x14ac:dyDescent="0.25">
      <c r="N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4:38" x14ac:dyDescent="0.25">
      <c r="N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4:38" x14ac:dyDescent="0.25">
      <c r="N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4:38" x14ac:dyDescent="0.25">
      <c r="N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4:38" x14ac:dyDescent="0.25">
      <c r="N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 spans="14:38" x14ac:dyDescent="0.25">
      <c r="N107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F28" sqref="F28:G2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F1" zoomScale="60" workbookViewId="0">
      <selection activeCell="G1" sqref="G1:G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U107"/>
  <sheetViews>
    <sheetView topLeftCell="A11" zoomScale="60" workbookViewId="0">
      <selection activeCell="K27" sqref="K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22" width="30.5546875" style="35" customWidth="1"/>
    <col min="23" max="23" width="30.33203125" style="5" customWidth="1"/>
    <col min="24" max="24" width="30.33203125" style="35" customWidth="1"/>
    <col min="25" max="25" width="21.44140625" style="35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3.10937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34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37345</v>
      </c>
      <c r="C8" s="6"/>
      <c r="D8" s="6"/>
      <c r="E8" s="6"/>
      <c r="F8" s="6"/>
      <c r="G8" s="6"/>
      <c r="H8" s="6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4</v>
      </c>
      <c r="G9" s="10" t="s">
        <v>193</v>
      </c>
      <c r="H9" s="10" t="s">
        <v>193</v>
      </c>
      <c r="I9" s="9" t="s">
        <v>193</v>
      </c>
      <c r="J9" s="9" t="s">
        <v>193</v>
      </c>
      <c r="K9" s="10" t="s">
        <v>193</v>
      </c>
      <c r="L9" s="10" t="s">
        <v>193</v>
      </c>
      <c r="M9" s="10" t="s">
        <v>193</v>
      </c>
      <c r="N9" s="11"/>
      <c r="O9" s="10" t="s">
        <v>4</v>
      </c>
      <c r="P9" s="10" t="s">
        <v>4</v>
      </c>
      <c r="Q9" s="10" t="s">
        <v>4</v>
      </c>
      <c r="R9" s="10" t="s">
        <v>193</v>
      </c>
      <c r="S9" s="10" t="s">
        <v>193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1"/>
      <c r="Z9" s="13"/>
      <c r="AA9" s="13"/>
      <c r="AB9" s="13"/>
      <c r="AC9" s="13"/>
    </row>
    <row r="10" spans="1:2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6" t="s">
        <v>8</v>
      </c>
      <c r="L10" s="16" t="s">
        <v>8</v>
      </c>
      <c r="M10" s="16" t="s">
        <v>8</v>
      </c>
      <c r="N10" s="11"/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6" t="s">
        <v>58</v>
      </c>
      <c r="W10" s="16" t="s">
        <v>8</v>
      </c>
      <c r="X10" s="16" t="s">
        <v>8</v>
      </c>
      <c r="Y10" s="11"/>
    </row>
    <row r="11" spans="1:29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11</v>
      </c>
      <c r="G11" s="21" t="s">
        <v>107</v>
      </c>
      <c r="H11" s="21" t="s">
        <v>107</v>
      </c>
      <c r="I11" s="19" t="s">
        <v>11</v>
      </c>
      <c r="J11" s="19" t="s">
        <v>11</v>
      </c>
      <c r="K11" s="21" t="s">
        <v>107</v>
      </c>
      <c r="L11" s="21" t="s">
        <v>107</v>
      </c>
      <c r="M11" s="21" t="s">
        <v>60</v>
      </c>
      <c r="N11" s="11"/>
      <c r="O11" s="21" t="s">
        <v>107</v>
      </c>
      <c r="P11" s="21" t="s">
        <v>107</v>
      </c>
      <c r="Q11" s="21" t="s">
        <v>60</v>
      </c>
      <c r="R11" s="21" t="s">
        <v>12</v>
      </c>
      <c r="S11" s="21" t="s">
        <v>12</v>
      </c>
      <c r="T11" s="21" t="s">
        <v>59</v>
      </c>
      <c r="U11" s="21" t="s">
        <v>60</v>
      </c>
      <c r="V11" s="21" t="s">
        <v>60</v>
      </c>
      <c r="W11" s="21" t="s">
        <v>11</v>
      </c>
      <c r="X11" s="21" t="s">
        <v>11</v>
      </c>
      <c r="Y11" s="11"/>
    </row>
    <row r="12" spans="1:2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2"/>
      <c r="J12" s="22"/>
      <c r="K12" s="24"/>
      <c r="L12" s="24"/>
      <c r="M12" s="24"/>
      <c r="N12" s="25"/>
      <c r="O12" s="24"/>
      <c r="P12" s="24"/>
      <c r="Q12" s="24"/>
      <c r="R12" s="24">
        <v>121</v>
      </c>
      <c r="S12" s="24">
        <v>121</v>
      </c>
      <c r="T12" s="24">
        <v>141.5</v>
      </c>
      <c r="U12" s="24"/>
      <c r="V12" s="24"/>
      <c r="W12" s="26"/>
      <c r="X12" s="26"/>
      <c r="Y12" s="25"/>
    </row>
    <row r="13" spans="1:29" ht="43.5" customHeight="1" thickBot="1" x14ac:dyDescent="0.3">
      <c r="A13" s="27"/>
      <c r="B13" s="27"/>
      <c r="C13" s="28" t="s">
        <v>494</v>
      </c>
      <c r="D13" s="28" t="s">
        <v>494</v>
      </c>
      <c r="E13" s="31" t="s">
        <v>78</v>
      </c>
      <c r="F13" s="31" t="s">
        <v>78</v>
      </c>
      <c r="G13" s="31" t="s">
        <v>16</v>
      </c>
      <c r="H13" s="31" t="s">
        <v>16</v>
      </c>
      <c r="I13" s="29" t="s">
        <v>16</v>
      </c>
      <c r="J13" s="29" t="s">
        <v>16</v>
      </c>
      <c r="K13" s="31" t="s">
        <v>16</v>
      </c>
      <c r="L13" s="31" t="s">
        <v>477</v>
      </c>
      <c r="M13" s="31" t="s">
        <v>480</v>
      </c>
      <c r="N13" s="32"/>
      <c r="O13" s="28" t="s">
        <v>494</v>
      </c>
      <c r="P13" s="31" t="s">
        <v>16</v>
      </c>
      <c r="Q13" s="31" t="s">
        <v>435</v>
      </c>
      <c r="R13" s="31" t="s">
        <v>78</v>
      </c>
      <c r="S13" s="31" t="s">
        <v>78</v>
      </c>
      <c r="T13" s="31" t="s">
        <v>478</v>
      </c>
      <c r="U13" s="31" t="s">
        <v>426</v>
      </c>
      <c r="V13" s="31" t="s">
        <v>356</v>
      </c>
      <c r="W13" s="31" t="s">
        <v>77</v>
      </c>
      <c r="X13" s="31" t="s">
        <v>77</v>
      </c>
      <c r="Z13" s="36"/>
      <c r="AA13" s="36"/>
      <c r="AB13" s="36"/>
      <c r="AC13" s="36"/>
    </row>
    <row r="14" spans="1:29" x14ac:dyDescent="0.25">
      <c r="A14" s="27"/>
      <c r="B14" s="27"/>
      <c r="C14" s="21"/>
      <c r="D14" s="21"/>
      <c r="E14" s="21"/>
      <c r="F14" s="21"/>
      <c r="G14" s="21"/>
      <c r="H14" s="21"/>
      <c r="I14" s="19"/>
      <c r="J14" s="19"/>
      <c r="K14" s="21"/>
      <c r="L14" s="21"/>
      <c r="M14" s="21"/>
      <c r="N14" s="37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26"/>
      <c r="Z14" s="39"/>
      <c r="AA14" s="39"/>
      <c r="AB14" s="39"/>
      <c r="AC14" s="39"/>
    </row>
    <row r="15" spans="1:29" ht="21" customHeight="1" thickBot="1" x14ac:dyDescent="0.3">
      <c r="A15" s="27"/>
      <c r="B15" s="27"/>
      <c r="C15" s="40" t="s">
        <v>203</v>
      </c>
      <c r="D15" s="40">
        <v>37342</v>
      </c>
      <c r="E15" s="40" t="s">
        <v>203</v>
      </c>
      <c r="F15" s="40" t="s">
        <v>495</v>
      </c>
      <c r="G15" s="40" t="s">
        <v>476</v>
      </c>
      <c r="H15" s="40" t="s">
        <v>476</v>
      </c>
      <c r="I15" s="40" t="s">
        <v>495</v>
      </c>
      <c r="J15" s="40" t="s">
        <v>495</v>
      </c>
      <c r="K15" s="40" t="s">
        <v>495</v>
      </c>
      <c r="L15" s="40" t="s">
        <v>476</v>
      </c>
      <c r="M15" s="40" t="s">
        <v>424</v>
      </c>
      <c r="N15" s="118"/>
      <c r="O15" s="40">
        <v>37342</v>
      </c>
      <c r="P15" s="40" t="s">
        <v>496</v>
      </c>
      <c r="Q15" s="40" t="s">
        <v>424</v>
      </c>
      <c r="R15" s="40" t="s">
        <v>203</v>
      </c>
      <c r="S15" s="40" t="s">
        <v>203</v>
      </c>
      <c r="T15" s="120" t="s">
        <v>203</v>
      </c>
      <c r="U15" s="40" t="s">
        <v>405</v>
      </c>
      <c r="V15" s="40" t="s">
        <v>355</v>
      </c>
      <c r="W15" s="40" t="s">
        <v>495</v>
      </c>
      <c r="X15" s="40" t="s">
        <v>495</v>
      </c>
      <c r="Y15" s="122"/>
      <c r="Z15" s="40"/>
      <c r="AA15" s="41"/>
      <c r="AB15" s="41"/>
      <c r="AC15" s="41"/>
    </row>
    <row r="16" spans="1:29" s="35" customFormat="1" ht="26.25" customHeight="1" thickBot="1" x14ac:dyDescent="0.3">
      <c r="A16" s="42"/>
      <c r="B16" s="42"/>
      <c r="C16" s="53" t="s">
        <v>481</v>
      </c>
      <c r="D16" s="53" t="s">
        <v>488</v>
      </c>
      <c r="E16" s="53" t="s">
        <v>499</v>
      </c>
      <c r="F16" s="50" t="s">
        <v>517</v>
      </c>
      <c r="G16" s="53" t="s">
        <v>502</v>
      </c>
      <c r="H16" s="53" t="s">
        <v>512</v>
      </c>
      <c r="I16" s="94" t="s">
        <v>501</v>
      </c>
      <c r="J16" s="94" t="s">
        <v>516</v>
      </c>
      <c r="K16" s="53" t="s">
        <v>503</v>
      </c>
      <c r="L16" s="53" t="s">
        <v>109</v>
      </c>
      <c r="M16" s="149" t="s">
        <v>425</v>
      </c>
      <c r="N16" s="19"/>
      <c r="O16" s="53" t="s">
        <v>493</v>
      </c>
      <c r="P16" s="53" t="s">
        <v>500</v>
      </c>
      <c r="Q16" s="149" t="s">
        <v>431</v>
      </c>
      <c r="R16" s="53" t="s">
        <v>505</v>
      </c>
      <c r="S16" s="53" t="s">
        <v>504</v>
      </c>
      <c r="T16" s="53" t="s">
        <v>109</v>
      </c>
      <c r="U16" s="149" t="s">
        <v>425</v>
      </c>
      <c r="V16" s="53" t="s">
        <v>508</v>
      </c>
      <c r="W16" s="53" t="s">
        <v>506</v>
      </c>
      <c r="X16" s="53" t="s">
        <v>507</v>
      </c>
      <c r="Y16" s="21"/>
      <c r="Z16" s="44" t="s">
        <v>17</v>
      </c>
      <c r="AA16" s="45" t="s">
        <v>18</v>
      </c>
      <c r="AB16" s="46" t="s">
        <v>19</v>
      </c>
      <c r="AC16" s="47" t="s">
        <v>20</v>
      </c>
    </row>
    <row r="17" spans="1:2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4"/>
      <c r="Z17" s="55"/>
      <c r="AA17" s="16"/>
      <c r="AB17" s="16"/>
      <c r="AC17" s="16"/>
    </row>
    <row r="18" spans="1:2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2"/>
      <c r="O18" s="56">
        <v>-50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8"/>
      <c r="Z18" s="55">
        <f>SUM(C18:X18)</f>
        <v>25</v>
      </c>
      <c r="AA18" s="55">
        <f>SUM(D18,G18:M18,R18:V18)</f>
        <v>50</v>
      </c>
      <c r="AB18" s="55">
        <f>SUM(C18,E18:F18,O18:Q18)</f>
        <v>-25</v>
      </c>
      <c r="AC18" s="16">
        <f>SUM(W18:X18)</f>
        <v>0</v>
      </c>
    </row>
    <row r="19" spans="1:2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0</v>
      </c>
      <c r="G19" s="60">
        <v>25</v>
      </c>
      <c r="H19" s="60">
        <v>25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2"/>
      <c r="O19" s="60">
        <v>0</v>
      </c>
      <c r="P19" s="60">
        <v>-50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58"/>
      <c r="Z19" s="62">
        <f t="shared" ref="Z19:Z42" si="0">SUM(C19:X19)</f>
        <v>25</v>
      </c>
      <c r="AA19" s="62">
        <f t="shared" ref="AA19:AA42" si="1">SUM(D19,G19:M19,R19:V19)</f>
        <v>50</v>
      </c>
      <c r="AB19" s="62">
        <f t="shared" ref="AB19:AB42" si="2">SUM(C19,E19:F19,O19:Q19)</f>
        <v>-25</v>
      </c>
      <c r="AC19" s="21">
        <f t="shared" ref="AC19:AC42" si="3">SUM(W19:X19)</f>
        <v>0</v>
      </c>
    </row>
    <row r="20" spans="1:2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0</v>
      </c>
      <c r="G20" s="60">
        <v>25</v>
      </c>
      <c r="H20" s="60">
        <v>25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2"/>
      <c r="O20" s="60">
        <v>0</v>
      </c>
      <c r="P20" s="60">
        <v>-50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58"/>
      <c r="Z20" s="62">
        <f t="shared" si="0"/>
        <v>25</v>
      </c>
      <c r="AA20" s="62">
        <f t="shared" si="1"/>
        <v>50</v>
      </c>
      <c r="AB20" s="62">
        <f t="shared" si="2"/>
        <v>-25</v>
      </c>
      <c r="AC20" s="21">
        <f t="shared" si="3"/>
        <v>0</v>
      </c>
    </row>
    <row r="21" spans="1:2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0</v>
      </c>
      <c r="G21" s="60">
        <v>25</v>
      </c>
      <c r="H21" s="60">
        <v>25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2"/>
      <c r="O21" s="60">
        <v>0</v>
      </c>
      <c r="P21" s="60">
        <v>-50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58"/>
      <c r="Z21" s="62">
        <f t="shared" si="0"/>
        <v>25</v>
      </c>
      <c r="AA21" s="62">
        <f t="shared" si="1"/>
        <v>50</v>
      </c>
      <c r="AB21" s="62">
        <f t="shared" si="2"/>
        <v>-25</v>
      </c>
      <c r="AC21" s="21">
        <f t="shared" si="3"/>
        <v>0</v>
      </c>
    </row>
    <row r="22" spans="1:2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0</v>
      </c>
      <c r="G22" s="60">
        <v>25</v>
      </c>
      <c r="H22" s="60">
        <v>25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2"/>
      <c r="O22" s="60">
        <v>0</v>
      </c>
      <c r="P22" s="60">
        <v>-50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58"/>
      <c r="Z22" s="62">
        <f t="shared" si="0"/>
        <v>25</v>
      </c>
      <c r="AA22" s="62">
        <f t="shared" si="1"/>
        <v>50</v>
      </c>
      <c r="AB22" s="62">
        <f t="shared" si="2"/>
        <v>-25</v>
      </c>
      <c r="AC22" s="21">
        <f t="shared" si="3"/>
        <v>0</v>
      </c>
    </row>
    <row r="23" spans="1:2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0</v>
      </c>
      <c r="G23" s="60">
        <v>25</v>
      </c>
      <c r="H23" s="60">
        <v>25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2"/>
      <c r="O23" s="60">
        <v>0</v>
      </c>
      <c r="P23" s="60">
        <v>-50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58"/>
      <c r="Z23" s="62">
        <f t="shared" si="0"/>
        <v>25</v>
      </c>
      <c r="AA23" s="62">
        <f t="shared" si="1"/>
        <v>50</v>
      </c>
      <c r="AB23" s="62">
        <f t="shared" si="2"/>
        <v>-25</v>
      </c>
      <c r="AC23" s="21">
        <f t="shared" si="3"/>
        <v>0</v>
      </c>
    </row>
    <row r="24" spans="1:2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0</v>
      </c>
      <c r="G24" s="60">
        <v>25</v>
      </c>
      <c r="H24" s="60">
        <v>25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2"/>
      <c r="O24" s="60">
        <v>0</v>
      </c>
      <c r="P24" s="60">
        <v>-50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58"/>
      <c r="Z24" s="62">
        <f t="shared" si="0"/>
        <v>25</v>
      </c>
      <c r="AA24" s="62">
        <f t="shared" si="1"/>
        <v>50</v>
      </c>
      <c r="AB24" s="62">
        <f t="shared" si="2"/>
        <v>-25</v>
      </c>
      <c r="AC24" s="21">
        <f t="shared" si="3"/>
        <v>0</v>
      </c>
    </row>
    <row r="25" spans="1:2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30</v>
      </c>
      <c r="G25" s="60">
        <v>0</v>
      </c>
      <c r="H25" s="60">
        <v>0</v>
      </c>
      <c r="I25" s="60">
        <v>25</v>
      </c>
      <c r="J25" s="60">
        <v>25</v>
      </c>
      <c r="K25" s="60">
        <v>25</v>
      </c>
      <c r="L25" s="60">
        <v>25</v>
      </c>
      <c r="M25" s="60">
        <v>50</v>
      </c>
      <c r="N25" s="52"/>
      <c r="O25" s="60">
        <v>0</v>
      </c>
      <c r="P25" s="60">
        <v>-50</v>
      </c>
      <c r="Q25" s="60">
        <v>-50</v>
      </c>
      <c r="R25" s="60">
        <v>-25</v>
      </c>
      <c r="S25" s="60">
        <v>-25</v>
      </c>
      <c r="T25" s="60">
        <v>-25</v>
      </c>
      <c r="U25" s="60">
        <v>-50</v>
      </c>
      <c r="V25" s="60">
        <v>-50</v>
      </c>
      <c r="W25" s="61">
        <v>-50</v>
      </c>
      <c r="X25" s="61">
        <v>-30</v>
      </c>
      <c r="Y25" s="58"/>
      <c r="Z25" s="62">
        <f t="shared" si="0"/>
        <v>-175</v>
      </c>
      <c r="AA25" s="62">
        <f t="shared" si="1"/>
        <v>-25</v>
      </c>
      <c r="AB25" s="62">
        <f t="shared" si="2"/>
        <v>-70</v>
      </c>
      <c r="AC25" s="21">
        <f t="shared" si="3"/>
        <v>-80</v>
      </c>
    </row>
    <row r="26" spans="1:2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30</v>
      </c>
      <c r="G26" s="60">
        <v>0</v>
      </c>
      <c r="H26" s="60">
        <v>0</v>
      </c>
      <c r="I26" s="60">
        <v>25</v>
      </c>
      <c r="J26" s="60">
        <v>25</v>
      </c>
      <c r="K26" s="60">
        <v>25</v>
      </c>
      <c r="L26" s="60">
        <v>25</v>
      </c>
      <c r="M26" s="60">
        <v>50</v>
      </c>
      <c r="N26" s="52"/>
      <c r="O26" s="60">
        <v>0</v>
      </c>
      <c r="P26" s="60">
        <v>-50</v>
      </c>
      <c r="Q26" s="60">
        <v>-50</v>
      </c>
      <c r="R26" s="60">
        <v>-25</v>
      </c>
      <c r="S26" s="60">
        <v>-25</v>
      </c>
      <c r="T26" s="60">
        <v>-25</v>
      </c>
      <c r="U26" s="60">
        <v>-50</v>
      </c>
      <c r="V26" s="60">
        <v>-50</v>
      </c>
      <c r="W26" s="61">
        <v>-50</v>
      </c>
      <c r="X26" s="61">
        <v>-30</v>
      </c>
      <c r="Y26" s="58"/>
      <c r="Z26" s="62">
        <f t="shared" si="0"/>
        <v>-175</v>
      </c>
      <c r="AA26" s="62">
        <f t="shared" si="1"/>
        <v>-25</v>
      </c>
      <c r="AB26" s="62">
        <f t="shared" si="2"/>
        <v>-70</v>
      </c>
      <c r="AC26" s="21">
        <f t="shared" si="3"/>
        <v>-80</v>
      </c>
    </row>
    <row r="27" spans="1:2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30</v>
      </c>
      <c r="G27" s="60">
        <v>0</v>
      </c>
      <c r="H27" s="60">
        <v>0</v>
      </c>
      <c r="I27" s="60">
        <v>25</v>
      </c>
      <c r="J27" s="60">
        <v>25</v>
      </c>
      <c r="K27" s="60">
        <v>25</v>
      </c>
      <c r="L27" s="60">
        <v>25</v>
      </c>
      <c r="M27" s="60">
        <v>50</v>
      </c>
      <c r="N27" s="52"/>
      <c r="O27" s="60">
        <v>0</v>
      </c>
      <c r="P27" s="60">
        <v>-50</v>
      </c>
      <c r="Q27" s="60">
        <v>-50</v>
      </c>
      <c r="R27" s="60">
        <v>-25</v>
      </c>
      <c r="S27" s="60">
        <v>-25</v>
      </c>
      <c r="T27" s="60">
        <v>-25</v>
      </c>
      <c r="U27" s="60">
        <v>-50</v>
      </c>
      <c r="V27" s="60">
        <v>-50</v>
      </c>
      <c r="W27" s="61">
        <v>-50</v>
      </c>
      <c r="X27" s="61">
        <v>-30</v>
      </c>
      <c r="Y27" s="58"/>
      <c r="Z27" s="62">
        <f t="shared" si="0"/>
        <v>-175</v>
      </c>
      <c r="AA27" s="62">
        <f t="shared" si="1"/>
        <v>-25</v>
      </c>
      <c r="AB27" s="62">
        <f t="shared" si="2"/>
        <v>-70</v>
      </c>
      <c r="AC27" s="21">
        <f t="shared" si="3"/>
        <v>-80</v>
      </c>
    </row>
    <row r="28" spans="1:2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30</v>
      </c>
      <c r="G28" s="60">
        <v>0</v>
      </c>
      <c r="H28" s="60">
        <v>0</v>
      </c>
      <c r="I28" s="60">
        <v>25</v>
      </c>
      <c r="J28" s="60">
        <v>25</v>
      </c>
      <c r="K28" s="60">
        <v>25</v>
      </c>
      <c r="L28" s="60">
        <v>25</v>
      </c>
      <c r="M28" s="60">
        <v>50</v>
      </c>
      <c r="N28" s="52"/>
      <c r="O28" s="60">
        <v>0</v>
      </c>
      <c r="P28" s="60">
        <v>-50</v>
      </c>
      <c r="Q28" s="60">
        <v>-50</v>
      </c>
      <c r="R28" s="60">
        <v>-25</v>
      </c>
      <c r="S28" s="60">
        <v>-25</v>
      </c>
      <c r="T28" s="60">
        <v>-25</v>
      </c>
      <c r="U28" s="60">
        <v>-50</v>
      </c>
      <c r="V28" s="60">
        <v>-50</v>
      </c>
      <c r="W28" s="61">
        <v>-50</v>
      </c>
      <c r="X28" s="61">
        <v>-30</v>
      </c>
      <c r="Y28" s="58"/>
      <c r="Z28" s="62">
        <f t="shared" si="0"/>
        <v>-175</v>
      </c>
      <c r="AA28" s="62">
        <f t="shared" si="1"/>
        <v>-25</v>
      </c>
      <c r="AB28" s="62">
        <f t="shared" si="2"/>
        <v>-70</v>
      </c>
      <c r="AC28" s="21">
        <f t="shared" si="3"/>
        <v>-80</v>
      </c>
    </row>
    <row r="29" spans="1:2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30</v>
      </c>
      <c r="G29" s="60">
        <v>0</v>
      </c>
      <c r="H29" s="60">
        <v>0</v>
      </c>
      <c r="I29" s="60">
        <v>25</v>
      </c>
      <c r="J29" s="60">
        <v>25</v>
      </c>
      <c r="K29" s="60">
        <v>25</v>
      </c>
      <c r="L29" s="60">
        <v>25</v>
      </c>
      <c r="M29" s="60">
        <v>50</v>
      </c>
      <c r="N29" s="52"/>
      <c r="O29" s="60">
        <v>0</v>
      </c>
      <c r="P29" s="60">
        <v>-50</v>
      </c>
      <c r="Q29" s="60">
        <v>-50</v>
      </c>
      <c r="R29" s="60">
        <v>-25</v>
      </c>
      <c r="S29" s="60">
        <v>-25</v>
      </c>
      <c r="T29" s="60">
        <v>-25</v>
      </c>
      <c r="U29" s="60">
        <v>-50</v>
      </c>
      <c r="V29" s="60">
        <v>-50</v>
      </c>
      <c r="W29" s="61">
        <v>-50</v>
      </c>
      <c r="X29" s="61">
        <v>-30</v>
      </c>
      <c r="Y29" s="58"/>
      <c r="Z29" s="62">
        <f t="shared" si="0"/>
        <v>-175</v>
      </c>
      <c r="AA29" s="62">
        <f t="shared" si="1"/>
        <v>-25</v>
      </c>
      <c r="AB29" s="62">
        <f t="shared" si="2"/>
        <v>-70</v>
      </c>
      <c r="AC29" s="21">
        <f t="shared" si="3"/>
        <v>-80</v>
      </c>
    </row>
    <row r="30" spans="1:2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30</v>
      </c>
      <c r="G30" s="60">
        <v>0</v>
      </c>
      <c r="H30" s="60">
        <v>0</v>
      </c>
      <c r="I30" s="60">
        <v>25</v>
      </c>
      <c r="J30" s="60">
        <v>25</v>
      </c>
      <c r="K30" s="60">
        <v>25</v>
      </c>
      <c r="L30" s="60">
        <v>25</v>
      </c>
      <c r="M30" s="60">
        <v>50</v>
      </c>
      <c r="N30" s="52"/>
      <c r="O30" s="60">
        <v>0</v>
      </c>
      <c r="P30" s="60">
        <v>-50</v>
      </c>
      <c r="Q30" s="60">
        <v>-50</v>
      </c>
      <c r="R30" s="60">
        <v>-25</v>
      </c>
      <c r="S30" s="60">
        <v>-25</v>
      </c>
      <c r="T30" s="60">
        <v>-25</v>
      </c>
      <c r="U30" s="60">
        <v>-50</v>
      </c>
      <c r="V30" s="60">
        <v>-50</v>
      </c>
      <c r="W30" s="61">
        <v>-50</v>
      </c>
      <c r="X30" s="61">
        <v>-30</v>
      </c>
      <c r="Y30" s="58"/>
      <c r="Z30" s="62">
        <f t="shared" si="0"/>
        <v>-175</v>
      </c>
      <c r="AA30" s="62">
        <f t="shared" si="1"/>
        <v>-25</v>
      </c>
      <c r="AB30" s="62">
        <f t="shared" si="2"/>
        <v>-70</v>
      </c>
      <c r="AC30" s="21">
        <f t="shared" si="3"/>
        <v>-80</v>
      </c>
    </row>
    <row r="31" spans="1:2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30</v>
      </c>
      <c r="G31" s="60">
        <v>0</v>
      </c>
      <c r="H31" s="60">
        <v>0</v>
      </c>
      <c r="I31" s="60">
        <v>25</v>
      </c>
      <c r="J31" s="60">
        <v>25</v>
      </c>
      <c r="K31" s="60">
        <v>25</v>
      </c>
      <c r="L31" s="60">
        <v>25</v>
      </c>
      <c r="M31" s="60">
        <v>50</v>
      </c>
      <c r="N31" s="52"/>
      <c r="O31" s="60">
        <v>0</v>
      </c>
      <c r="P31" s="60">
        <v>-50</v>
      </c>
      <c r="Q31" s="60">
        <v>-50</v>
      </c>
      <c r="R31" s="60">
        <v>-25</v>
      </c>
      <c r="S31" s="60">
        <v>-25</v>
      </c>
      <c r="T31" s="60">
        <v>-25</v>
      </c>
      <c r="U31" s="60">
        <v>-50</v>
      </c>
      <c r="V31" s="60">
        <v>-50</v>
      </c>
      <c r="W31" s="61">
        <v>-50</v>
      </c>
      <c r="X31" s="61">
        <v>-30</v>
      </c>
      <c r="Y31" s="58"/>
      <c r="Z31" s="62">
        <f t="shared" si="0"/>
        <v>-175</v>
      </c>
      <c r="AA31" s="62">
        <f t="shared" si="1"/>
        <v>-25</v>
      </c>
      <c r="AB31" s="62">
        <f t="shared" si="2"/>
        <v>-70</v>
      </c>
      <c r="AC31" s="21">
        <f t="shared" si="3"/>
        <v>-80</v>
      </c>
    </row>
    <row r="32" spans="1:2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30</v>
      </c>
      <c r="G32" s="60">
        <v>0</v>
      </c>
      <c r="H32" s="60">
        <v>0</v>
      </c>
      <c r="I32" s="60">
        <v>25</v>
      </c>
      <c r="J32" s="60">
        <v>25</v>
      </c>
      <c r="K32" s="60">
        <v>25</v>
      </c>
      <c r="L32" s="60">
        <v>25</v>
      </c>
      <c r="M32" s="60">
        <v>50</v>
      </c>
      <c r="N32" s="52"/>
      <c r="O32" s="60">
        <v>0</v>
      </c>
      <c r="P32" s="60">
        <v>-50</v>
      </c>
      <c r="Q32" s="60">
        <v>-50</v>
      </c>
      <c r="R32" s="60">
        <v>-25</v>
      </c>
      <c r="S32" s="60">
        <v>-25</v>
      </c>
      <c r="T32" s="60">
        <v>-25</v>
      </c>
      <c r="U32" s="60">
        <v>-50</v>
      </c>
      <c r="V32" s="60">
        <v>-50</v>
      </c>
      <c r="W32" s="61">
        <v>-50</v>
      </c>
      <c r="X32" s="61">
        <v>-30</v>
      </c>
      <c r="Y32" s="58"/>
      <c r="Z32" s="62">
        <f t="shared" si="0"/>
        <v>-175</v>
      </c>
      <c r="AA32" s="62">
        <f t="shared" si="1"/>
        <v>-25</v>
      </c>
      <c r="AB32" s="62">
        <f t="shared" si="2"/>
        <v>-70</v>
      </c>
      <c r="AC32" s="21">
        <f t="shared" si="3"/>
        <v>-80</v>
      </c>
    </row>
    <row r="33" spans="1:3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30</v>
      </c>
      <c r="G33" s="60">
        <v>0</v>
      </c>
      <c r="H33" s="60">
        <v>0</v>
      </c>
      <c r="I33" s="60">
        <v>25</v>
      </c>
      <c r="J33" s="60">
        <v>25</v>
      </c>
      <c r="K33" s="60">
        <v>25</v>
      </c>
      <c r="L33" s="60">
        <v>25</v>
      </c>
      <c r="M33" s="60">
        <v>50</v>
      </c>
      <c r="N33" s="52"/>
      <c r="O33" s="60">
        <v>0</v>
      </c>
      <c r="P33" s="60">
        <v>-50</v>
      </c>
      <c r="Q33" s="60">
        <v>-50</v>
      </c>
      <c r="R33" s="60">
        <v>-25</v>
      </c>
      <c r="S33" s="60">
        <v>-25</v>
      </c>
      <c r="T33" s="60">
        <v>-25</v>
      </c>
      <c r="U33" s="60">
        <v>-50</v>
      </c>
      <c r="V33" s="60">
        <v>-50</v>
      </c>
      <c r="W33" s="61">
        <v>-50</v>
      </c>
      <c r="X33" s="61">
        <v>-30</v>
      </c>
      <c r="Y33" s="58"/>
      <c r="Z33" s="62">
        <f t="shared" si="0"/>
        <v>-175</v>
      </c>
      <c r="AA33" s="62">
        <f t="shared" si="1"/>
        <v>-25</v>
      </c>
      <c r="AB33" s="62">
        <f t="shared" si="2"/>
        <v>-70</v>
      </c>
      <c r="AC33" s="21">
        <f t="shared" si="3"/>
        <v>-80</v>
      </c>
    </row>
    <row r="34" spans="1:3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30</v>
      </c>
      <c r="G34" s="60">
        <v>0</v>
      </c>
      <c r="H34" s="60">
        <v>0</v>
      </c>
      <c r="I34" s="60">
        <v>25</v>
      </c>
      <c r="J34" s="60">
        <v>25</v>
      </c>
      <c r="K34" s="60">
        <v>25</v>
      </c>
      <c r="L34" s="60">
        <v>25</v>
      </c>
      <c r="M34" s="60">
        <v>50</v>
      </c>
      <c r="N34" s="52"/>
      <c r="O34" s="60">
        <v>0</v>
      </c>
      <c r="P34" s="60">
        <v>-50</v>
      </c>
      <c r="Q34" s="60">
        <v>-50</v>
      </c>
      <c r="R34" s="60">
        <v>-25</v>
      </c>
      <c r="S34" s="60">
        <v>-25</v>
      </c>
      <c r="T34" s="60">
        <v>-25</v>
      </c>
      <c r="U34" s="60">
        <v>-50</v>
      </c>
      <c r="V34" s="60">
        <v>-50</v>
      </c>
      <c r="W34" s="61">
        <v>-50</v>
      </c>
      <c r="X34" s="61">
        <v>-30</v>
      </c>
      <c r="Y34" s="58"/>
      <c r="Z34" s="62">
        <f t="shared" si="0"/>
        <v>-175</v>
      </c>
      <c r="AA34" s="62">
        <f t="shared" si="1"/>
        <v>-25</v>
      </c>
      <c r="AB34" s="62">
        <f t="shared" si="2"/>
        <v>-70</v>
      </c>
      <c r="AC34" s="21">
        <f t="shared" si="3"/>
        <v>-80</v>
      </c>
    </row>
    <row r="35" spans="1:3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30</v>
      </c>
      <c r="G35" s="60">
        <v>0</v>
      </c>
      <c r="H35" s="60">
        <v>0</v>
      </c>
      <c r="I35" s="60">
        <v>25</v>
      </c>
      <c r="J35" s="60">
        <v>25</v>
      </c>
      <c r="K35" s="60">
        <v>25</v>
      </c>
      <c r="L35" s="60">
        <v>25</v>
      </c>
      <c r="M35" s="60">
        <v>50</v>
      </c>
      <c r="N35" s="52"/>
      <c r="O35" s="60">
        <v>0</v>
      </c>
      <c r="P35" s="60">
        <v>-50</v>
      </c>
      <c r="Q35" s="60">
        <v>-50</v>
      </c>
      <c r="R35" s="60">
        <v>-25</v>
      </c>
      <c r="S35" s="60">
        <v>-25</v>
      </c>
      <c r="T35" s="60">
        <v>-25</v>
      </c>
      <c r="U35" s="60">
        <v>-50</v>
      </c>
      <c r="V35" s="60">
        <v>-50</v>
      </c>
      <c r="W35" s="61">
        <v>-50</v>
      </c>
      <c r="X35" s="61">
        <v>-30</v>
      </c>
      <c r="Y35" s="58"/>
      <c r="Z35" s="62">
        <f t="shared" si="0"/>
        <v>-175</v>
      </c>
      <c r="AA35" s="62">
        <f t="shared" si="1"/>
        <v>-25</v>
      </c>
      <c r="AB35" s="62">
        <f t="shared" si="2"/>
        <v>-70</v>
      </c>
      <c r="AC35" s="21">
        <f t="shared" si="3"/>
        <v>-80</v>
      </c>
    </row>
    <row r="36" spans="1:3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30</v>
      </c>
      <c r="G36" s="60">
        <v>0</v>
      </c>
      <c r="H36" s="60">
        <v>0</v>
      </c>
      <c r="I36" s="60">
        <v>25</v>
      </c>
      <c r="J36" s="60">
        <v>25</v>
      </c>
      <c r="K36" s="60">
        <v>25</v>
      </c>
      <c r="L36" s="60">
        <v>25</v>
      </c>
      <c r="M36" s="60">
        <v>50</v>
      </c>
      <c r="N36" s="52"/>
      <c r="O36" s="60">
        <v>0</v>
      </c>
      <c r="P36" s="60">
        <v>-50</v>
      </c>
      <c r="Q36" s="60">
        <v>-50</v>
      </c>
      <c r="R36" s="60">
        <v>-25</v>
      </c>
      <c r="S36" s="60">
        <v>-25</v>
      </c>
      <c r="T36" s="60">
        <v>-25</v>
      </c>
      <c r="U36" s="60">
        <v>-50</v>
      </c>
      <c r="V36" s="60">
        <v>-50</v>
      </c>
      <c r="W36" s="61">
        <v>-50</v>
      </c>
      <c r="X36" s="61">
        <v>-30</v>
      </c>
      <c r="Y36" s="58"/>
      <c r="Z36" s="62">
        <f t="shared" si="0"/>
        <v>-175</v>
      </c>
      <c r="AA36" s="62">
        <f t="shared" si="1"/>
        <v>-25</v>
      </c>
      <c r="AB36" s="62">
        <f t="shared" si="2"/>
        <v>-70</v>
      </c>
      <c r="AC36" s="21">
        <f t="shared" si="3"/>
        <v>-80</v>
      </c>
    </row>
    <row r="37" spans="1:3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30</v>
      </c>
      <c r="G37" s="60">
        <v>0</v>
      </c>
      <c r="H37" s="60">
        <v>0</v>
      </c>
      <c r="I37" s="60">
        <v>25</v>
      </c>
      <c r="J37" s="60">
        <v>25</v>
      </c>
      <c r="K37" s="60">
        <v>25</v>
      </c>
      <c r="L37" s="60">
        <v>25</v>
      </c>
      <c r="M37" s="60">
        <v>50</v>
      </c>
      <c r="N37" s="52"/>
      <c r="O37" s="60">
        <v>0</v>
      </c>
      <c r="P37" s="60">
        <v>-50</v>
      </c>
      <c r="Q37" s="60">
        <v>-50</v>
      </c>
      <c r="R37" s="60">
        <v>-25</v>
      </c>
      <c r="S37" s="60">
        <v>-25</v>
      </c>
      <c r="T37" s="60">
        <v>-25</v>
      </c>
      <c r="U37" s="60">
        <v>-50</v>
      </c>
      <c r="V37" s="60">
        <v>-50</v>
      </c>
      <c r="W37" s="61">
        <v>-50</v>
      </c>
      <c r="X37" s="61">
        <v>-30</v>
      </c>
      <c r="Y37" s="58"/>
      <c r="Z37" s="62">
        <f t="shared" si="0"/>
        <v>-175</v>
      </c>
      <c r="AA37" s="62">
        <f t="shared" si="1"/>
        <v>-25</v>
      </c>
      <c r="AB37" s="62">
        <f t="shared" si="2"/>
        <v>-70</v>
      </c>
      <c r="AC37" s="21">
        <f t="shared" si="3"/>
        <v>-80</v>
      </c>
    </row>
    <row r="38" spans="1:3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30</v>
      </c>
      <c r="G38" s="60">
        <v>0</v>
      </c>
      <c r="H38" s="60">
        <v>0</v>
      </c>
      <c r="I38" s="60">
        <v>25</v>
      </c>
      <c r="J38" s="60">
        <v>25</v>
      </c>
      <c r="K38" s="60">
        <v>25</v>
      </c>
      <c r="L38" s="60">
        <v>25</v>
      </c>
      <c r="M38" s="60">
        <v>50</v>
      </c>
      <c r="N38" s="52"/>
      <c r="O38" s="60">
        <v>0</v>
      </c>
      <c r="P38" s="60">
        <v>-50</v>
      </c>
      <c r="Q38" s="60">
        <v>-50</v>
      </c>
      <c r="R38" s="60">
        <v>-25</v>
      </c>
      <c r="S38" s="60">
        <v>-25</v>
      </c>
      <c r="T38" s="60">
        <v>-25</v>
      </c>
      <c r="U38" s="60">
        <v>-50</v>
      </c>
      <c r="V38" s="60">
        <v>-50</v>
      </c>
      <c r="W38" s="61">
        <v>-50</v>
      </c>
      <c r="X38" s="61">
        <v>-30</v>
      </c>
      <c r="Y38" s="58"/>
      <c r="Z38" s="62">
        <f t="shared" si="0"/>
        <v>-175</v>
      </c>
      <c r="AA38" s="62">
        <f t="shared" si="1"/>
        <v>-25</v>
      </c>
      <c r="AB38" s="62">
        <f t="shared" si="2"/>
        <v>-70</v>
      </c>
      <c r="AC38" s="21">
        <f t="shared" si="3"/>
        <v>-80</v>
      </c>
    </row>
    <row r="39" spans="1:3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30</v>
      </c>
      <c r="G39" s="60">
        <v>0</v>
      </c>
      <c r="H39" s="60">
        <v>0</v>
      </c>
      <c r="I39" s="60">
        <v>25</v>
      </c>
      <c r="J39" s="60">
        <v>25</v>
      </c>
      <c r="K39" s="60">
        <v>25</v>
      </c>
      <c r="L39" s="60">
        <v>25</v>
      </c>
      <c r="M39" s="60">
        <v>50</v>
      </c>
      <c r="N39" s="52"/>
      <c r="O39" s="60">
        <v>0</v>
      </c>
      <c r="P39" s="60">
        <v>-50</v>
      </c>
      <c r="Q39" s="60">
        <v>-50</v>
      </c>
      <c r="R39" s="60">
        <v>-25</v>
      </c>
      <c r="S39" s="60">
        <v>-25</v>
      </c>
      <c r="T39" s="60">
        <v>-25</v>
      </c>
      <c r="U39" s="60">
        <v>-50</v>
      </c>
      <c r="V39" s="60">
        <v>-50</v>
      </c>
      <c r="W39" s="61">
        <v>-50</v>
      </c>
      <c r="X39" s="61">
        <v>-30</v>
      </c>
      <c r="Y39" s="58"/>
      <c r="Z39" s="62">
        <f t="shared" si="0"/>
        <v>-175</v>
      </c>
      <c r="AA39" s="62">
        <f t="shared" si="1"/>
        <v>-25</v>
      </c>
      <c r="AB39" s="62">
        <f t="shared" si="2"/>
        <v>-70</v>
      </c>
      <c r="AC39" s="21">
        <f t="shared" si="3"/>
        <v>-80</v>
      </c>
    </row>
    <row r="40" spans="1:3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30</v>
      </c>
      <c r="G40" s="60">
        <v>0</v>
      </c>
      <c r="H40" s="60">
        <v>0</v>
      </c>
      <c r="I40" s="60">
        <v>25</v>
      </c>
      <c r="J40" s="60">
        <v>25</v>
      </c>
      <c r="K40" s="60">
        <v>25</v>
      </c>
      <c r="L40" s="60">
        <v>25</v>
      </c>
      <c r="M40" s="60">
        <v>50</v>
      </c>
      <c r="N40" s="52"/>
      <c r="O40" s="60">
        <v>0</v>
      </c>
      <c r="P40" s="60">
        <v>-50</v>
      </c>
      <c r="Q40" s="60">
        <v>-50</v>
      </c>
      <c r="R40" s="60">
        <v>-25</v>
      </c>
      <c r="S40" s="60">
        <v>-25</v>
      </c>
      <c r="T40" s="60">
        <v>-25</v>
      </c>
      <c r="U40" s="60">
        <v>-50</v>
      </c>
      <c r="V40" s="60">
        <v>-50</v>
      </c>
      <c r="W40" s="61">
        <v>-50</v>
      </c>
      <c r="X40" s="61">
        <v>-30</v>
      </c>
      <c r="Y40" s="58"/>
      <c r="Z40" s="62">
        <f t="shared" si="0"/>
        <v>-175</v>
      </c>
      <c r="AA40" s="62">
        <f t="shared" si="1"/>
        <v>-25</v>
      </c>
      <c r="AB40" s="62">
        <f t="shared" si="2"/>
        <v>-70</v>
      </c>
      <c r="AC40" s="21">
        <f t="shared" si="3"/>
        <v>-80</v>
      </c>
    </row>
    <row r="41" spans="1:3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0</v>
      </c>
      <c r="G41" s="60">
        <v>25</v>
      </c>
      <c r="H41" s="60">
        <v>25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2"/>
      <c r="O41" s="60">
        <v>0</v>
      </c>
      <c r="P41" s="60">
        <v>-50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58"/>
      <c r="Z41" s="62">
        <f t="shared" si="0"/>
        <v>25</v>
      </c>
      <c r="AA41" s="62">
        <f t="shared" si="1"/>
        <v>50</v>
      </c>
      <c r="AB41" s="62">
        <f t="shared" si="2"/>
        <v>-25</v>
      </c>
      <c r="AC41" s="21">
        <f t="shared" si="3"/>
        <v>0</v>
      </c>
    </row>
    <row r="42" spans="1:3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0</v>
      </c>
      <c r="G42" s="64">
        <v>25</v>
      </c>
      <c r="H42" s="64">
        <v>25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2"/>
      <c r="O42" s="64">
        <v>0</v>
      </c>
      <c r="P42" s="64">
        <v>-50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58"/>
      <c r="Z42" s="66">
        <f t="shared" si="0"/>
        <v>25</v>
      </c>
      <c r="AA42" s="66">
        <f t="shared" si="1"/>
        <v>50</v>
      </c>
      <c r="AB42" s="66">
        <f t="shared" si="2"/>
        <v>-25</v>
      </c>
      <c r="AC42" s="67">
        <f t="shared" si="3"/>
        <v>0</v>
      </c>
    </row>
    <row r="43" spans="1:31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69"/>
      <c r="V43" s="69"/>
      <c r="W43" s="58"/>
      <c r="X43" s="58"/>
      <c r="Y43" s="58"/>
      <c r="Z43" s="11"/>
      <c r="AA43" s="11"/>
      <c r="AB43" s="11"/>
      <c r="AC43" s="11"/>
    </row>
    <row r="44" spans="1:31" ht="13.8" thickBot="1" x14ac:dyDescent="0.3">
      <c r="A44" s="23"/>
      <c r="B44" s="23"/>
      <c r="C44" s="70"/>
      <c r="D44" s="70"/>
      <c r="E44" s="70"/>
      <c r="F44" s="70"/>
      <c r="G44" s="70"/>
      <c r="H44" s="70"/>
      <c r="I44" s="23"/>
      <c r="J44" s="23"/>
      <c r="K44" s="70"/>
      <c r="L44" s="70"/>
      <c r="M44" s="70"/>
      <c r="N44" s="23"/>
      <c r="O44" s="23"/>
      <c r="P44" s="23"/>
      <c r="Q44" s="23"/>
      <c r="R44" s="23"/>
      <c r="S44" s="23"/>
      <c r="T44" s="23"/>
      <c r="U44" s="70"/>
      <c r="V44" s="70"/>
      <c r="W44" s="23"/>
      <c r="X44" s="23"/>
      <c r="Y44" s="23"/>
    </row>
    <row r="45" spans="1:31" ht="13.8" thickBot="1" x14ac:dyDescent="0.3">
      <c r="B45" s="71" t="s">
        <v>34</v>
      </c>
      <c r="C45" s="53">
        <f>SUM(C18:C41)</f>
        <v>25</v>
      </c>
      <c r="D45" s="53">
        <f>SUM(D18:D41)</f>
        <v>50</v>
      </c>
      <c r="E45" s="53">
        <f t="shared" ref="E45:M45" si="4">SUM(E18:E41)</f>
        <v>175</v>
      </c>
      <c r="F45" s="53">
        <f t="shared" si="4"/>
        <v>480</v>
      </c>
      <c r="G45" s="53">
        <f>SUM(G18:G41)</f>
        <v>175</v>
      </c>
      <c r="H45" s="53">
        <f>SUM(H18:H41)</f>
        <v>175</v>
      </c>
      <c r="I45" s="53">
        <f>SUM(I18:I41)</f>
        <v>400</v>
      </c>
      <c r="J45" s="53">
        <f>SUM(J18:J41)</f>
        <v>400</v>
      </c>
      <c r="K45" s="53">
        <f t="shared" si="4"/>
        <v>400</v>
      </c>
      <c r="L45" s="53">
        <f t="shared" si="4"/>
        <v>400</v>
      </c>
      <c r="M45" s="53">
        <f t="shared" si="4"/>
        <v>800</v>
      </c>
      <c r="N45" s="19"/>
      <c r="O45" s="53">
        <f>SUM(O18:O41)</f>
        <v>-50</v>
      </c>
      <c r="P45" s="53">
        <f>SUM(P18:P41)</f>
        <v>-1150</v>
      </c>
      <c r="Q45" s="53">
        <f t="shared" ref="Q45:V45" si="5">SUM(Q18:Q41)</f>
        <v>-800</v>
      </c>
      <c r="R45" s="53">
        <f t="shared" si="5"/>
        <v>-400</v>
      </c>
      <c r="S45" s="53">
        <f t="shared" si="5"/>
        <v>-400</v>
      </c>
      <c r="T45" s="53">
        <f t="shared" si="5"/>
        <v>-400</v>
      </c>
      <c r="U45" s="53">
        <f t="shared" si="5"/>
        <v>-800</v>
      </c>
      <c r="V45" s="53">
        <f t="shared" si="5"/>
        <v>-800</v>
      </c>
      <c r="W45" s="53">
        <f>SUM(W18:W41)</f>
        <v>-800</v>
      </c>
      <c r="X45" s="53">
        <f>SUM(X18:X41)</f>
        <v>-480</v>
      </c>
      <c r="Y45" s="21"/>
      <c r="Z45" s="53">
        <f>SUM(Z18:Z41)</f>
        <v>-2600</v>
      </c>
      <c r="AA45" s="53">
        <f>SUM(AA18:AA41)</f>
        <v>0</v>
      </c>
      <c r="AB45" s="53">
        <f>SUM(AB18:AB41)</f>
        <v>-1320</v>
      </c>
      <c r="AC45" s="53">
        <f>SUM(AC18:AC41)</f>
        <v>-1280</v>
      </c>
      <c r="AD45" s="72" t="s">
        <v>35</v>
      </c>
      <c r="AE45" s="73"/>
    </row>
    <row r="46" spans="1:31" ht="13.8" thickBot="1" x14ac:dyDescent="0.3">
      <c r="B46" s="74"/>
      <c r="C46" s="21"/>
      <c r="D46" s="21"/>
      <c r="E46" s="21"/>
      <c r="F46" s="21"/>
      <c r="G46" s="21"/>
      <c r="H46" s="21"/>
      <c r="I46" s="11"/>
      <c r="J46" s="1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21"/>
      <c r="V46" s="21"/>
      <c r="W46" s="11"/>
      <c r="X46" s="11"/>
      <c r="Y46" s="76" t="s">
        <v>37</v>
      </c>
      <c r="Z46" s="21"/>
      <c r="AA46" s="21"/>
      <c r="AB46" s="21"/>
      <c r="AC46" s="21"/>
      <c r="AD46" s="77"/>
    </row>
    <row r="47" spans="1:3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 t="shared" ref="E47:M47" si="6">SUM(E19:E42)</f>
        <v>200</v>
      </c>
      <c r="F47" s="53">
        <f t="shared" si="6"/>
        <v>480</v>
      </c>
      <c r="G47" s="53">
        <f>SUM(G19:G42)</f>
        <v>200</v>
      </c>
      <c r="H47" s="53">
        <f>SUM(H19:H42)</f>
        <v>200</v>
      </c>
      <c r="I47" s="53">
        <f>SUM(I19:I42)</f>
        <v>400</v>
      </c>
      <c r="J47" s="53">
        <f>SUM(J19:J42)</f>
        <v>400</v>
      </c>
      <c r="K47" s="53">
        <f t="shared" si="6"/>
        <v>400</v>
      </c>
      <c r="L47" s="53">
        <f t="shared" si="6"/>
        <v>400</v>
      </c>
      <c r="M47" s="53">
        <f t="shared" si="6"/>
        <v>800</v>
      </c>
      <c r="N47" s="79">
        <f>SUM(C47:M47)</f>
        <v>3480</v>
      </c>
      <c r="O47" s="53">
        <f>SUM(O19:O42)</f>
        <v>0</v>
      </c>
      <c r="P47" s="53">
        <f>SUM(P19:P42)</f>
        <v>-1200</v>
      </c>
      <c r="Q47" s="53">
        <f t="shared" ref="Q47:V47" si="7">SUM(Q19:Q42)</f>
        <v>-800</v>
      </c>
      <c r="R47" s="53">
        <f t="shared" si="7"/>
        <v>-400</v>
      </c>
      <c r="S47" s="53">
        <f t="shared" si="7"/>
        <v>-400</v>
      </c>
      <c r="T47" s="53">
        <f t="shared" si="7"/>
        <v>-400</v>
      </c>
      <c r="U47" s="53">
        <f t="shared" si="7"/>
        <v>-800</v>
      </c>
      <c r="V47" s="53">
        <f t="shared" si="7"/>
        <v>-800</v>
      </c>
      <c r="W47" s="53">
        <f>SUM(W19:W42)</f>
        <v>-800</v>
      </c>
      <c r="X47" s="53">
        <f>SUM(X19:X42)</f>
        <v>-480</v>
      </c>
      <c r="Y47" s="80">
        <f>SUM(O47:X47)</f>
        <v>-6080</v>
      </c>
      <c r="Z47" s="53">
        <f>SUM(Z19:Z44)</f>
        <v>-2600</v>
      </c>
      <c r="AA47" s="53">
        <f>SUM(AA19:AA44)</f>
        <v>0</v>
      </c>
      <c r="AB47" s="53">
        <f>SUM(AB19:AB44)</f>
        <v>-1320</v>
      </c>
      <c r="AC47" s="53">
        <f>SUM(AC19:AC44)</f>
        <v>-1280</v>
      </c>
      <c r="AD47" s="77">
        <f>ABS(Y47)+ABS(N47)</f>
        <v>9560</v>
      </c>
    </row>
    <row r="48" spans="1:31" ht="13.8" thickBot="1" x14ac:dyDescent="0.3">
      <c r="A48" s="74"/>
      <c r="B48" s="74"/>
      <c r="C48" s="53"/>
      <c r="D48" s="16"/>
      <c r="E48" s="53"/>
      <c r="F48" s="16"/>
      <c r="G48" s="16"/>
      <c r="H48" s="16"/>
      <c r="I48" s="114"/>
      <c r="J48" s="114"/>
      <c r="K48" s="53"/>
      <c r="L48" s="53"/>
      <c r="M48" s="53"/>
      <c r="O48" s="16"/>
      <c r="P48" s="16"/>
      <c r="Q48" s="16"/>
      <c r="R48" s="16"/>
      <c r="S48" s="16"/>
      <c r="T48" s="16"/>
      <c r="U48" s="16"/>
      <c r="V48" s="16"/>
      <c r="W48" s="15"/>
      <c r="X48" s="15"/>
      <c r="Z48" s="81"/>
      <c r="AA48" s="81"/>
      <c r="AB48" s="81"/>
      <c r="AC48" s="81"/>
    </row>
    <row r="49" spans="1:47" x14ac:dyDescent="0.25">
      <c r="A49" s="2"/>
      <c r="B49" s="2"/>
      <c r="C49" s="50" t="s">
        <v>40</v>
      </c>
      <c r="D49" s="50" t="s">
        <v>204</v>
      </c>
      <c r="E49" s="82" t="s">
        <v>40</v>
      </c>
      <c r="F49" s="50" t="s">
        <v>40</v>
      </c>
      <c r="G49" s="50" t="s">
        <v>204</v>
      </c>
      <c r="H49" s="50" t="s">
        <v>204</v>
      </c>
      <c r="I49" s="100" t="s">
        <v>204</v>
      </c>
      <c r="J49" s="50" t="s">
        <v>204</v>
      </c>
      <c r="K49" s="50" t="s">
        <v>204</v>
      </c>
      <c r="L49" s="100" t="s">
        <v>43</v>
      </c>
      <c r="M49" s="15" t="s">
        <v>60</v>
      </c>
      <c r="N49" s="51"/>
      <c r="O49" s="16" t="s">
        <v>323</v>
      </c>
      <c r="P49" s="16" t="s">
        <v>323</v>
      </c>
      <c r="Q49" s="16" t="s">
        <v>427</v>
      </c>
      <c r="R49" s="16" t="s">
        <v>292</v>
      </c>
      <c r="S49" s="16" t="s">
        <v>292</v>
      </c>
      <c r="T49" s="16" t="s">
        <v>43</v>
      </c>
      <c r="U49" s="16" t="s">
        <v>60</v>
      </c>
      <c r="V49" s="16" t="s">
        <v>292</v>
      </c>
      <c r="W49" s="138"/>
      <c r="X49" s="83"/>
      <c r="Y49" s="51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</row>
    <row r="50" spans="1:47" s="13" customFormat="1" ht="16.5" customHeight="1" x14ac:dyDescent="0.25">
      <c r="A50" s="74"/>
      <c r="B50" s="74"/>
      <c r="C50" s="54" t="s">
        <v>12</v>
      </c>
      <c r="D50" s="54" t="s">
        <v>107</v>
      </c>
      <c r="E50" s="84" t="s">
        <v>12</v>
      </c>
      <c r="F50" s="54" t="s">
        <v>12</v>
      </c>
      <c r="G50" s="54" t="s">
        <v>107</v>
      </c>
      <c r="H50" s="54" t="s">
        <v>107</v>
      </c>
      <c r="I50" s="52" t="s">
        <v>12</v>
      </c>
      <c r="J50" s="54" t="s">
        <v>12</v>
      </c>
      <c r="K50" s="54" t="s">
        <v>12</v>
      </c>
      <c r="L50" s="52" t="s">
        <v>107</v>
      </c>
      <c r="M50" s="19" t="s">
        <v>43</v>
      </c>
      <c r="N50" s="85"/>
      <c r="O50" s="21" t="s">
        <v>12</v>
      </c>
      <c r="P50" s="21" t="s">
        <v>12</v>
      </c>
      <c r="Q50" s="21" t="s">
        <v>430</v>
      </c>
      <c r="R50" s="21" t="s">
        <v>59</v>
      </c>
      <c r="S50" s="21" t="s">
        <v>60</v>
      </c>
      <c r="T50" s="21" t="s">
        <v>107</v>
      </c>
      <c r="U50" s="21" t="s">
        <v>43</v>
      </c>
      <c r="V50" s="21" t="s">
        <v>42</v>
      </c>
      <c r="W50" s="19" t="s">
        <v>41</v>
      </c>
      <c r="X50" s="21" t="s">
        <v>41</v>
      </c>
      <c r="Y50" s="85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</row>
    <row r="51" spans="1:47" s="13" customFormat="1" ht="16.5" customHeight="1" thickBot="1" x14ac:dyDescent="0.3">
      <c r="A51" s="74"/>
      <c r="B51" s="74"/>
      <c r="C51" s="54" t="s">
        <v>44</v>
      </c>
      <c r="D51" s="54" t="s">
        <v>12</v>
      </c>
      <c r="E51" s="84" t="s">
        <v>44</v>
      </c>
      <c r="F51" s="54" t="s">
        <v>42</v>
      </c>
      <c r="G51" s="54" t="s">
        <v>12</v>
      </c>
      <c r="H51" s="54" t="s">
        <v>12</v>
      </c>
      <c r="I51" s="52" t="s">
        <v>11</v>
      </c>
      <c r="J51" s="54" t="s">
        <v>11</v>
      </c>
      <c r="K51" s="54" t="s">
        <v>107</v>
      </c>
      <c r="L51" s="52" t="s">
        <v>59</v>
      </c>
      <c r="M51" s="68" t="s">
        <v>60</v>
      </c>
      <c r="N51" s="85"/>
      <c r="O51" s="54" t="s">
        <v>43</v>
      </c>
      <c r="P51" s="54" t="s">
        <v>43</v>
      </c>
      <c r="Q51" s="21" t="s">
        <v>68</v>
      </c>
      <c r="R51" s="54" t="s">
        <v>60</v>
      </c>
      <c r="S51" s="54" t="s">
        <v>12</v>
      </c>
      <c r="T51" s="54" t="s">
        <v>59</v>
      </c>
      <c r="U51" s="67" t="s">
        <v>60</v>
      </c>
      <c r="V51" s="21" t="s">
        <v>60</v>
      </c>
      <c r="W51" s="19" t="s">
        <v>42</v>
      </c>
      <c r="X51" s="21" t="s">
        <v>42</v>
      </c>
      <c r="Y51" s="85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</row>
    <row r="52" spans="1:47" s="13" customFormat="1" ht="18.75" customHeight="1" thickBot="1" x14ac:dyDescent="0.3">
      <c r="A52" s="74"/>
      <c r="B52" s="74"/>
      <c r="C52" s="54" t="s">
        <v>47</v>
      </c>
      <c r="D52" s="54" t="s">
        <v>120</v>
      </c>
      <c r="E52" s="84" t="s">
        <v>47</v>
      </c>
      <c r="F52" s="54" t="s">
        <v>68</v>
      </c>
      <c r="G52" s="54" t="s">
        <v>120</v>
      </c>
      <c r="H52" s="54" t="s">
        <v>120</v>
      </c>
      <c r="I52" s="52" t="s">
        <v>46</v>
      </c>
      <c r="J52" s="54" t="s">
        <v>46</v>
      </c>
      <c r="K52" s="54" t="s">
        <v>68</v>
      </c>
      <c r="L52" s="101" t="s">
        <v>43</v>
      </c>
      <c r="M52" s="51"/>
      <c r="N52" s="85"/>
      <c r="O52" s="54" t="s">
        <v>428</v>
      </c>
      <c r="P52" s="54" t="s">
        <v>428</v>
      </c>
      <c r="Q52" s="21" t="s">
        <v>60</v>
      </c>
      <c r="R52" s="54" t="s">
        <v>60</v>
      </c>
      <c r="S52" s="54" t="s">
        <v>43</v>
      </c>
      <c r="T52" s="89" t="s">
        <v>43</v>
      </c>
      <c r="U52" s="37"/>
      <c r="V52" s="54" t="s">
        <v>12</v>
      </c>
      <c r="W52" s="19" t="s">
        <v>12</v>
      </c>
      <c r="X52" s="21" t="s">
        <v>12</v>
      </c>
      <c r="Y52" s="51"/>
      <c r="Z52" s="85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</row>
    <row r="53" spans="1:47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102" t="s">
        <v>50</v>
      </c>
      <c r="F53" s="54" t="s">
        <v>278</v>
      </c>
      <c r="G53" s="54" t="s">
        <v>68</v>
      </c>
      <c r="H53" s="54" t="s">
        <v>68</v>
      </c>
      <c r="I53" s="52" t="s">
        <v>509</v>
      </c>
      <c r="J53" s="54" t="s">
        <v>182</v>
      </c>
      <c r="K53" s="54" t="s">
        <v>181</v>
      </c>
      <c r="L53" s="51"/>
      <c r="M53" s="51"/>
      <c r="N53" s="88"/>
      <c r="O53" s="89" t="s">
        <v>325</v>
      </c>
      <c r="P53" s="89" t="s">
        <v>325</v>
      </c>
      <c r="Q53" s="54" t="s">
        <v>43</v>
      </c>
      <c r="R53" s="54" t="s">
        <v>12</v>
      </c>
      <c r="S53" s="54" t="s">
        <v>268</v>
      </c>
      <c r="T53" s="35"/>
      <c r="U53" s="37"/>
      <c r="V53" s="54" t="s">
        <v>43</v>
      </c>
      <c r="W53" s="19" t="s">
        <v>49</v>
      </c>
      <c r="X53" s="21" t="s">
        <v>49</v>
      </c>
      <c r="Y53" s="88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</row>
    <row r="54" spans="1:47" s="13" customFormat="1" ht="21" customHeight="1" thickBot="1" x14ac:dyDescent="0.3">
      <c r="A54" s="74"/>
      <c r="B54" s="74"/>
      <c r="C54" s="51"/>
      <c r="D54" s="54" t="s">
        <v>302</v>
      </c>
      <c r="E54" s="51"/>
      <c r="F54" s="89" t="s">
        <v>279</v>
      </c>
      <c r="G54" s="54" t="s">
        <v>200</v>
      </c>
      <c r="H54" s="54" t="s">
        <v>70</v>
      </c>
      <c r="I54" s="101" t="s">
        <v>218</v>
      </c>
      <c r="J54" s="54" t="s">
        <v>54</v>
      </c>
      <c r="K54" s="54" t="s">
        <v>70</v>
      </c>
      <c r="L54" s="37"/>
      <c r="M54" s="51"/>
      <c r="N54" s="85"/>
      <c r="O54" s="35"/>
      <c r="P54" s="35"/>
      <c r="Q54" s="54" t="s">
        <v>428</v>
      </c>
      <c r="R54" s="54" t="s">
        <v>43</v>
      </c>
      <c r="S54" s="54" t="s">
        <v>242</v>
      </c>
      <c r="T54" s="35"/>
      <c r="U54" s="37"/>
      <c r="V54" s="54" t="s">
        <v>268</v>
      </c>
      <c r="W54" s="68"/>
      <c r="X54" s="67"/>
      <c r="Y54" s="85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</row>
    <row r="55" spans="1:47" s="13" customFormat="1" ht="24" customHeight="1" thickBot="1" x14ac:dyDescent="0.3">
      <c r="A55" s="74"/>
      <c r="B55" s="74"/>
      <c r="C55" s="51"/>
      <c r="D55" s="54" t="s">
        <v>219</v>
      </c>
      <c r="E55" s="51"/>
      <c r="F55" s="51"/>
      <c r="G55" s="54" t="s">
        <v>370</v>
      </c>
      <c r="H55" s="54" t="s">
        <v>222</v>
      </c>
      <c r="I55" s="35"/>
      <c r="J55" s="54" t="s">
        <v>267</v>
      </c>
      <c r="K55" s="54" t="s">
        <v>219</v>
      </c>
      <c r="L55" s="37"/>
      <c r="M55" s="51"/>
      <c r="N55" s="85"/>
      <c r="O55" s="35"/>
      <c r="P55" s="35"/>
      <c r="Q55" s="89" t="s">
        <v>325</v>
      </c>
      <c r="R55" s="54" t="s">
        <v>268</v>
      </c>
      <c r="S55" s="54" t="s">
        <v>64</v>
      </c>
      <c r="T55" s="35"/>
      <c r="U55" s="37"/>
      <c r="V55" s="54" t="s">
        <v>242</v>
      </c>
      <c r="W55" s="11"/>
      <c r="X55" s="11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</row>
    <row r="56" spans="1:47" s="13" customFormat="1" ht="28.5" customHeight="1" thickBot="1" x14ac:dyDescent="0.3">
      <c r="A56" s="74"/>
      <c r="B56" s="74"/>
      <c r="C56" s="51"/>
      <c r="D56" s="89" t="s">
        <v>303</v>
      </c>
      <c r="E56" s="51"/>
      <c r="F56" s="51"/>
      <c r="G56" s="54" t="s">
        <v>52</v>
      </c>
      <c r="H56" s="89" t="s">
        <v>498</v>
      </c>
      <c r="I56" s="35"/>
      <c r="J56" s="89" t="s">
        <v>54</v>
      </c>
      <c r="K56" s="89" t="s">
        <v>202</v>
      </c>
      <c r="L56" s="37"/>
      <c r="M56" s="51"/>
      <c r="N56" s="85"/>
      <c r="O56" s="35"/>
      <c r="P56" s="35"/>
      <c r="Q56" s="35"/>
      <c r="R56" s="54" t="s">
        <v>242</v>
      </c>
      <c r="S56" s="89" t="s">
        <v>65</v>
      </c>
      <c r="T56" s="35"/>
      <c r="U56" s="37"/>
      <c r="V56" s="54" t="s">
        <v>64</v>
      </c>
      <c r="W56" s="51"/>
      <c r="X56" s="51"/>
      <c r="Y56" s="85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</row>
    <row r="57" spans="1:47" s="13" customFormat="1" ht="25.5" customHeight="1" thickBot="1" x14ac:dyDescent="0.3">
      <c r="A57" s="74"/>
      <c r="B57" s="74"/>
      <c r="C57" s="51"/>
      <c r="D57" s="51"/>
      <c r="E57" s="51"/>
      <c r="F57" s="51"/>
      <c r="G57" s="54" t="s">
        <v>267</v>
      </c>
      <c r="H57" s="51"/>
      <c r="I57" s="35"/>
      <c r="J57" s="35"/>
      <c r="K57" s="37"/>
      <c r="L57" s="37"/>
      <c r="M57" s="51"/>
      <c r="N57" s="91"/>
      <c r="O57" s="35"/>
      <c r="P57" s="35"/>
      <c r="Q57" s="35"/>
      <c r="R57" s="54" t="s">
        <v>64</v>
      </c>
      <c r="S57" s="35"/>
      <c r="T57" s="35"/>
      <c r="U57" s="37"/>
      <c r="V57" s="89" t="s">
        <v>65</v>
      </c>
      <c r="W57" s="51"/>
      <c r="X57" s="51"/>
      <c r="Y57" s="91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</row>
    <row r="58" spans="1:47" s="13" customFormat="1" ht="27" customHeight="1" thickBot="1" x14ac:dyDescent="0.3">
      <c r="C58" s="51"/>
      <c r="D58" s="51"/>
      <c r="E58" s="51"/>
      <c r="F58" s="51"/>
      <c r="G58" s="89" t="s">
        <v>54</v>
      </c>
      <c r="H58" s="51"/>
      <c r="I58" s="35"/>
      <c r="J58" s="35"/>
      <c r="K58" s="37"/>
      <c r="L58" s="37"/>
      <c r="M58" s="37"/>
      <c r="N58" s="91"/>
      <c r="O58" s="35"/>
      <c r="P58" s="35"/>
      <c r="Q58" s="35"/>
      <c r="R58" s="89" t="s">
        <v>65</v>
      </c>
      <c r="S58" s="35"/>
      <c r="T58" s="35"/>
      <c r="U58" s="37"/>
      <c r="V58" s="51"/>
      <c r="W58" s="51"/>
      <c r="X58" s="51"/>
      <c r="Y58" s="91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</row>
    <row r="59" spans="1:47" ht="20.25" customHeight="1" x14ac:dyDescent="0.25">
      <c r="B59" s="37"/>
      <c r="C59" s="51"/>
      <c r="D59" s="37"/>
      <c r="E59" s="51"/>
      <c r="F59" s="51"/>
      <c r="G59" s="37"/>
      <c r="H59" s="37"/>
      <c r="K59" s="37"/>
      <c r="L59" s="37"/>
      <c r="M59" s="37"/>
      <c r="N59" s="91"/>
      <c r="V59" s="51"/>
      <c r="W59" s="37"/>
      <c r="X59" s="37"/>
      <c r="Y59" s="92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</row>
    <row r="60" spans="1:47" ht="24" customHeight="1" x14ac:dyDescent="0.25">
      <c r="B60" s="35"/>
      <c r="C60" s="37"/>
      <c r="D60" s="37"/>
      <c r="E60" s="37"/>
      <c r="F60" s="37"/>
      <c r="G60" s="37"/>
      <c r="H60" s="37"/>
      <c r="K60" s="37"/>
      <c r="L60" s="37"/>
      <c r="M60" s="37"/>
      <c r="N60" s="91"/>
      <c r="V60" s="51"/>
      <c r="W60" s="37"/>
      <c r="X60" s="37"/>
      <c r="Z60" s="93"/>
      <c r="AA60" s="93"/>
      <c r="AB60" s="93"/>
      <c r="AC60" s="93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</row>
    <row r="61" spans="1:47" ht="15" x14ac:dyDescent="0.25">
      <c r="C61" s="37"/>
      <c r="D61" s="37"/>
      <c r="E61" s="37"/>
      <c r="F61" s="37"/>
      <c r="G61" s="37"/>
      <c r="H61" s="37"/>
      <c r="K61" s="37"/>
      <c r="L61" s="37"/>
      <c r="M61" s="37"/>
      <c r="N61" s="91"/>
      <c r="V61" s="37"/>
      <c r="W61" s="35"/>
      <c r="Z61" s="92"/>
      <c r="AA61" s="92"/>
      <c r="AB61" s="92"/>
      <c r="AC61" s="92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</row>
    <row r="62" spans="1:47" ht="15" x14ac:dyDescent="0.25">
      <c r="C62" s="37"/>
      <c r="D62" s="37"/>
      <c r="E62" s="37"/>
      <c r="F62" s="37"/>
      <c r="G62" s="37"/>
      <c r="H62" s="37"/>
      <c r="K62" s="37"/>
      <c r="M62" s="37"/>
      <c r="N62" s="91"/>
      <c r="V62" s="37"/>
      <c r="W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</row>
    <row r="63" spans="1:47" ht="15" x14ac:dyDescent="0.25">
      <c r="C63" s="37"/>
      <c r="D63" s="37"/>
      <c r="E63" s="37"/>
      <c r="F63" s="37"/>
      <c r="G63" s="37"/>
      <c r="H63" s="37"/>
      <c r="K63" s="37"/>
      <c r="M63" s="37"/>
      <c r="N63" s="91"/>
      <c r="V63" s="37"/>
      <c r="W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</row>
    <row r="64" spans="1:47" ht="15" x14ac:dyDescent="0.25">
      <c r="C64" s="37"/>
      <c r="D64" s="37"/>
      <c r="E64" s="37"/>
      <c r="F64" s="37"/>
      <c r="G64" s="37"/>
      <c r="H64" s="37"/>
      <c r="M64" s="37"/>
      <c r="N64" s="91"/>
      <c r="V64" s="37"/>
      <c r="W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</row>
    <row r="65" spans="3:47" x14ac:dyDescent="0.25">
      <c r="C65" s="37"/>
      <c r="D65" s="37"/>
      <c r="E65" s="37"/>
      <c r="F65" s="37"/>
      <c r="G65" s="37"/>
      <c r="H65" s="37"/>
      <c r="M65" s="37"/>
      <c r="V65" s="37"/>
      <c r="W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</row>
    <row r="66" spans="3:47" x14ac:dyDescent="0.25">
      <c r="C66" s="37"/>
      <c r="D66" s="37"/>
      <c r="E66" s="37"/>
      <c r="F66" s="37"/>
      <c r="G66" s="37"/>
      <c r="H66" s="37"/>
      <c r="V66" s="37"/>
      <c r="W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</row>
    <row r="67" spans="3:47" x14ac:dyDescent="0.25">
      <c r="C67" s="37"/>
      <c r="E67" s="37"/>
      <c r="F67" s="37"/>
      <c r="V67" s="37"/>
      <c r="W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</row>
    <row r="68" spans="3:47" x14ac:dyDescent="0.25">
      <c r="V68" s="37"/>
      <c r="W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</row>
    <row r="69" spans="3:47" x14ac:dyDescent="0.25">
      <c r="W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</row>
    <row r="70" spans="3:47" x14ac:dyDescent="0.25">
      <c r="W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</row>
    <row r="71" spans="3:47" x14ac:dyDescent="0.25">
      <c r="W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</row>
    <row r="72" spans="3:47" x14ac:dyDescent="0.25">
      <c r="W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</row>
    <row r="73" spans="3:47" x14ac:dyDescent="0.25">
      <c r="W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</row>
    <row r="74" spans="3:47" x14ac:dyDescent="0.25">
      <c r="W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</row>
    <row r="75" spans="3:47" x14ac:dyDescent="0.25">
      <c r="W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</row>
    <row r="76" spans="3:47" x14ac:dyDescent="0.25">
      <c r="W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</row>
    <row r="77" spans="3:47" x14ac:dyDescent="0.25">
      <c r="W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</row>
    <row r="78" spans="3:47" x14ac:dyDescent="0.25">
      <c r="W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</row>
    <row r="79" spans="3:47" x14ac:dyDescent="0.25">
      <c r="W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</row>
    <row r="80" spans="3:47" x14ac:dyDescent="0.25">
      <c r="W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</row>
    <row r="81" spans="23:47" x14ac:dyDescent="0.25">
      <c r="W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</row>
    <row r="82" spans="23:47" x14ac:dyDescent="0.25">
      <c r="W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</row>
    <row r="83" spans="23:47" x14ac:dyDescent="0.25">
      <c r="W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</row>
    <row r="84" spans="23:47" x14ac:dyDescent="0.25">
      <c r="W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</row>
    <row r="85" spans="23:47" x14ac:dyDescent="0.25">
      <c r="W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</row>
    <row r="86" spans="23:47" x14ac:dyDescent="0.25">
      <c r="W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</row>
    <row r="87" spans="23:47" x14ac:dyDescent="0.25">
      <c r="W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</row>
    <row r="88" spans="23:47" x14ac:dyDescent="0.25">
      <c r="W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</row>
    <row r="89" spans="23:47" x14ac:dyDescent="0.25">
      <c r="W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</row>
    <row r="90" spans="23:47" x14ac:dyDescent="0.25">
      <c r="W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</row>
    <row r="91" spans="23:47" x14ac:dyDescent="0.25">
      <c r="W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</row>
    <row r="92" spans="23:47" x14ac:dyDescent="0.25">
      <c r="W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</row>
    <row r="93" spans="23:47" x14ac:dyDescent="0.25">
      <c r="W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</row>
    <row r="94" spans="23:47" x14ac:dyDescent="0.25">
      <c r="W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</row>
    <row r="95" spans="23:47" x14ac:dyDescent="0.25">
      <c r="W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</row>
    <row r="96" spans="23:47" x14ac:dyDescent="0.25">
      <c r="W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</row>
    <row r="97" spans="23:47" x14ac:dyDescent="0.25">
      <c r="W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</row>
    <row r="98" spans="23:47" x14ac:dyDescent="0.25">
      <c r="W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</row>
    <row r="99" spans="23:47" x14ac:dyDescent="0.25">
      <c r="W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</row>
    <row r="100" spans="23:47" x14ac:dyDescent="0.25">
      <c r="W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</row>
    <row r="101" spans="23:47" x14ac:dyDescent="0.25">
      <c r="W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</row>
    <row r="102" spans="23:47" x14ac:dyDescent="0.25">
      <c r="W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</row>
    <row r="103" spans="23:47" x14ac:dyDescent="0.25">
      <c r="W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</row>
    <row r="104" spans="23:47" x14ac:dyDescent="0.25">
      <c r="W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</row>
    <row r="105" spans="23:47" x14ac:dyDescent="0.25">
      <c r="W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</row>
    <row r="106" spans="23:47" x14ac:dyDescent="0.25">
      <c r="W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</row>
    <row r="107" spans="23:47" x14ac:dyDescent="0.25">
      <c r="W107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R106"/>
  <sheetViews>
    <sheetView topLeftCell="G12" zoomScale="60" workbookViewId="0">
      <selection activeCell="L32" sqref="L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21" width="30.5546875" style="3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37344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3">
      <c r="A13" s="27"/>
      <c r="B13" s="27"/>
      <c r="C13" s="28" t="s">
        <v>492</v>
      </c>
      <c r="D13" s="28" t="s">
        <v>492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492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 t="s">
        <v>497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53" t="s">
        <v>481</v>
      </c>
      <c r="D16" s="53" t="s">
        <v>488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493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 t="shared" ref="W18:W42" si="0">SUM(C18:U18)</f>
        <v>25</v>
      </c>
      <c r="X18" s="55">
        <f t="shared" ref="X18:X42" si="1">SUM(D18,F18:I18,N18:U18)</f>
        <v>50</v>
      </c>
      <c r="Y18" s="16">
        <f t="shared" ref="Y18:Y42" si="2">SUM(C18,E18,M18)</f>
        <v>25</v>
      </c>
      <c r="Z18" s="15">
        <f t="shared" ref="Z18:Z42" si="3">SUM(0)</f>
        <v>0</v>
      </c>
    </row>
    <row r="19" spans="1:26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si="0"/>
        <v>25</v>
      </c>
      <c r="X19" s="62">
        <f t="shared" si="1"/>
        <v>50</v>
      </c>
      <c r="Y19" s="21">
        <f t="shared" si="2"/>
        <v>25</v>
      </c>
      <c r="Z19" s="19">
        <f t="shared" si="3"/>
        <v>0</v>
      </c>
    </row>
    <row r="20" spans="1:26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0"/>
        <v>25</v>
      </c>
      <c r="X20" s="62">
        <f t="shared" si="1"/>
        <v>50</v>
      </c>
      <c r="Y20" s="21">
        <f t="shared" si="2"/>
        <v>25</v>
      </c>
      <c r="Z20" s="19">
        <f t="shared" si="3"/>
        <v>0</v>
      </c>
    </row>
    <row r="21" spans="1:26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0"/>
        <v>25</v>
      </c>
      <c r="X21" s="62">
        <f t="shared" si="1"/>
        <v>50</v>
      </c>
      <c r="Y21" s="21">
        <f t="shared" si="2"/>
        <v>25</v>
      </c>
      <c r="Z21" s="19">
        <f t="shared" si="3"/>
        <v>0</v>
      </c>
    </row>
    <row r="22" spans="1:26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0"/>
        <v>25</v>
      </c>
      <c r="X22" s="62">
        <f t="shared" si="1"/>
        <v>50</v>
      </c>
      <c r="Y22" s="21">
        <f t="shared" si="2"/>
        <v>25</v>
      </c>
      <c r="Z22" s="19">
        <f t="shared" si="3"/>
        <v>0</v>
      </c>
    </row>
    <row r="23" spans="1:26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0"/>
        <v>25</v>
      </c>
      <c r="X23" s="62">
        <f t="shared" si="1"/>
        <v>50</v>
      </c>
      <c r="Y23" s="21">
        <f t="shared" si="2"/>
        <v>25</v>
      </c>
      <c r="Z23" s="19">
        <f t="shared" si="3"/>
        <v>0</v>
      </c>
    </row>
    <row r="24" spans="1:26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0"/>
        <v>25</v>
      </c>
      <c r="X24" s="62">
        <f t="shared" si="1"/>
        <v>50</v>
      </c>
      <c r="Y24" s="21">
        <f t="shared" si="2"/>
        <v>25</v>
      </c>
      <c r="Z24" s="19">
        <f t="shared" si="3"/>
        <v>0</v>
      </c>
    </row>
    <row r="25" spans="1:2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0"/>
        <v>-225</v>
      </c>
      <c r="X25" s="62">
        <f t="shared" si="1"/>
        <v>-125</v>
      </c>
      <c r="Y25" s="21">
        <f t="shared" si="2"/>
        <v>-50</v>
      </c>
      <c r="Z25" s="19">
        <f t="shared" si="3"/>
        <v>0</v>
      </c>
    </row>
    <row r="26" spans="1:2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0"/>
        <v>-225</v>
      </c>
      <c r="X26" s="62">
        <f t="shared" si="1"/>
        <v>-125</v>
      </c>
      <c r="Y26" s="21">
        <f t="shared" si="2"/>
        <v>-50</v>
      </c>
      <c r="Z26" s="19">
        <f t="shared" si="3"/>
        <v>0</v>
      </c>
    </row>
    <row r="27" spans="1:2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0"/>
        <v>-225</v>
      </c>
      <c r="X27" s="62">
        <f t="shared" si="1"/>
        <v>-125</v>
      </c>
      <c r="Y27" s="21">
        <f t="shared" si="2"/>
        <v>-50</v>
      </c>
      <c r="Z27" s="19">
        <f t="shared" si="3"/>
        <v>0</v>
      </c>
    </row>
    <row r="28" spans="1:2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0"/>
        <v>-225</v>
      </c>
      <c r="X28" s="62">
        <f t="shared" si="1"/>
        <v>-125</v>
      </c>
      <c r="Y28" s="21">
        <f t="shared" si="2"/>
        <v>-50</v>
      </c>
      <c r="Z28" s="19">
        <f t="shared" si="3"/>
        <v>0</v>
      </c>
    </row>
    <row r="29" spans="1:2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0"/>
        <v>-225</v>
      </c>
      <c r="X29" s="62">
        <f t="shared" si="1"/>
        <v>-125</v>
      </c>
      <c r="Y29" s="21">
        <f t="shared" si="2"/>
        <v>-50</v>
      </c>
      <c r="Z29" s="19">
        <f t="shared" si="3"/>
        <v>0</v>
      </c>
    </row>
    <row r="30" spans="1:2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0"/>
        <v>-225</v>
      </c>
      <c r="X30" s="62">
        <f t="shared" si="1"/>
        <v>-125</v>
      </c>
      <c r="Y30" s="21">
        <f t="shared" si="2"/>
        <v>-50</v>
      </c>
      <c r="Z30" s="19">
        <f t="shared" si="3"/>
        <v>0</v>
      </c>
    </row>
    <row r="31" spans="1:2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0"/>
        <v>-225</v>
      </c>
      <c r="X31" s="62">
        <f t="shared" si="1"/>
        <v>-125</v>
      </c>
      <c r="Y31" s="21">
        <f t="shared" si="2"/>
        <v>-50</v>
      </c>
      <c r="Z31" s="19">
        <f t="shared" si="3"/>
        <v>0</v>
      </c>
    </row>
    <row r="32" spans="1:2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0"/>
        <v>-225</v>
      </c>
      <c r="X32" s="62">
        <f t="shared" si="1"/>
        <v>-125</v>
      </c>
      <c r="Y32" s="21">
        <f t="shared" si="2"/>
        <v>-50</v>
      </c>
      <c r="Z32" s="19">
        <f t="shared" si="3"/>
        <v>0</v>
      </c>
    </row>
    <row r="33" spans="1:2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0"/>
        <v>-225</v>
      </c>
      <c r="X33" s="62">
        <f t="shared" si="1"/>
        <v>-125</v>
      </c>
      <c r="Y33" s="21">
        <f t="shared" si="2"/>
        <v>-50</v>
      </c>
      <c r="Z33" s="19">
        <f t="shared" si="3"/>
        <v>0</v>
      </c>
    </row>
    <row r="34" spans="1:2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0"/>
        <v>-225</v>
      </c>
      <c r="X34" s="62">
        <f t="shared" si="1"/>
        <v>-125</v>
      </c>
      <c r="Y34" s="21">
        <f t="shared" si="2"/>
        <v>-50</v>
      </c>
      <c r="Z34" s="19">
        <f t="shared" si="3"/>
        <v>0</v>
      </c>
    </row>
    <row r="35" spans="1:2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0"/>
        <v>-225</v>
      </c>
      <c r="X35" s="62">
        <f t="shared" si="1"/>
        <v>-125</v>
      </c>
      <c r="Y35" s="21">
        <f t="shared" si="2"/>
        <v>-50</v>
      </c>
      <c r="Z35" s="19">
        <f t="shared" si="3"/>
        <v>0</v>
      </c>
    </row>
    <row r="36" spans="1:2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0"/>
        <v>-225</v>
      </c>
      <c r="X36" s="62">
        <f t="shared" si="1"/>
        <v>-125</v>
      </c>
      <c r="Y36" s="21">
        <f t="shared" si="2"/>
        <v>-50</v>
      </c>
      <c r="Z36" s="19">
        <f t="shared" si="3"/>
        <v>0</v>
      </c>
    </row>
    <row r="37" spans="1:2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0"/>
        <v>-225</v>
      </c>
      <c r="X37" s="62">
        <f t="shared" si="1"/>
        <v>-125</v>
      </c>
      <c r="Y37" s="21">
        <f t="shared" si="2"/>
        <v>-50</v>
      </c>
      <c r="Z37" s="19">
        <f t="shared" si="3"/>
        <v>0</v>
      </c>
    </row>
    <row r="38" spans="1:2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0"/>
        <v>-225</v>
      </c>
      <c r="X38" s="62">
        <f t="shared" si="1"/>
        <v>-125</v>
      </c>
      <c r="Y38" s="21">
        <f t="shared" si="2"/>
        <v>-50</v>
      </c>
      <c r="Z38" s="19">
        <f t="shared" si="3"/>
        <v>0</v>
      </c>
    </row>
    <row r="39" spans="1:2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0"/>
        <v>-225</v>
      </c>
      <c r="X39" s="62">
        <f t="shared" si="1"/>
        <v>-125</v>
      </c>
      <c r="Y39" s="21">
        <f t="shared" si="2"/>
        <v>-50</v>
      </c>
      <c r="Z39" s="19">
        <f t="shared" si="3"/>
        <v>0</v>
      </c>
    </row>
    <row r="40" spans="1:2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0"/>
        <v>-225</v>
      </c>
      <c r="X40" s="62">
        <f t="shared" si="1"/>
        <v>-125</v>
      </c>
      <c r="Y40" s="21">
        <f t="shared" si="2"/>
        <v>-50</v>
      </c>
      <c r="Z40" s="19">
        <f t="shared" si="3"/>
        <v>0</v>
      </c>
    </row>
    <row r="41" spans="1:28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0"/>
        <v>25</v>
      </c>
      <c r="X41" s="62">
        <f t="shared" si="1"/>
        <v>50</v>
      </c>
      <c r="Y41" s="21">
        <f t="shared" si="2"/>
        <v>25</v>
      </c>
      <c r="Z41" s="19">
        <f t="shared" si="3"/>
        <v>0</v>
      </c>
    </row>
    <row r="42" spans="1:28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0"/>
        <v>25</v>
      </c>
      <c r="X42" s="66">
        <f t="shared" si="1"/>
        <v>50</v>
      </c>
      <c r="Y42" s="67">
        <f t="shared" si="2"/>
        <v>25</v>
      </c>
      <c r="Z42" s="68">
        <f t="shared" si="3"/>
        <v>0</v>
      </c>
    </row>
    <row r="43" spans="1:28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 t="shared" ref="K45:U45" si="5">SUM(K18:K41)</f>
        <v>-50</v>
      </c>
      <c r="L45" s="53">
        <f>SUM(L18:L41)</f>
        <v>-1150</v>
      </c>
      <c r="M45" s="53">
        <f t="shared" si="5"/>
        <v>-800</v>
      </c>
      <c r="N45" s="53">
        <f t="shared" si="5"/>
        <v>-400</v>
      </c>
      <c r="O45" s="53">
        <f t="shared" si="5"/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 t="shared" si="5"/>
        <v>-400</v>
      </c>
      <c r="U45" s="53">
        <f t="shared" si="5"/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 t="shared" ref="K47:U47" si="7">SUM(K19:K42)</f>
        <v>0</v>
      </c>
      <c r="L47" s="53">
        <f>SUM(L19:L42)</f>
        <v>-1200</v>
      </c>
      <c r="M47" s="53">
        <f t="shared" si="7"/>
        <v>-800</v>
      </c>
      <c r="N47" s="53">
        <f t="shared" si="7"/>
        <v>-400</v>
      </c>
      <c r="O47" s="53">
        <f t="shared" si="7"/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 t="shared" si="7"/>
        <v>-400</v>
      </c>
      <c r="U47" s="53">
        <f t="shared" si="7"/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8" thickBot="1" x14ac:dyDescent="0.3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5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43</v>
      </c>
      <c r="I49" s="50" t="s">
        <v>43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3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59</v>
      </c>
      <c r="I51" s="54" t="s">
        <v>59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3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89" t="s">
        <v>43</v>
      </c>
      <c r="I52" s="89" t="s">
        <v>43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1"/>
      <c r="I53" s="51"/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x14ac:dyDescent="0.25">
      <c r="A54" s="74"/>
      <c r="B54" s="74"/>
      <c r="C54" s="51"/>
      <c r="D54" s="54" t="s">
        <v>302</v>
      </c>
      <c r="E54" s="51"/>
      <c r="F54" s="54" t="s">
        <v>302</v>
      </c>
      <c r="G54" s="51"/>
      <c r="H54" s="37"/>
      <c r="I54" s="37"/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3">
      <c r="A55" s="74"/>
      <c r="B55" s="74"/>
      <c r="C55" s="51"/>
      <c r="D55" s="54" t="s">
        <v>219</v>
      </c>
      <c r="E55" s="51"/>
      <c r="F55" s="54" t="s">
        <v>219</v>
      </c>
      <c r="G55" s="51"/>
      <c r="H55" s="37"/>
      <c r="I55" s="37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51"/>
      <c r="D56" s="89" t="s">
        <v>303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37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5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C62" s="37"/>
      <c r="D62" s="37"/>
      <c r="E62" s="37"/>
      <c r="F62" s="37"/>
      <c r="G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C63" s="37"/>
      <c r="D63" s="37"/>
      <c r="E63" s="37"/>
      <c r="F63" s="37"/>
      <c r="G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5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5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5">
      <c r="C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5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5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5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5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5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5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5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5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5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5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5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5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5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5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5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5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5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5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5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5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5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5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5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5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5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5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5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5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5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5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5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5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5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5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5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5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5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5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5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R106"/>
  <sheetViews>
    <sheetView topLeftCell="E1" zoomScale="60" workbookViewId="0">
      <selection activeCell="H49" sqref="H4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21" width="30.5546875" style="3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37343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3">
      <c r="A13" s="27"/>
      <c r="B13" s="27"/>
      <c r="C13" s="28" t="s">
        <v>475</v>
      </c>
      <c r="D13" s="28" t="s">
        <v>475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475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 t="s">
        <v>497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53" t="s">
        <v>468</v>
      </c>
      <c r="D16" s="53" t="s">
        <v>471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469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>SUM(C18:U18)</f>
        <v>25</v>
      </c>
      <c r="X18" s="55">
        <f>SUM(D18,F18:I18,N18:U18)</f>
        <v>50</v>
      </c>
      <c r="Y18" s="16">
        <f>SUM(C18,E18,M18)</f>
        <v>25</v>
      </c>
      <c r="Z18" s="15">
        <f t="shared" ref="Z18:Z42" si="0">SUM(0)</f>
        <v>0</v>
      </c>
    </row>
    <row r="19" spans="1:26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ref="W19:W42" si="1">SUM(C19:U19)</f>
        <v>25</v>
      </c>
      <c r="X19" s="62">
        <f t="shared" ref="X19:X42" si="2">SUM(D19,F19:I19,N19:U19)</f>
        <v>50</v>
      </c>
      <c r="Y19" s="21">
        <f t="shared" ref="Y19:Y42" si="3">SUM(C19,E19,M19)</f>
        <v>25</v>
      </c>
      <c r="Z19" s="19">
        <f t="shared" si="0"/>
        <v>0</v>
      </c>
    </row>
    <row r="20" spans="1:26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1"/>
        <v>25</v>
      </c>
      <c r="X20" s="62">
        <f t="shared" si="2"/>
        <v>50</v>
      </c>
      <c r="Y20" s="21">
        <f t="shared" si="3"/>
        <v>25</v>
      </c>
      <c r="Z20" s="19">
        <f t="shared" si="0"/>
        <v>0</v>
      </c>
    </row>
    <row r="21" spans="1:26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1"/>
        <v>25</v>
      </c>
      <c r="X21" s="62">
        <f t="shared" si="2"/>
        <v>50</v>
      </c>
      <c r="Y21" s="21">
        <f t="shared" si="3"/>
        <v>25</v>
      </c>
      <c r="Z21" s="19">
        <f t="shared" si="0"/>
        <v>0</v>
      </c>
    </row>
    <row r="22" spans="1:26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1"/>
        <v>25</v>
      </c>
      <c r="X22" s="62">
        <f t="shared" si="2"/>
        <v>50</v>
      </c>
      <c r="Y22" s="21">
        <f t="shared" si="3"/>
        <v>25</v>
      </c>
      <c r="Z22" s="19">
        <f t="shared" si="0"/>
        <v>0</v>
      </c>
    </row>
    <row r="23" spans="1:26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1"/>
        <v>25</v>
      </c>
      <c r="X23" s="62">
        <f t="shared" si="2"/>
        <v>50</v>
      </c>
      <c r="Y23" s="21">
        <f t="shared" si="3"/>
        <v>25</v>
      </c>
      <c r="Z23" s="19">
        <f t="shared" si="0"/>
        <v>0</v>
      </c>
    </row>
    <row r="24" spans="1:26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1"/>
        <v>25</v>
      </c>
      <c r="X24" s="62">
        <f t="shared" si="2"/>
        <v>50</v>
      </c>
      <c r="Y24" s="21">
        <f t="shared" si="3"/>
        <v>25</v>
      </c>
      <c r="Z24" s="19">
        <f t="shared" si="0"/>
        <v>0</v>
      </c>
    </row>
    <row r="25" spans="1:2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1"/>
        <v>-225</v>
      </c>
      <c r="X25" s="62">
        <f t="shared" si="2"/>
        <v>-125</v>
      </c>
      <c r="Y25" s="21">
        <f t="shared" si="3"/>
        <v>-50</v>
      </c>
      <c r="Z25" s="19">
        <f t="shared" si="0"/>
        <v>0</v>
      </c>
    </row>
    <row r="26" spans="1:2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1"/>
        <v>-225</v>
      </c>
      <c r="X26" s="62">
        <f t="shared" si="2"/>
        <v>-125</v>
      </c>
      <c r="Y26" s="21">
        <f t="shared" si="3"/>
        <v>-50</v>
      </c>
      <c r="Z26" s="19">
        <f t="shared" si="0"/>
        <v>0</v>
      </c>
    </row>
    <row r="27" spans="1:2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1"/>
        <v>-225</v>
      </c>
      <c r="X27" s="62">
        <f t="shared" si="2"/>
        <v>-125</v>
      </c>
      <c r="Y27" s="21">
        <f t="shared" si="3"/>
        <v>-50</v>
      </c>
      <c r="Z27" s="19">
        <f t="shared" si="0"/>
        <v>0</v>
      </c>
    </row>
    <row r="28" spans="1:2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1"/>
        <v>-225</v>
      </c>
      <c r="X28" s="62">
        <f t="shared" si="2"/>
        <v>-125</v>
      </c>
      <c r="Y28" s="21">
        <f t="shared" si="3"/>
        <v>-50</v>
      </c>
      <c r="Z28" s="19">
        <f t="shared" si="0"/>
        <v>0</v>
      </c>
    </row>
    <row r="29" spans="1:2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1"/>
        <v>-225</v>
      </c>
      <c r="X29" s="62">
        <f t="shared" si="2"/>
        <v>-125</v>
      </c>
      <c r="Y29" s="21">
        <f t="shared" si="3"/>
        <v>-50</v>
      </c>
      <c r="Z29" s="19">
        <f t="shared" si="0"/>
        <v>0</v>
      </c>
    </row>
    <row r="30" spans="1:2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1"/>
        <v>-225</v>
      </c>
      <c r="X30" s="62">
        <f t="shared" si="2"/>
        <v>-125</v>
      </c>
      <c r="Y30" s="21">
        <f t="shared" si="3"/>
        <v>-50</v>
      </c>
      <c r="Z30" s="19">
        <f t="shared" si="0"/>
        <v>0</v>
      </c>
    </row>
    <row r="31" spans="1:2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1"/>
        <v>-225</v>
      </c>
      <c r="X31" s="62">
        <f t="shared" si="2"/>
        <v>-125</v>
      </c>
      <c r="Y31" s="21">
        <f t="shared" si="3"/>
        <v>-50</v>
      </c>
      <c r="Z31" s="19">
        <f t="shared" si="0"/>
        <v>0</v>
      </c>
    </row>
    <row r="32" spans="1:2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1"/>
        <v>-225</v>
      </c>
      <c r="X32" s="62">
        <f t="shared" si="2"/>
        <v>-125</v>
      </c>
      <c r="Y32" s="21">
        <f t="shared" si="3"/>
        <v>-50</v>
      </c>
      <c r="Z32" s="19">
        <f t="shared" si="0"/>
        <v>0</v>
      </c>
    </row>
    <row r="33" spans="1:2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1"/>
        <v>-225</v>
      </c>
      <c r="X33" s="62">
        <f t="shared" si="2"/>
        <v>-125</v>
      </c>
      <c r="Y33" s="21">
        <f t="shared" si="3"/>
        <v>-50</v>
      </c>
      <c r="Z33" s="19">
        <f t="shared" si="0"/>
        <v>0</v>
      </c>
    </row>
    <row r="34" spans="1:2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1"/>
        <v>-225</v>
      </c>
      <c r="X34" s="62">
        <f t="shared" si="2"/>
        <v>-125</v>
      </c>
      <c r="Y34" s="21">
        <f t="shared" si="3"/>
        <v>-50</v>
      </c>
      <c r="Z34" s="19">
        <f t="shared" si="0"/>
        <v>0</v>
      </c>
    </row>
    <row r="35" spans="1:2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1"/>
        <v>-225</v>
      </c>
      <c r="X35" s="62">
        <f t="shared" si="2"/>
        <v>-125</v>
      </c>
      <c r="Y35" s="21">
        <f t="shared" si="3"/>
        <v>-50</v>
      </c>
      <c r="Z35" s="19">
        <f t="shared" si="0"/>
        <v>0</v>
      </c>
    </row>
    <row r="36" spans="1:2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1"/>
        <v>-225</v>
      </c>
      <c r="X36" s="62">
        <f t="shared" si="2"/>
        <v>-125</v>
      </c>
      <c r="Y36" s="21">
        <f t="shared" si="3"/>
        <v>-50</v>
      </c>
      <c r="Z36" s="19">
        <f t="shared" si="0"/>
        <v>0</v>
      </c>
    </row>
    <row r="37" spans="1:2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1"/>
        <v>-225</v>
      </c>
      <c r="X37" s="62">
        <f t="shared" si="2"/>
        <v>-125</v>
      </c>
      <c r="Y37" s="21">
        <f t="shared" si="3"/>
        <v>-50</v>
      </c>
      <c r="Z37" s="19">
        <f t="shared" si="0"/>
        <v>0</v>
      </c>
    </row>
    <row r="38" spans="1:2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1"/>
        <v>-225</v>
      </c>
      <c r="X38" s="62">
        <f t="shared" si="2"/>
        <v>-125</v>
      </c>
      <c r="Y38" s="21">
        <f t="shared" si="3"/>
        <v>-50</v>
      </c>
      <c r="Z38" s="19">
        <f t="shared" si="0"/>
        <v>0</v>
      </c>
    </row>
    <row r="39" spans="1:2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1"/>
        <v>-225</v>
      </c>
      <c r="X39" s="62">
        <f t="shared" si="2"/>
        <v>-125</v>
      </c>
      <c r="Y39" s="21">
        <f t="shared" si="3"/>
        <v>-50</v>
      </c>
      <c r="Z39" s="19">
        <f t="shared" si="0"/>
        <v>0</v>
      </c>
    </row>
    <row r="40" spans="1:2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1"/>
        <v>-225</v>
      </c>
      <c r="X40" s="62">
        <f t="shared" si="2"/>
        <v>-125</v>
      </c>
      <c r="Y40" s="21">
        <f t="shared" si="3"/>
        <v>-50</v>
      </c>
      <c r="Z40" s="19">
        <f t="shared" si="0"/>
        <v>0</v>
      </c>
    </row>
    <row r="41" spans="1:28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1"/>
        <v>25</v>
      </c>
      <c r="X41" s="62">
        <f t="shared" si="2"/>
        <v>50</v>
      </c>
      <c r="Y41" s="21">
        <f t="shared" si="3"/>
        <v>25</v>
      </c>
      <c r="Z41" s="19">
        <f t="shared" si="0"/>
        <v>0</v>
      </c>
    </row>
    <row r="42" spans="1:28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1"/>
        <v>25</v>
      </c>
      <c r="X42" s="66">
        <f t="shared" si="2"/>
        <v>50</v>
      </c>
      <c r="Y42" s="67">
        <f t="shared" si="3"/>
        <v>25</v>
      </c>
      <c r="Z42" s="68">
        <f t="shared" si="0"/>
        <v>0</v>
      </c>
    </row>
    <row r="43" spans="1:28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-400</v>
      </c>
      <c r="U45" s="53">
        <f>SUM(U18:U41)</f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-400</v>
      </c>
      <c r="U47" s="53">
        <f>SUM(U19:U42)</f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8" thickBot="1" x14ac:dyDescent="0.3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5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43</v>
      </c>
      <c r="I49" s="50" t="s">
        <v>43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3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59</v>
      </c>
      <c r="I51" s="54" t="s">
        <v>59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3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89" t="s">
        <v>43</v>
      </c>
      <c r="I52" s="89" t="s">
        <v>43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1"/>
      <c r="I53" s="51"/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x14ac:dyDescent="0.25">
      <c r="A54" s="74"/>
      <c r="B54" s="74"/>
      <c r="C54" s="51"/>
      <c r="D54" s="54" t="s">
        <v>464</v>
      </c>
      <c r="E54" s="51"/>
      <c r="F54" s="54" t="s">
        <v>302</v>
      </c>
      <c r="G54" s="51"/>
      <c r="H54" s="37"/>
      <c r="I54" s="37"/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3">
      <c r="A55" s="74"/>
      <c r="B55" s="74"/>
      <c r="C55" s="51"/>
      <c r="D55" s="54" t="s">
        <v>251</v>
      </c>
      <c r="E55" s="51"/>
      <c r="F55" s="54" t="s">
        <v>219</v>
      </c>
      <c r="G55" s="51"/>
      <c r="H55" s="37"/>
      <c r="I55" s="37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51"/>
      <c r="D56" s="54" t="s">
        <v>219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51"/>
      <c r="D57" s="89" t="s">
        <v>221</v>
      </c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5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C62" s="37"/>
      <c r="D62" s="37"/>
      <c r="E62" s="37"/>
      <c r="F62" s="37"/>
      <c r="G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C63" s="37"/>
      <c r="D63" s="37"/>
      <c r="E63" s="37"/>
      <c r="F63" s="37"/>
      <c r="G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5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5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5">
      <c r="C67" s="37"/>
      <c r="D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5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5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5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5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5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5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5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5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5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5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5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5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5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5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5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5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5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5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5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5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5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5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5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5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5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5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5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5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5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5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5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5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5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5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5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5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5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5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5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I1" zoomScale="60" workbookViewId="0">
      <selection activeCell="L30" sqref="L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20" width="30.5546875" style="35" customWidth="1"/>
    <col min="21" max="21" width="21.44140625" style="35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3.10937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1"/>
      <c r="V9" s="13"/>
      <c r="W9" s="13"/>
      <c r="X9" s="13"/>
      <c r="Y9" s="13"/>
    </row>
    <row r="10" spans="1:2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1"/>
    </row>
    <row r="11" spans="1:25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11"/>
    </row>
    <row r="12" spans="1:25" x14ac:dyDescent="0.25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5"/>
    </row>
    <row r="13" spans="1:25" ht="43.5" customHeight="1" thickBot="1" x14ac:dyDescent="0.3">
      <c r="A13" s="27"/>
      <c r="B13" s="27"/>
      <c r="C13" s="28" t="s">
        <v>461</v>
      </c>
      <c r="D13" s="28" t="s">
        <v>461</v>
      </c>
      <c r="E13" s="28" t="s">
        <v>461</v>
      </c>
      <c r="F13" s="31" t="s">
        <v>78</v>
      </c>
      <c r="G13" s="31" t="s">
        <v>480</v>
      </c>
      <c r="H13" s="31" t="s">
        <v>16</v>
      </c>
      <c r="I13" s="31" t="s">
        <v>16</v>
      </c>
      <c r="J13" s="32"/>
      <c r="K13" s="28" t="s">
        <v>461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78</v>
      </c>
      <c r="Q13" s="31" t="s">
        <v>426</v>
      </c>
      <c r="R13" s="31" t="s">
        <v>356</v>
      </c>
      <c r="S13" s="31" t="s">
        <v>356</v>
      </c>
      <c r="T13" s="31" t="s">
        <v>16</v>
      </c>
      <c r="V13" s="36"/>
      <c r="W13" s="36"/>
      <c r="X13" s="36"/>
      <c r="Y13" s="36"/>
    </row>
    <row r="14" spans="1:25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6"/>
      <c r="V14" s="39"/>
      <c r="W14" s="39"/>
      <c r="X14" s="39"/>
      <c r="Y14" s="39"/>
    </row>
    <row r="15" spans="1:25" ht="21" customHeight="1" thickBot="1" x14ac:dyDescent="0.3">
      <c r="A15" s="27"/>
      <c r="B15" s="27"/>
      <c r="C15" s="40" t="s">
        <v>203</v>
      </c>
      <c r="D15" s="40">
        <v>37341</v>
      </c>
      <c r="E15" s="40">
        <v>37341</v>
      </c>
      <c r="F15" s="40" t="s">
        <v>203</v>
      </c>
      <c r="G15" s="40" t="s">
        <v>424</v>
      </c>
      <c r="H15" s="40">
        <v>37342</v>
      </c>
      <c r="I15" s="40">
        <v>37342</v>
      </c>
      <c r="J15" s="118"/>
      <c r="K15" s="40">
        <v>37341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122"/>
      <c r="V15" s="40"/>
      <c r="W15" s="41"/>
      <c r="X15" s="41"/>
      <c r="Y15" s="41"/>
    </row>
    <row r="16" spans="1:25" s="35" customFormat="1" ht="26.25" customHeight="1" thickBot="1" x14ac:dyDescent="0.3">
      <c r="A16" s="42"/>
      <c r="B16" s="42"/>
      <c r="C16" s="53" t="s">
        <v>463</v>
      </c>
      <c r="D16" s="53" t="s">
        <v>460</v>
      </c>
      <c r="E16" s="53" t="s">
        <v>459</v>
      </c>
      <c r="F16" s="53" t="s">
        <v>468</v>
      </c>
      <c r="G16" s="149" t="s">
        <v>425</v>
      </c>
      <c r="H16" s="53" t="s">
        <v>471</v>
      </c>
      <c r="I16" s="53" t="s">
        <v>470</v>
      </c>
      <c r="J16" s="19"/>
      <c r="K16" s="53" t="s">
        <v>456</v>
      </c>
      <c r="L16" s="53" t="s">
        <v>469</v>
      </c>
      <c r="M16" s="149" t="s">
        <v>431</v>
      </c>
      <c r="N16" s="53" t="s">
        <v>467</v>
      </c>
      <c r="O16" s="53" t="s">
        <v>466</v>
      </c>
      <c r="P16" s="53" t="s">
        <v>465</v>
      </c>
      <c r="Q16" s="149" t="s">
        <v>425</v>
      </c>
      <c r="R16" s="53" t="s">
        <v>473</v>
      </c>
      <c r="S16" s="53" t="s">
        <v>472</v>
      </c>
      <c r="T16" s="53" t="s">
        <v>474</v>
      </c>
      <c r="U16" s="21"/>
      <c r="V16" s="44" t="s">
        <v>17</v>
      </c>
      <c r="W16" s="45" t="s">
        <v>18</v>
      </c>
      <c r="X16" s="46" t="s">
        <v>19</v>
      </c>
      <c r="Y16" s="47" t="s">
        <v>20</v>
      </c>
    </row>
    <row r="17" spans="1:2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4"/>
      <c r="V17" s="55"/>
      <c r="W17" s="16"/>
      <c r="X17" s="16"/>
      <c r="Y17" s="16"/>
    </row>
    <row r="18" spans="1:25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8"/>
      <c r="V18" s="55">
        <f>SUM(C18:T18)</f>
        <v>25</v>
      </c>
      <c r="W18" s="55">
        <f>SUM(D18:E18,G18:I18,N18:T18)</f>
        <v>50</v>
      </c>
      <c r="X18" s="16">
        <f>SUM(C18,F18,K18:M18)</f>
        <v>-25</v>
      </c>
      <c r="Y18" s="15">
        <f t="shared" ref="Y18:Y42" si="0">SUM(0)</f>
        <v>0</v>
      </c>
    </row>
    <row r="19" spans="1:25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50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58"/>
      <c r="V19" s="62">
        <f t="shared" ref="V19:V42" si="1">SUM(C19:T19)</f>
        <v>25</v>
      </c>
      <c r="W19" s="62">
        <f t="shared" ref="W19:W42" si="2">SUM(D19:E19,G19:I19,N19:T19)</f>
        <v>50</v>
      </c>
      <c r="X19" s="21">
        <f t="shared" ref="X19:X42" si="3">SUM(C19,F19,K19:M19)</f>
        <v>-25</v>
      </c>
      <c r="Y19" s="19">
        <f t="shared" si="0"/>
        <v>0</v>
      </c>
    </row>
    <row r="20" spans="1:25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50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58"/>
      <c r="V20" s="62">
        <f t="shared" si="1"/>
        <v>25</v>
      </c>
      <c r="W20" s="62">
        <f t="shared" si="2"/>
        <v>50</v>
      </c>
      <c r="X20" s="21">
        <f t="shared" si="3"/>
        <v>-25</v>
      </c>
      <c r="Y20" s="19">
        <f t="shared" si="0"/>
        <v>0</v>
      </c>
    </row>
    <row r="21" spans="1:25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50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58"/>
      <c r="V21" s="62">
        <f t="shared" si="1"/>
        <v>25</v>
      </c>
      <c r="W21" s="62">
        <f t="shared" si="2"/>
        <v>50</v>
      </c>
      <c r="X21" s="21">
        <f t="shared" si="3"/>
        <v>-25</v>
      </c>
      <c r="Y21" s="19">
        <f t="shared" si="0"/>
        <v>0</v>
      </c>
    </row>
    <row r="22" spans="1:25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50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58"/>
      <c r="V22" s="62">
        <f t="shared" si="1"/>
        <v>25</v>
      </c>
      <c r="W22" s="62">
        <f t="shared" si="2"/>
        <v>50</v>
      </c>
      <c r="X22" s="21">
        <f t="shared" si="3"/>
        <v>-25</v>
      </c>
      <c r="Y22" s="19">
        <f t="shared" si="0"/>
        <v>0</v>
      </c>
    </row>
    <row r="23" spans="1:25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50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58"/>
      <c r="V23" s="62">
        <f t="shared" si="1"/>
        <v>25</v>
      </c>
      <c r="W23" s="62">
        <f t="shared" si="2"/>
        <v>50</v>
      </c>
      <c r="X23" s="21">
        <f t="shared" si="3"/>
        <v>-25</v>
      </c>
      <c r="Y23" s="19">
        <f t="shared" si="0"/>
        <v>0</v>
      </c>
    </row>
    <row r="24" spans="1:25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50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58"/>
      <c r="V24" s="62">
        <f t="shared" si="1"/>
        <v>25</v>
      </c>
      <c r="W24" s="62">
        <f t="shared" si="2"/>
        <v>50</v>
      </c>
      <c r="X24" s="21">
        <f t="shared" si="3"/>
        <v>-25</v>
      </c>
      <c r="Y24" s="19">
        <f t="shared" si="0"/>
        <v>0</v>
      </c>
    </row>
    <row r="25" spans="1:2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0</v>
      </c>
      <c r="I25" s="60">
        <v>50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-50</v>
      </c>
      <c r="U25" s="58"/>
      <c r="V25" s="62">
        <f t="shared" si="1"/>
        <v>-225</v>
      </c>
      <c r="W25" s="62">
        <f t="shared" si="2"/>
        <v>-125</v>
      </c>
      <c r="X25" s="21">
        <f t="shared" si="3"/>
        <v>-100</v>
      </c>
      <c r="Y25" s="19">
        <f t="shared" si="0"/>
        <v>0</v>
      </c>
    </row>
    <row r="26" spans="1:2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0</v>
      </c>
      <c r="I26" s="60">
        <v>50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-50</v>
      </c>
      <c r="U26" s="58"/>
      <c r="V26" s="62">
        <f t="shared" si="1"/>
        <v>-225</v>
      </c>
      <c r="W26" s="62">
        <f t="shared" si="2"/>
        <v>-125</v>
      </c>
      <c r="X26" s="21">
        <f t="shared" si="3"/>
        <v>-100</v>
      </c>
      <c r="Y26" s="19">
        <f t="shared" si="0"/>
        <v>0</v>
      </c>
    </row>
    <row r="27" spans="1:2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0</v>
      </c>
      <c r="I27" s="60">
        <v>50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-50</v>
      </c>
      <c r="U27" s="58"/>
      <c r="V27" s="62">
        <f t="shared" si="1"/>
        <v>-225</v>
      </c>
      <c r="W27" s="62">
        <f t="shared" si="2"/>
        <v>-125</v>
      </c>
      <c r="X27" s="21">
        <f t="shared" si="3"/>
        <v>-100</v>
      </c>
      <c r="Y27" s="19">
        <f t="shared" si="0"/>
        <v>0</v>
      </c>
    </row>
    <row r="28" spans="1:2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0</v>
      </c>
      <c r="I28" s="60">
        <v>50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-50</v>
      </c>
      <c r="U28" s="58"/>
      <c r="V28" s="62">
        <f t="shared" si="1"/>
        <v>-225</v>
      </c>
      <c r="W28" s="62">
        <f t="shared" si="2"/>
        <v>-125</v>
      </c>
      <c r="X28" s="21">
        <f t="shared" si="3"/>
        <v>-100</v>
      </c>
      <c r="Y28" s="19">
        <f t="shared" si="0"/>
        <v>0</v>
      </c>
    </row>
    <row r="29" spans="1:2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0</v>
      </c>
      <c r="I29" s="60">
        <v>50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-50</v>
      </c>
      <c r="U29" s="58"/>
      <c r="V29" s="62">
        <f t="shared" si="1"/>
        <v>-225</v>
      </c>
      <c r="W29" s="62">
        <f t="shared" si="2"/>
        <v>-125</v>
      </c>
      <c r="X29" s="21">
        <f t="shared" si="3"/>
        <v>-100</v>
      </c>
      <c r="Y29" s="19">
        <f t="shared" si="0"/>
        <v>0</v>
      </c>
    </row>
    <row r="30" spans="1:2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0</v>
      </c>
      <c r="I30" s="60">
        <v>50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-50</v>
      </c>
      <c r="U30" s="58"/>
      <c r="V30" s="62">
        <f t="shared" si="1"/>
        <v>-225</v>
      </c>
      <c r="W30" s="62">
        <f t="shared" si="2"/>
        <v>-125</v>
      </c>
      <c r="X30" s="21">
        <f t="shared" si="3"/>
        <v>-100</v>
      </c>
      <c r="Y30" s="19">
        <f t="shared" si="0"/>
        <v>0</v>
      </c>
    </row>
    <row r="31" spans="1:2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0</v>
      </c>
      <c r="I31" s="60">
        <v>50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-50</v>
      </c>
      <c r="U31" s="58"/>
      <c r="V31" s="62">
        <f t="shared" si="1"/>
        <v>-225</v>
      </c>
      <c r="W31" s="62">
        <f t="shared" si="2"/>
        <v>-125</v>
      </c>
      <c r="X31" s="21">
        <f t="shared" si="3"/>
        <v>-100</v>
      </c>
      <c r="Y31" s="19">
        <f t="shared" si="0"/>
        <v>0</v>
      </c>
    </row>
    <row r="32" spans="1:2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0</v>
      </c>
      <c r="I32" s="60">
        <v>50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-50</v>
      </c>
      <c r="U32" s="58"/>
      <c r="V32" s="62">
        <f t="shared" si="1"/>
        <v>-225</v>
      </c>
      <c r="W32" s="62">
        <f t="shared" si="2"/>
        <v>-125</v>
      </c>
      <c r="X32" s="21">
        <f t="shared" si="3"/>
        <v>-100</v>
      </c>
      <c r="Y32" s="19">
        <f t="shared" si="0"/>
        <v>0</v>
      </c>
    </row>
    <row r="33" spans="1:2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0</v>
      </c>
      <c r="I33" s="60">
        <v>50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-50</v>
      </c>
      <c r="U33" s="58"/>
      <c r="V33" s="62">
        <f t="shared" si="1"/>
        <v>-225</v>
      </c>
      <c r="W33" s="62">
        <f t="shared" si="2"/>
        <v>-125</v>
      </c>
      <c r="X33" s="21">
        <f t="shared" si="3"/>
        <v>-100</v>
      </c>
      <c r="Y33" s="19">
        <f t="shared" si="0"/>
        <v>0</v>
      </c>
    </row>
    <row r="34" spans="1:2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0</v>
      </c>
      <c r="I34" s="60">
        <v>50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-50</v>
      </c>
      <c r="U34" s="58"/>
      <c r="V34" s="62">
        <f t="shared" si="1"/>
        <v>-225</v>
      </c>
      <c r="W34" s="62">
        <f t="shared" si="2"/>
        <v>-125</v>
      </c>
      <c r="X34" s="21">
        <f t="shared" si="3"/>
        <v>-100</v>
      </c>
      <c r="Y34" s="19">
        <f t="shared" si="0"/>
        <v>0</v>
      </c>
    </row>
    <row r="35" spans="1:2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0</v>
      </c>
      <c r="I35" s="60">
        <v>50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-50</v>
      </c>
      <c r="U35" s="58"/>
      <c r="V35" s="62">
        <f t="shared" si="1"/>
        <v>-225</v>
      </c>
      <c r="W35" s="62">
        <f t="shared" si="2"/>
        <v>-125</v>
      </c>
      <c r="X35" s="21">
        <f t="shared" si="3"/>
        <v>-100</v>
      </c>
      <c r="Y35" s="19">
        <f t="shared" si="0"/>
        <v>0</v>
      </c>
    </row>
    <row r="36" spans="1:2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0</v>
      </c>
      <c r="I36" s="60">
        <v>50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-50</v>
      </c>
      <c r="U36" s="58"/>
      <c r="V36" s="62">
        <f t="shared" si="1"/>
        <v>-225</v>
      </c>
      <c r="W36" s="62">
        <f t="shared" si="2"/>
        <v>-125</v>
      </c>
      <c r="X36" s="21">
        <f t="shared" si="3"/>
        <v>-100</v>
      </c>
      <c r="Y36" s="19">
        <f t="shared" si="0"/>
        <v>0</v>
      </c>
    </row>
    <row r="37" spans="1:2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0</v>
      </c>
      <c r="I37" s="60">
        <v>50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-50</v>
      </c>
      <c r="U37" s="58"/>
      <c r="V37" s="62">
        <f t="shared" si="1"/>
        <v>-225</v>
      </c>
      <c r="W37" s="62">
        <f t="shared" si="2"/>
        <v>-125</v>
      </c>
      <c r="X37" s="21">
        <f t="shared" si="3"/>
        <v>-100</v>
      </c>
      <c r="Y37" s="19">
        <f t="shared" si="0"/>
        <v>0</v>
      </c>
    </row>
    <row r="38" spans="1:2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0</v>
      </c>
      <c r="I38" s="60">
        <v>50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-50</v>
      </c>
      <c r="U38" s="58"/>
      <c r="V38" s="62">
        <f t="shared" si="1"/>
        <v>-225</v>
      </c>
      <c r="W38" s="62">
        <f t="shared" si="2"/>
        <v>-125</v>
      </c>
      <c r="X38" s="21">
        <f t="shared" si="3"/>
        <v>-100</v>
      </c>
      <c r="Y38" s="19">
        <f t="shared" si="0"/>
        <v>0</v>
      </c>
    </row>
    <row r="39" spans="1:2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0</v>
      </c>
      <c r="I39" s="60">
        <v>50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-50</v>
      </c>
      <c r="U39" s="58"/>
      <c r="V39" s="62">
        <f t="shared" si="1"/>
        <v>-225</v>
      </c>
      <c r="W39" s="62">
        <f t="shared" si="2"/>
        <v>-125</v>
      </c>
      <c r="X39" s="21">
        <f t="shared" si="3"/>
        <v>-100</v>
      </c>
      <c r="Y39" s="19">
        <f t="shared" si="0"/>
        <v>0</v>
      </c>
    </row>
    <row r="40" spans="1:2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0</v>
      </c>
      <c r="I40" s="60">
        <v>50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-50</v>
      </c>
      <c r="U40" s="58"/>
      <c r="V40" s="62">
        <f t="shared" si="1"/>
        <v>-225</v>
      </c>
      <c r="W40" s="62">
        <f t="shared" si="2"/>
        <v>-125</v>
      </c>
      <c r="X40" s="21">
        <f t="shared" si="3"/>
        <v>-100</v>
      </c>
      <c r="Y40" s="19">
        <f t="shared" si="0"/>
        <v>0</v>
      </c>
    </row>
    <row r="41" spans="1:27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50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58"/>
      <c r="V41" s="62">
        <f t="shared" si="1"/>
        <v>25</v>
      </c>
      <c r="W41" s="62">
        <f t="shared" si="2"/>
        <v>50</v>
      </c>
      <c r="X41" s="21">
        <f t="shared" si="3"/>
        <v>-25</v>
      </c>
      <c r="Y41" s="19">
        <f t="shared" si="0"/>
        <v>0</v>
      </c>
    </row>
    <row r="42" spans="1:27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50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58"/>
      <c r="V42" s="66">
        <f t="shared" si="1"/>
        <v>25</v>
      </c>
      <c r="W42" s="66">
        <f t="shared" si="2"/>
        <v>50</v>
      </c>
      <c r="X42" s="67">
        <f t="shared" si="3"/>
        <v>-25</v>
      </c>
      <c r="Y42" s="68">
        <f t="shared" si="0"/>
        <v>0</v>
      </c>
    </row>
    <row r="43" spans="1:27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58"/>
      <c r="V43" s="11"/>
      <c r="W43" s="11"/>
      <c r="X43" s="11"/>
      <c r="Y43" s="11"/>
    </row>
    <row r="44" spans="1:27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23"/>
    </row>
    <row r="45" spans="1:27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800</v>
      </c>
      <c r="H45" s="53">
        <f t="shared" si="4"/>
        <v>350</v>
      </c>
      <c r="I45" s="53">
        <f t="shared" si="4"/>
        <v>800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-800</v>
      </c>
      <c r="U45" s="21"/>
      <c r="V45" s="53">
        <f>SUM(V18:V41)</f>
        <v>-3400</v>
      </c>
      <c r="W45" s="53">
        <f>SUM(W18:W41)</f>
        <v>-1600</v>
      </c>
      <c r="X45" s="53">
        <f>SUM(X18:X41)</f>
        <v>-1800</v>
      </c>
      <c r="Y45" s="53">
        <f>SUM(Y18:Y41)</f>
        <v>0</v>
      </c>
      <c r="Z45" s="72" t="s">
        <v>35</v>
      </c>
      <c r="AA45" s="73"/>
    </row>
    <row r="46" spans="1:27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76" t="s">
        <v>37</v>
      </c>
      <c r="V46" s="21"/>
      <c r="W46" s="21"/>
      <c r="X46" s="21"/>
      <c r="Y46" s="21"/>
      <c r="Z46" s="77"/>
    </row>
    <row r="47" spans="1:27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200</v>
      </c>
      <c r="G47" s="53">
        <f t="shared" si="6"/>
        <v>800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-800</v>
      </c>
      <c r="U47" s="80">
        <f>SUM(K47:T47)</f>
        <v>-5600</v>
      </c>
      <c r="V47" s="53">
        <f>SUM(V19:V44)</f>
        <v>-3400</v>
      </c>
      <c r="W47" s="53">
        <f>SUM(W19:W44)</f>
        <v>-1600</v>
      </c>
      <c r="X47" s="53">
        <f>SUM(X19:X44)</f>
        <v>-1800</v>
      </c>
      <c r="Y47" s="53">
        <f>SUM(Y19:Y44)</f>
        <v>0</v>
      </c>
      <c r="Z47" s="77">
        <f>ABS(U47)+ABS(J47)</f>
        <v>7800</v>
      </c>
    </row>
    <row r="48" spans="1:27" ht="13.8" thickBot="1" x14ac:dyDescent="0.3">
      <c r="A48" s="74"/>
      <c r="B48" s="74"/>
      <c r="C48" s="53"/>
      <c r="D48" s="16"/>
      <c r="E48" s="53"/>
      <c r="F48" s="53"/>
      <c r="G48" s="53"/>
      <c r="H48" s="16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81"/>
      <c r="W48" s="81"/>
      <c r="X48" s="81"/>
      <c r="Y48" s="81"/>
    </row>
    <row r="49" spans="1:43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40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265</v>
      </c>
      <c r="O49" s="16" t="s">
        <v>292</v>
      </c>
      <c r="P49" s="16" t="s">
        <v>292</v>
      </c>
      <c r="Q49" s="16" t="s">
        <v>60</v>
      </c>
      <c r="R49" s="16" t="s">
        <v>292</v>
      </c>
      <c r="S49" s="16" t="s">
        <v>292</v>
      </c>
      <c r="T49" s="16" t="s">
        <v>292</v>
      </c>
      <c r="U49" s="51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s="13" customFormat="1" ht="16.5" customHeight="1" x14ac:dyDescent="0.25">
      <c r="A50" s="74"/>
      <c r="B50" s="74"/>
      <c r="C50" s="54" t="s">
        <v>12</v>
      </c>
      <c r="D50" s="54" t="s">
        <v>107</v>
      </c>
      <c r="E50" s="54" t="s">
        <v>107</v>
      </c>
      <c r="F50" s="54" t="s">
        <v>12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358</v>
      </c>
      <c r="O50" s="21" t="s">
        <v>107</v>
      </c>
      <c r="P50" s="21" t="s">
        <v>59</v>
      </c>
      <c r="Q50" s="21" t="s">
        <v>43</v>
      </c>
      <c r="R50" s="21" t="s">
        <v>60</v>
      </c>
      <c r="S50" s="21" t="s">
        <v>42</v>
      </c>
      <c r="T50" s="21" t="s">
        <v>59</v>
      </c>
      <c r="U50" s="85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s="13" customFormat="1" ht="16.5" customHeight="1" thickBot="1" x14ac:dyDescent="0.3">
      <c r="A51" s="74"/>
      <c r="B51" s="74"/>
      <c r="C51" s="54" t="s">
        <v>44</v>
      </c>
      <c r="D51" s="54" t="s">
        <v>12</v>
      </c>
      <c r="E51" s="54" t="s">
        <v>12</v>
      </c>
      <c r="F51" s="54" t="s">
        <v>44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143</v>
      </c>
      <c r="O51" s="21" t="s">
        <v>143</v>
      </c>
      <c r="P51" s="54" t="s">
        <v>12</v>
      </c>
      <c r="Q51" s="67" t="s">
        <v>60</v>
      </c>
      <c r="R51" s="54" t="s">
        <v>12</v>
      </c>
      <c r="S51" s="21" t="s">
        <v>60</v>
      </c>
      <c r="T51" s="21" t="s">
        <v>60</v>
      </c>
      <c r="U51" s="85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s="13" customFormat="1" ht="18.75" customHeight="1" x14ac:dyDescent="0.25">
      <c r="A52" s="74"/>
      <c r="B52" s="74"/>
      <c r="C52" s="54" t="s">
        <v>47</v>
      </c>
      <c r="D52" s="54" t="s">
        <v>120</v>
      </c>
      <c r="E52" s="54" t="s">
        <v>120</v>
      </c>
      <c r="F52" s="54" t="s">
        <v>47</v>
      </c>
      <c r="G52" s="51"/>
      <c r="H52" s="54" t="s">
        <v>120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68</v>
      </c>
      <c r="O52" s="21" t="s">
        <v>60</v>
      </c>
      <c r="P52" s="54" t="s">
        <v>43</v>
      </c>
      <c r="Q52" s="37"/>
      <c r="R52" s="54" t="s">
        <v>43</v>
      </c>
      <c r="S52" s="54" t="s">
        <v>12</v>
      </c>
      <c r="T52" s="54" t="s">
        <v>12</v>
      </c>
      <c r="U52" s="51"/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54" t="s">
        <v>68</v>
      </c>
      <c r="F53" s="89" t="s">
        <v>50</v>
      </c>
      <c r="G53" s="51"/>
      <c r="H53" s="54" t="s">
        <v>68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198</v>
      </c>
      <c r="O53" s="54" t="s">
        <v>12</v>
      </c>
      <c r="P53" s="54" t="s">
        <v>268</v>
      </c>
      <c r="Q53" s="37"/>
      <c r="R53" s="54" t="s">
        <v>268</v>
      </c>
      <c r="S53" s="54" t="s">
        <v>43</v>
      </c>
      <c r="T53" s="54" t="s">
        <v>43</v>
      </c>
      <c r="U53" s="88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3" s="13" customFormat="1" ht="21" customHeight="1" thickBot="1" x14ac:dyDescent="0.3">
      <c r="A54" s="74"/>
      <c r="B54" s="74"/>
      <c r="C54" s="51"/>
      <c r="D54" s="54" t="s">
        <v>143</v>
      </c>
      <c r="E54" s="54" t="s">
        <v>143</v>
      </c>
      <c r="F54" s="51"/>
      <c r="G54" s="51"/>
      <c r="H54" s="54" t="s">
        <v>464</v>
      </c>
      <c r="I54" s="89" t="s">
        <v>218</v>
      </c>
      <c r="J54" s="85"/>
      <c r="K54" s="35"/>
      <c r="L54" s="35"/>
      <c r="M54" s="54" t="s">
        <v>428</v>
      </c>
      <c r="N54" s="54" t="s">
        <v>396</v>
      </c>
      <c r="O54" s="54" t="s">
        <v>43</v>
      </c>
      <c r="P54" s="54" t="s">
        <v>242</v>
      </c>
      <c r="Q54" s="37"/>
      <c r="R54" s="54" t="s">
        <v>242</v>
      </c>
      <c r="S54" s="54" t="s">
        <v>268</v>
      </c>
      <c r="T54" s="54" t="s">
        <v>268</v>
      </c>
      <c r="U54" s="85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3" s="13" customFormat="1" ht="24" customHeight="1" thickBot="1" x14ac:dyDescent="0.3">
      <c r="A55" s="74"/>
      <c r="B55" s="74"/>
      <c r="C55" s="51"/>
      <c r="D55" s="54" t="s">
        <v>70</v>
      </c>
      <c r="E55" s="54" t="s">
        <v>359</v>
      </c>
      <c r="F55" s="51"/>
      <c r="G55" s="51"/>
      <c r="H55" s="54" t="s">
        <v>251</v>
      </c>
      <c r="I55" s="51"/>
      <c r="J55" s="85"/>
      <c r="K55" s="35"/>
      <c r="L55" s="35"/>
      <c r="M55" s="89" t="s">
        <v>325</v>
      </c>
      <c r="N55" s="54" t="s">
        <v>60</v>
      </c>
      <c r="O55" s="54" t="s">
        <v>268</v>
      </c>
      <c r="P55" s="54" t="s">
        <v>64</v>
      </c>
      <c r="Q55" s="37"/>
      <c r="R55" s="54" t="s">
        <v>64</v>
      </c>
      <c r="S55" s="54" t="s">
        <v>242</v>
      </c>
      <c r="T55" s="54" t="s">
        <v>242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3" s="13" customFormat="1" ht="28.5" customHeight="1" thickBot="1" x14ac:dyDescent="0.3">
      <c r="A56" s="74"/>
      <c r="B56" s="74"/>
      <c r="C56" s="51"/>
      <c r="D56" s="54" t="s">
        <v>302</v>
      </c>
      <c r="E56" s="54" t="s">
        <v>101</v>
      </c>
      <c r="F56" s="51"/>
      <c r="G56" s="51"/>
      <c r="H56" s="54" t="s">
        <v>219</v>
      </c>
      <c r="I56" s="37"/>
      <c r="J56" s="85"/>
      <c r="K56" s="35"/>
      <c r="L56" s="35"/>
      <c r="M56" s="35"/>
      <c r="N56" s="54" t="s">
        <v>12</v>
      </c>
      <c r="O56" s="54" t="s">
        <v>242</v>
      </c>
      <c r="P56" s="89" t="s">
        <v>65</v>
      </c>
      <c r="Q56" s="37"/>
      <c r="R56" s="89" t="s">
        <v>65</v>
      </c>
      <c r="S56" s="54" t="s">
        <v>64</v>
      </c>
      <c r="T56" s="54" t="s">
        <v>64</v>
      </c>
      <c r="U56" s="85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3" s="13" customFormat="1" ht="25.5" customHeight="1" thickBot="1" x14ac:dyDescent="0.3">
      <c r="A57" s="74"/>
      <c r="B57" s="74"/>
      <c r="C57" s="51"/>
      <c r="D57" s="54" t="s">
        <v>219</v>
      </c>
      <c r="E57" s="54" t="s">
        <v>70</v>
      </c>
      <c r="F57" s="51"/>
      <c r="G57" s="51"/>
      <c r="H57" s="89" t="s">
        <v>221</v>
      </c>
      <c r="I57" s="37"/>
      <c r="J57" s="91"/>
      <c r="K57" s="35"/>
      <c r="L57" s="35"/>
      <c r="M57" s="35"/>
      <c r="N57" s="54" t="s">
        <v>43</v>
      </c>
      <c r="O57" s="54" t="s">
        <v>64</v>
      </c>
      <c r="P57" s="35"/>
      <c r="Q57" s="37"/>
      <c r="R57" s="37"/>
      <c r="S57" s="89" t="s">
        <v>65</v>
      </c>
      <c r="T57" s="89" t="s">
        <v>65</v>
      </c>
      <c r="U57" s="9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3" s="13" customFormat="1" ht="27" customHeight="1" thickBot="1" x14ac:dyDescent="0.3">
      <c r="C58" s="51"/>
      <c r="D58" s="89" t="s">
        <v>303</v>
      </c>
      <c r="E58" s="54" t="s">
        <v>219</v>
      </c>
      <c r="F58" s="51"/>
      <c r="G58" s="37"/>
      <c r="H58" s="51"/>
      <c r="I58" s="37"/>
      <c r="J58" s="91"/>
      <c r="K58" s="35"/>
      <c r="L58" s="35"/>
      <c r="M58" s="35"/>
      <c r="N58" s="54" t="s">
        <v>268</v>
      </c>
      <c r="O58" s="89" t="s">
        <v>65</v>
      </c>
      <c r="P58" s="35"/>
      <c r="Q58" s="37"/>
      <c r="R58" s="37"/>
      <c r="S58" s="51"/>
      <c r="T58" s="51"/>
      <c r="U58" s="91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20.25" customHeight="1" thickBot="1" x14ac:dyDescent="0.3">
      <c r="B59" s="37"/>
      <c r="C59" s="51"/>
      <c r="D59" s="51"/>
      <c r="E59" s="89" t="s">
        <v>202</v>
      </c>
      <c r="F59" s="51"/>
      <c r="G59" s="37"/>
      <c r="H59" s="51"/>
      <c r="I59" s="37"/>
      <c r="J59" s="91"/>
      <c r="N59" s="54" t="s">
        <v>242</v>
      </c>
      <c r="R59" s="37"/>
      <c r="S59" s="51"/>
      <c r="T59" s="51"/>
      <c r="U59" s="9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</row>
    <row r="60" spans="1:43" ht="24" customHeight="1" x14ac:dyDescent="0.25">
      <c r="B60" s="35"/>
      <c r="C60" s="37"/>
      <c r="D60" s="51"/>
      <c r="E60" s="37"/>
      <c r="F60" s="37"/>
      <c r="G60" s="37"/>
      <c r="H60" s="37"/>
      <c r="I60" s="37"/>
      <c r="J60" s="91"/>
      <c r="N60" s="54" t="s">
        <v>64</v>
      </c>
      <c r="R60" s="37"/>
      <c r="S60" s="51"/>
      <c r="T60" s="51"/>
      <c r="V60" s="93"/>
      <c r="W60" s="93"/>
      <c r="X60" s="93"/>
      <c r="Y60" s="93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</row>
    <row r="61" spans="1:43" ht="15.6" thickBot="1" x14ac:dyDescent="0.3">
      <c r="C61" s="37"/>
      <c r="D61" s="37"/>
      <c r="E61" s="37"/>
      <c r="F61" s="37"/>
      <c r="G61" s="37"/>
      <c r="H61" s="37"/>
      <c r="I61" s="37"/>
      <c r="J61" s="91"/>
      <c r="N61" s="89" t="s">
        <v>65</v>
      </c>
      <c r="S61" s="37"/>
      <c r="T61" s="37"/>
      <c r="V61" s="92"/>
      <c r="W61" s="92"/>
      <c r="X61" s="92"/>
      <c r="Y61" s="9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</row>
    <row r="62" spans="1:43" ht="15" x14ac:dyDescent="0.25">
      <c r="C62" s="37"/>
      <c r="D62" s="37"/>
      <c r="E62" s="37"/>
      <c r="F62" s="37"/>
      <c r="G62" s="37"/>
      <c r="H62" s="37"/>
      <c r="I62" s="37"/>
      <c r="J62" s="91"/>
      <c r="S62" s="37"/>
      <c r="T62" s="37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</row>
    <row r="63" spans="1:43" ht="15" x14ac:dyDescent="0.25">
      <c r="C63" s="37"/>
      <c r="D63" s="37"/>
      <c r="E63" s="37"/>
      <c r="F63" s="37"/>
      <c r="G63" s="37"/>
      <c r="H63" s="37"/>
      <c r="I63" s="37"/>
      <c r="J63" s="91"/>
      <c r="S63" s="37"/>
      <c r="T63" s="37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</row>
    <row r="64" spans="1:43" ht="15" x14ac:dyDescent="0.25">
      <c r="C64" s="37"/>
      <c r="D64" s="37"/>
      <c r="E64" s="37"/>
      <c r="F64" s="37"/>
      <c r="G64" s="37"/>
      <c r="H64" s="37"/>
      <c r="J64" s="91"/>
      <c r="S64" s="37"/>
      <c r="T64" s="37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3:43" x14ac:dyDescent="0.25">
      <c r="C65" s="37"/>
      <c r="D65" s="37"/>
      <c r="E65" s="37"/>
      <c r="F65" s="37"/>
      <c r="G65" s="37"/>
      <c r="H65" s="37"/>
      <c r="S65" s="37"/>
      <c r="T65" s="37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</row>
    <row r="66" spans="3:43" x14ac:dyDescent="0.25">
      <c r="C66" s="37"/>
      <c r="D66" s="37"/>
      <c r="E66" s="37"/>
      <c r="F66" s="37"/>
      <c r="H66" s="37"/>
      <c r="S66" s="37"/>
      <c r="T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</row>
    <row r="67" spans="3:43" x14ac:dyDescent="0.25">
      <c r="C67" s="37"/>
      <c r="D67" s="37"/>
      <c r="E67" s="37"/>
      <c r="F67" s="37"/>
      <c r="H67" s="37"/>
      <c r="S67" s="37"/>
      <c r="T67" s="37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</row>
    <row r="68" spans="3:43" x14ac:dyDescent="0.25">
      <c r="D68" s="37"/>
      <c r="S68" s="37"/>
      <c r="T68" s="37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</row>
    <row r="69" spans="3:43" x14ac:dyDescent="0.25"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</row>
    <row r="70" spans="3:43" x14ac:dyDescent="0.25"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</row>
    <row r="71" spans="3:43" x14ac:dyDescent="0.25"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</row>
    <row r="72" spans="3:43" x14ac:dyDescent="0.25"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</row>
    <row r="73" spans="3:43" x14ac:dyDescent="0.25"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</row>
    <row r="74" spans="3:43" x14ac:dyDescent="0.25"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</row>
    <row r="75" spans="3:43" x14ac:dyDescent="0.25"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</row>
    <row r="76" spans="3:43" x14ac:dyDescent="0.25"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</row>
    <row r="77" spans="3:43" x14ac:dyDescent="0.25"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</row>
    <row r="78" spans="3:43" x14ac:dyDescent="0.25"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</row>
    <row r="79" spans="3:43" x14ac:dyDescent="0.25"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</row>
    <row r="80" spans="3:43" x14ac:dyDescent="0.25"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</row>
    <row r="81" spans="22:43" x14ac:dyDescent="0.25"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</row>
    <row r="82" spans="22:43" x14ac:dyDescent="0.25"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</row>
    <row r="83" spans="22:43" x14ac:dyDescent="0.25"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</row>
    <row r="84" spans="22:43" x14ac:dyDescent="0.25"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</row>
    <row r="85" spans="22:43" x14ac:dyDescent="0.25"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</row>
    <row r="86" spans="22:43" x14ac:dyDescent="0.25"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</row>
    <row r="87" spans="22:43" x14ac:dyDescent="0.25"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</row>
    <row r="88" spans="22:43" x14ac:dyDescent="0.25"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</row>
    <row r="89" spans="22:43" x14ac:dyDescent="0.25"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22:43" x14ac:dyDescent="0.25"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</row>
    <row r="91" spans="22:43" x14ac:dyDescent="0.25"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</row>
    <row r="92" spans="22:43" x14ac:dyDescent="0.25"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3" spans="22:43" x14ac:dyDescent="0.25"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</row>
    <row r="94" spans="22:43" x14ac:dyDescent="0.25"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</row>
    <row r="95" spans="22:43" x14ac:dyDescent="0.25"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</row>
    <row r="96" spans="22:43" x14ac:dyDescent="0.25"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43" x14ac:dyDescent="0.25"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98" spans="22:43" x14ac:dyDescent="0.25"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</row>
    <row r="99" spans="22:43" x14ac:dyDescent="0.25"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</row>
    <row r="100" spans="22:43" x14ac:dyDescent="0.25"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22:43" x14ac:dyDescent="0.25"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22:43" x14ac:dyDescent="0.25"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22:43" x14ac:dyDescent="0.25"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104" spans="22:43" x14ac:dyDescent="0.25"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</row>
    <row r="105" spans="22:43" x14ac:dyDescent="0.25"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</row>
    <row r="106" spans="22:43" x14ac:dyDescent="0.25"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P106"/>
  <sheetViews>
    <sheetView topLeftCell="G7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19" width="30.554687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3">
      <c r="A13" s="27"/>
      <c r="B13" s="27"/>
      <c r="C13" s="28" t="s">
        <v>448</v>
      </c>
      <c r="D13" s="31" t="s">
        <v>78</v>
      </c>
      <c r="E13" s="31" t="s">
        <v>16</v>
      </c>
      <c r="F13" s="31" t="s">
        <v>16</v>
      </c>
      <c r="G13" s="31" t="s">
        <v>453</v>
      </c>
      <c r="H13" s="31" t="s">
        <v>426</v>
      </c>
      <c r="I13" s="31" t="s">
        <v>480</v>
      </c>
      <c r="J13" s="32"/>
      <c r="K13" s="31" t="s">
        <v>435</v>
      </c>
      <c r="L13" s="31" t="s">
        <v>16</v>
      </c>
      <c r="M13" s="31" t="s">
        <v>78</v>
      </c>
      <c r="N13" s="31" t="s">
        <v>78</v>
      </c>
      <c r="O13" s="31" t="s">
        <v>452</v>
      </c>
      <c r="P13" s="31" t="s">
        <v>426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53" t="s">
        <v>441</v>
      </c>
      <c r="D16" s="53" t="s">
        <v>463</v>
      </c>
      <c r="E16" s="53" t="s">
        <v>460</v>
      </c>
      <c r="F16" s="53" t="s">
        <v>459</v>
      </c>
      <c r="G16" s="53" t="s">
        <v>109</v>
      </c>
      <c r="H16" s="53" t="s">
        <v>109</v>
      </c>
      <c r="I16" s="149" t="s">
        <v>425</v>
      </c>
      <c r="J16" s="19"/>
      <c r="K16" s="149" t="s">
        <v>431</v>
      </c>
      <c r="L16" s="53" t="s">
        <v>456</v>
      </c>
      <c r="M16" s="53" t="s">
        <v>454</v>
      </c>
      <c r="N16" s="53" t="s">
        <v>455</v>
      </c>
      <c r="O16" s="53" t="s">
        <v>109</v>
      </c>
      <c r="P16" s="149" t="s">
        <v>425</v>
      </c>
      <c r="Q16" s="53" t="s">
        <v>109</v>
      </c>
      <c r="R16" s="53" t="s">
        <v>457</v>
      </c>
      <c r="S16" s="53" t="s">
        <v>458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8" thickBot="1" x14ac:dyDescent="0.3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5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427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430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3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428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3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5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428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462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3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6" thickBot="1" x14ac:dyDescent="0.3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5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5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5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5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5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5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5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5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5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5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5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5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5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5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5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5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5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5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5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5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5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5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5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5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5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5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5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5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5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5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5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5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5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5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5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5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5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5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5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5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5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5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B4" zoomScale="60" workbookViewId="0">
      <selection activeCell="E13" sqref="E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5" width="30.5546875" style="35" customWidth="1"/>
    <col min="16" max="16" width="21.44140625" style="35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3">
      <c r="A13" s="27"/>
      <c r="B13" s="27"/>
      <c r="C13" s="28" t="s">
        <v>438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78</v>
      </c>
      <c r="J13" s="31" t="s">
        <v>77</v>
      </c>
      <c r="K13" s="31" t="s">
        <v>426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3">
      <c r="A16" s="42"/>
      <c r="B16" s="42"/>
      <c r="C16" s="53" t="s">
        <v>440</v>
      </c>
      <c r="D16" s="53" t="s">
        <v>441</v>
      </c>
      <c r="E16" s="149" t="s">
        <v>425</v>
      </c>
      <c r="F16" s="19"/>
      <c r="G16" s="149" t="s">
        <v>431</v>
      </c>
      <c r="H16" s="53" t="s">
        <v>451</v>
      </c>
      <c r="I16" s="53" t="s">
        <v>450</v>
      </c>
      <c r="J16" s="53" t="s">
        <v>439</v>
      </c>
      <c r="K16" s="149" t="s">
        <v>425</v>
      </c>
      <c r="L16" s="53" t="s">
        <v>443</v>
      </c>
      <c r="M16" s="53" t="s">
        <v>442</v>
      </c>
      <c r="N16" s="53" t="s">
        <v>444</v>
      </c>
      <c r="O16" s="53" t="s">
        <v>445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292</v>
      </c>
      <c r="I49" s="16" t="s">
        <v>449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5">
      <c r="A54" s="74"/>
      <c r="B54" s="74"/>
      <c r="C54" s="51"/>
      <c r="D54" s="51"/>
      <c r="E54" s="51"/>
      <c r="F54" s="85"/>
      <c r="G54" s="54" t="s">
        <v>428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3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3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3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5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5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5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5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5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5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5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5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5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5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5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5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5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5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5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5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5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5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5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5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5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5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5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5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5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5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5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5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5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5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5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5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5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5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5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5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5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5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5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5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5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5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5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5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5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5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G33" sqref="G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7" width="30.5546875" style="35" customWidth="1"/>
    <col min="8" max="8" width="21.44140625" style="35" customWidth="1"/>
    <col min="9" max="9" width="31.44140625" style="5" customWidth="1"/>
    <col min="10" max="11" width="28.88671875" style="5" customWidth="1"/>
    <col min="12" max="12" width="31.44140625" style="5" customWidth="1"/>
    <col min="13" max="13" width="23.109375" style="5" customWidth="1"/>
    <col min="14" max="16384" width="16.6640625" style="5"/>
  </cols>
  <sheetData>
    <row r="1" spans="1:1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5">
      <c r="B8" s="7">
        <v>37339</v>
      </c>
      <c r="C8" s="6"/>
      <c r="D8" s="6"/>
      <c r="E8" s="6"/>
      <c r="F8" s="6"/>
      <c r="G8" s="6"/>
      <c r="H8" s="6"/>
    </row>
    <row r="9" spans="1:12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3">
      <c r="A13" s="27"/>
      <c r="B13" s="27"/>
      <c r="C13" s="28" t="s">
        <v>437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5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3">
      <c r="A16" s="42"/>
      <c r="B16" s="42"/>
      <c r="C16" s="53"/>
      <c r="D16" s="53" t="s">
        <v>440</v>
      </c>
      <c r="E16" s="19"/>
      <c r="F16" s="53" t="s">
        <v>446</v>
      </c>
      <c r="G16" s="53" t="s">
        <v>447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5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8" thickBot="1" x14ac:dyDescent="0.3">
      <c r="A44" s="23"/>
      <c r="B44" s="23"/>
      <c r="C44" s="70"/>
      <c r="D44" s="70"/>
      <c r="E44" s="23"/>
      <c r="F44" s="70"/>
      <c r="G44" s="70"/>
      <c r="H44" s="23"/>
    </row>
    <row r="45" spans="1:14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8" thickBot="1" x14ac:dyDescent="0.3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8" thickBot="1" x14ac:dyDescent="0.3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3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3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5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5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5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5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5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5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5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5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5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5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5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5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5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5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5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5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5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5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5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5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5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5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5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5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5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5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5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5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5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5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5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5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5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5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5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5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5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5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5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5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27</vt:i4>
      </vt:variant>
    </vt:vector>
  </HeadingPairs>
  <TitlesOfParts>
    <vt:vector size="58" baseType="lpstr">
      <vt:lpstr>APRIL(1)</vt:lpstr>
      <vt:lpstr>MARCH(31)</vt:lpstr>
      <vt:lpstr>MARCH(30)</vt:lpstr>
      <vt:lpstr>MARCH(29)</vt:lpstr>
      <vt:lpstr>MARCH(28)</vt:lpstr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'APRIL(1)'!Print_Area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'MARCH(28)'!Print_Area</vt:lpstr>
      <vt:lpstr>'MARCH(29)'!Print_Area</vt:lpstr>
      <vt:lpstr>'MARCH(30)'!Print_Area</vt:lpstr>
      <vt:lpstr>'MARCH(31)'!Print_Area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2002-03-26T21:56:07Z</cp:lastPrinted>
  <dcterms:created xsi:type="dcterms:W3CDTF">2002-02-27T23:08:07Z</dcterms:created>
  <dcterms:modified xsi:type="dcterms:W3CDTF">2023-09-10T14:55:11Z</dcterms:modified>
</cp:coreProperties>
</file>