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772" yWindow="216" windowWidth="10836" windowHeight="6696" tabRatio="755"/>
  </bookViews>
  <sheets>
    <sheet name="instructions" sheetId="4" r:id="rId1"/>
    <sheet name="input" sheetId="1" r:id="rId2"/>
    <sheet name="calculations" sheetId="2" state="hidden" r:id="rId3"/>
  </sheets>
  <definedNames>
    <definedName name="MW">input!$B$7</definedName>
    <definedName name="radio_button_value">calculations!$B$4</definedName>
    <definedName name="SF_anchor">calculations!$E$7</definedName>
  </definedNames>
  <calcPr calcId="92512"/>
</workbook>
</file>

<file path=xl/calcChain.xml><?xml version="1.0" encoding="utf-8"?>
<calcChain xmlns="http://schemas.openxmlformats.org/spreadsheetml/2006/main">
  <c r="F8" i="2" l="1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B12" i="1"/>
  <c r="B18" i="1"/>
  <c r="B24" i="1"/>
</calcChain>
</file>

<file path=xl/sharedStrings.xml><?xml version="1.0" encoding="utf-8"?>
<sst xmlns="http://schemas.openxmlformats.org/spreadsheetml/2006/main" count="30" uniqueCount="27">
  <si>
    <t>MW Transfer Amount</t>
  </si>
  <si>
    <t>to North constraint</t>
  </si>
  <si>
    <t>South2001</t>
  </si>
  <si>
    <t>West2001</t>
  </si>
  <si>
    <t>North2001</t>
  </si>
  <si>
    <t>Average Weighted Shift Factor on Commercially Significant Constraint #1 - 1430 GRAHAM 345kV to 1436 PARKER 345kV ckt 1</t>
  </si>
  <si>
    <t>Average Weighted Shift Factor on Commercially Significant Constraint #2 - 46020 LIMESTONE 345 kV to 2428 WATERMILL 345 kV ckt1</t>
  </si>
  <si>
    <t>N to S</t>
  </si>
  <si>
    <t>N to W</t>
  </si>
  <si>
    <t>S to W</t>
  </si>
  <si>
    <t>S to N</t>
  </si>
  <si>
    <t>W to N</t>
  </si>
  <si>
    <t>W to S</t>
  </si>
  <si>
    <t>Limestone to Watermill</t>
  </si>
  <si>
    <t>Graham to Parker</t>
  </si>
  <si>
    <t>ERCOT Commercial Model Line Impact Calculator</t>
  </si>
  <si>
    <t>MW Impact on the South</t>
  </si>
  <si>
    <t>MW Impact on the West</t>
  </si>
  <si>
    <t>Transfer Source to Sink</t>
  </si>
  <si>
    <t>Step 1</t>
  </si>
  <si>
    <t>Insert MW transfer into the "white" cell on the input worksheet.</t>
  </si>
  <si>
    <t>Step 2</t>
  </si>
  <si>
    <t>Step 3</t>
  </si>
  <si>
    <t>Click radio button for desired transfer source and sink.</t>
  </si>
  <si>
    <t>Read result of the transfer on the two CSCs.</t>
  </si>
  <si>
    <t>Average Weighted Shift Factor on Commercially Significant Constraint #3 - 3429 SANDOW 345kV to 3414 TEMPLE 345kV  1</t>
  </si>
  <si>
    <t>Temple to Sandow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</si>
</sst>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2" borderId="0" xfId="0" applyFont="1" applyFill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0" xfId="0" applyFont="1" applyFill="1"/>
    <xf numFmtId="0" fontId="5" fillId="4" borderId="0" xfId="0" applyFont="1" applyFill="1"/>
    <xf numFmtId="0" fontId="0" fillId="4" borderId="0" xfId="0" applyFill="1"/>
    <xf numFmtId="2" fontId="2" fillId="2" borderId="2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calculations!$B$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5</xdr:row>
          <xdr:rowOff>137160</xdr:rowOff>
        </xdr:from>
        <xdr:to>
          <xdr:col>5</xdr:col>
          <xdr:colOff>236220</xdr:colOff>
          <xdr:row>7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North to 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7</xdr:row>
          <xdr:rowOff>83820</xdr:rowOff>
        </xdr:from>
        <xdr:to>
          <xdr:col>4</xdr:col>
          <xdr:colOff>502920</xdr:colOff>
          <xdr:row>8</xdr:row>
          <xdr:rowOff>106680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North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9</xdr:row>
          <xdr:rowOff>15240</xdr:rowOff>
        </xdr:from>
        <xdr:to>
          <xdr:col>4</xdr:col>
          <xdr:colOff>502920</xdr:colOff>
          <xdr:row>10</xdr:row>
          <xdr:rowOff>38100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10</xdr:row>
          <xdr:rowOff>129540</xdr:rowOff>
        </xdr:from>
        <xdr:to>
          <xdr:col>4</xdr:col>
          <xdr:colOff>502920</xdr:colOff>
          <xdr:row>11</xdr:row>
          <xdr:rowOff>160020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12</xdr:row>
          <xdr:rowOff>76200</xdr:rowOff>
        </xdr:from>
        <xdr:to>
          <xdr:col>4</xdr:col>
          <xdr:colOff>502920</xdr:colOff>
          <xdr:row>13</xdr:row>
          <xdr:rowOff>129540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14</xdr:row>
          <xdr:rowOff>53340</xdr:rowOff>
        </xdr:from>
        <xdr:to>
          <xdr:col>4</xdr:col>
          <xdr:colOff>502920</xdr:colOff>
          <xdr:row>15</xdr:row>
          <xdr:rowOff>68580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South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579120</xdr:colOff>
      <xdr:row>5</xdr:row>
      <xdr:rowOff>22860</xdr:rowOff>
    </xdr:from>
    <xdr:to>
      <xdr:col>5</xdr:col>
      <xdr:colOff>236220</xdr:colOff>
      <xdr:row>16</xdr:row>
      <xdr:rowOff>45720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3070860" y="891540"/>
          <a:ext cx="1485900" cy="193548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563880</xdr:colOff>
          <xdr:row>3</xdr:row>
          <xdr:rowOff>76200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png"/><Relationship Id="rId10" Type="http://schemas.openxmlformats.org/officeDocument/2006/relationships/ctrlProp" Target="../ctrlProps/ctrlProp5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4"/>
  <sheetViews>
    <sheetView tabSelected="1" workbookViewId="0"/>
  </sheetViews>
  <sheetFormatPr defaultRowHeight="13.2" x14ac:dyDescent="0.25"/>
  <sheetData>
    <row r="1" spans="1:20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" t="s">
        <v>19</v>
      </c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 t="s">
        <v>21</v>
      </c>
      <c r="B4" t="s">
        <v>23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 t="s">
        <v>22</v>
      </c>
      <c r="B6" s="3" t="s">
        <v>24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4"/>
  <sheetViews>
    <sheetView workbookViewId="0">
      <selection activeCell="B8" sqref="B8"/>
    </sheetView>
  </sheetViews>
  <sheetFormatPr defaultRowHeight="13.2" x14ac:dyDescent="0.25"/>
  <cols>
    <col min="2" max="2" width="27.44140625" customWidth="1"/>
  </cols>
  <sheetData>
    <row r="1" spans="1:23" s="1" customFormat="1" x14ac:dyDescent="0.25">
      <c r="A1" s="19"/>
    </row>
    <row r="2" spans="1:23" s="1" customFormat="1" ht="15.6" x14ac:dyDescent="0.3">
      <c r="A2" s="3"/>
      <c r="B2" s="14" t="s">
        <v>15</v>
      </c>
      <c r="C2" s="15"/>
      <c r="D2" s="15"/>
      <c r="E2" s="15"/>
      <c r="F2" s="15"/>
    </row>
    <row r="3" spans="1:23" s="1" customFormat="1" x14ac:dyDescent="0.25">
      <c r="A3" s="3"/>
    </row>
    <row r="4" spans="1:23" s="1" customFormat="1" x14ac:dyDescent="0.25">
      <c r="A4" s="3"/>
    </row>
    <row r="5" spans="1:23" x14ac:dyDescent="0.25">
      <c r="A5" s="1"/>
      <c r="B5" s="1"/>
      <c r="C5" s="1"/>
      <c r="D5" s="1" t="s">
        <v>18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8" x14ac:dyDescent="0.25">
      <c r="A6" s="1"/>
      <c r="B6" s="12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8" x14ac:dyDescent="0.25">
      <c r="A7" s="1"/>
      <c r="B7" s="4">
        <v>121.5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3.8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8" x14ac:dyDescent="0.25">
      <c r="A9" s="1"/>
      <c r="B9" s="9" t="s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.8" x14ac:dyDescent="0.25">
      <c r="A10" s="1"/>
      <c r="B10" s="10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.8" x14ac:dyDescent="0.25">
      <c r="A11" s="1"/>
      <c r="B11" s="11" t="s">
        <v>13</v>
      </c>
      <c r="C11" s="1"/>
      <c r="D11" s="1"/>
      <c r="E11" s="1"/>
      <c r="F11" s="1"/>
      <c r="G11" s="1"/>
      <c r="H11" s="1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8" x14ac:dyDescent="0.25">
      <c r="A12" s="1"/>
      <c r="B12" s="16">
        <f ca="1">MW*OFFSET(SF_anchor,radio_button_value,2,1,1)</f>
        <v>-26.223078405297947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8" x14ac:dyDescent="0.25">
      <c r="A15" s="1"/>
      <c r="B15" s="9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3.8" x14ac:dyDescent="0.25">
      <c r="A16" s="1"/>
      <c r="B16" s="10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8" x14ac:dyDescent="0.25">
      <c r="A17" s="1"/>
      <c r="B17" s="11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7">
        <f ca="1">MW*OFFSET(SF_anchor,radio_button_value,1,1,1)</f>
        <v>-4.2032487273628192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8" x14ac:dyDescent="0.25">
      <c r="A21" s="1"/>
      <c r="B21" s="9" t="s">
        <v>16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8" x14ac:dyDescent="0.25">
      <c r="A22" s="1"/>
      <c r="B22" s="10" t="s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8" x14ac:dyDescent="0.25">
      <c r="A23" s="1"/>
      <c r="B23" s="11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7">
        <f ca="1">MW*OFFSET(SF_anchor,radio_button_value,3,1,1)</f>
        <v>-33.092936988663098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103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563880</xdr:colOff>
                <xdr:row>3</xdr:row>
                <xdr:rowOff>76200</xdr:rowOff>
              </to>
            </anchor>
          </objectPr>
        </oleObject>
      </mc:Choice>
      <mc:Fallback>
        <oleObject progId="MSPhotoEd.3" shapeId="103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Option Button 1">
              <controlPr defaultSize="0" autoFill="0" autoLine="0" autoPict="0">
                <anchor moveWithCells="1">
                  <from>
                    <xdr:col>3</xdr:col>
                    <xdr:colOff>175260</xdr:colOff>
                    <xdr:row>5</xdr:row>
                    <xdr:rowOff>137160</xdr:rowOff>
                  </from>
                  <to>
                    <xdr:col>5</xdr:col>
                    <xdr:colOff>236220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3</xdr:col>
                    <xdr:colOff>175260</xdr:colOff>
                    <xdr:row>7</xdr:row>
                    <xdr:rowOff>83820</xdr:rowOff>
                  </from>
                  <to>
                    <xdr:col>4</xdr:col>
                    <xdr:colOff>502920</xdr:colOff>
                    <xdr:row>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3</xdr:col>
                    <xdr:colOff>175260</xdr:colOff>
                    <xdr:row>9</xdr:row>
                    <xdr:rowOff>15240</xdr:rowOff>
                  </from>
                  <to>
                    <xdr:col>4</xdr:col>
                    <xdr:colOff>502920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Option Button 6">
              <controlPr defaultSize="0" autoFill="0" autoLine="0" autoPict="0">
                <anchor moveWithCells="1">
                  <from>
                    <xdr:col>3</xdr:col>
                    <xdr:colOff>175260</xdr:colOff>
                    <xdr:row>10</xdr:row>
                    <xdr:rowOff>129540</xdr:rowOff>
                  </from>
                  <to>
                    <xdr:col>4</xdr:col>
                    <xdr:colOff>502920</xdr:colOff>
                    <xdr:row>11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Option Button 7">
              <controlPr defaultSize="0" autoFill="0" autoLine="0" autoPict="0">
                <anchor moveWithCells="1">
                  <from>
                    <xdr:col>3</xdr:col>
                    <xdr:colOff>175260</xdr:colOff>
                    <xdr:row>12</xdr:row>
                    <xdr:rowOff>76200</xdr:rowOff>
                  </from>
                  <to>
                    <xdr:col>4</xdr:col>
                    <xdr:colOff>502920</xdr:colOff>
                    <xdr:row>13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Option Button 8">
              <controlPr defaultSize="0" autoFill="0" autoLine="0" autoPict="0">
                <anchor moveWithCells="1">
                  <from>
                    <xdr:col>3</xdr:col>
                    <xdr:colOff>175260</xdr:colOff>
                    <xdr:row>14</xdr:row>
                    <xdr:rowOff>53340</xdr:rowOff>
                  </from>
                  <to>
                    <xdr:col>4</xdr:col>
                    <xdr:colOff>502920</xdr:colOff>
                    <xdr:row>15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13"/>
  <sheetViews>
    <sheetView workbookViewId="0">
      <selection activeCell="H2" sqref="H2"/>
    </sheetView>
  </sheetViews>
  <sheetFormatPr defaultRowHeight="13.2" x14ac:dyDescent="0.25"/>
  <cols>
    <col min="5" max="5" width="9.88671875" bestFit="1" customWidth="1"/>
    <col min="6" max="7" width="28.5546875" customWidth="1"/>
    <col min="8" max="8" width="27" customWidth="1"/>
  </cols>
  <sheetData>
    <row r="1" spans="2:8" ht="66" x14ac:dyDescent="0.25">
      <c r="E1" s="6"/>
      <c r="F1" s="7" t="s">
        <v>5</v>
      </c>
      <c r="G1" s="7" t="s">
        <v>6</v>
      </c>
      <c r="H1" s="7" t="s">
        <v>25</v>
      </c>
    </row>
    <row r="2" spans="2:8" x14ac:dyDescent="0.25">
      <c r="E2" s="6" t="s">
        <v>2</v>
      </c>
      <c r="F2" s="8">
        <v>8.7241003943239505E-3</v>
      </c>
      <c r="G2" s="8">
        <v>-3.3487295575530769E-2</v>
      </c>
      <c r="H2" s="6">
        <v>6.4433489563353125E-2</v>
      </c>
    </row>
    <row r="3" spans="2:8" x14ac:dyDescent="0.25">
      <c r="E3" s="6" t="s">
        <v>3</v>
      </c>
      <c r="F3" s="8">
        <v>0.5458405635891117</v>
      </c>
      <c r="G3" s="8">
        <v>-0.22174964442771178</v>
      </c>
      <c r="H3" s="6">
        <v>-0.17448273096822423</v>
      </c>
    </row>
    <row r="4" spans="2:8" x14ac:dyDescent="0.25">
      <c r="B4" s="18">
        <v>1</v>
      </c>
      <c r="E4" s="6" t="s">
        <v>4</v>
      </c>
      <c r="F4" s="8">
        <v>-2.5870539337057279E-2</v>
      </c>
      <c r="G4" s="8">
        <v>-0.24931510138045215</v>
      </c>
      <c r="H4" s="6">
        <v>-0.20793636219519085</v>
      </c>
    </row>
    <row r="8" spans="2:8" x14ac:dyDescent="0.25">
      <c r="E8" s="6" t="s">
        <v>7</v>
      </c>
      <c r="F8" s="6">
        <f>F4-F2</f>
        <v>-3.459463973138123E-2</v>
      </c>
      <c r="G8" s="6">
        <f>G4-G2</f>
        <v>-0.21582780580492139</v>
      </c>
      <c r="H8" s="6">
        <f>H4-H2</f>
        <v>-0.272369851758544</v>
      </c>
    </row>
    <row r="9" spans="2:8" x14ac:dyDescent="0.25">
      <c r="E9" s="6" t="s">
        <v>8</v>
      </c>
      <c r="F9" s="6">
        <f>F4-F3</f>
        <v>-0.571711102926169</v>
      </c>
      <c r="G9" s="6">
        <f>G4-G3</f>
        <v>-2.7565456952740375E-2</v>
      </c>
      <c r="H9" s="6">
        <f>H4-H3</f>
        <v>-3.3453631226966624E-2</v>
      </c>
    </row>
    <row r="10" spans="2:8" x14ac:dyDescent="0.25">
      <c r="E10" s="6" t="s">
        <v>9</v>
      </c>
      <c r="F10" s="6">
        <f>F2-F3</f>
        <v>-0.53711646319478779</v>
      </c>
      <c r="G10" s="6">
        <f>G2-G3</f>
        <v>0.18826234885218102</v>
      </c>
      <c r="H10" s="6">
        <f>H2-H3</f>
        <v>0.23891622053157735</v>
      </c>
    </row>
    <row r="11" spans="2:8" x14ac:dyDescent="0.25">
      <c r="E11" s="6" t="s">
        <v>10</v>
      </c>
      <c r="F11" s="6">
        <f>F2-F4</f>
        <v>3.459463973138123E-2</v>
      </c>
      <c r="G11" s="6">
        <f>G2-G4</f>
        <v>0.21582780580492139</v>
      </c>
      <c r="H11" s="6">
        <f>H2-H4</f>
        <v>0.272369851758544</v>
      </c>
    </row>
    <row r="12" spans="2:8" x14ac:dyDescent="0.25">
      <c r="E12" s="6" t="s">
        <v>11</v>
      </c>
      <c r="F12" s="6">
        <f>F3-F4</f>
        <v>0.571711102926169</v>
      </c>
      <c r="G12" s="6">
        <f>G3-G4</f>
        <v>2.7565456952740375E-2</v>
      </c>
      <c r="H12" s="6">
        <f>H3-H4</f>
        <v>3.3453631226966624E-2</v>
      </c>
    </row>
    <row r="13" spans="2:8" x14ac:dyDescent="0.25">
      <c r="E13" s="6" t="s">
        <v>12</v>
      </c>
      <c r="F13" s="6">
        <f>F3-F2</f>
        <v>0.53711646319478779</v>
      </c>
      <c r="G13" s="6">
        <f>G3-G2</f>
        <v>-0.18826234885218102</v>
      </c>
      <c r="H13" s="6">
        <f>H3-H2</f>
        <v>-0.23891622053157735</v>
      </c>
    </row>
  </sheetData>
  <sheetProtection password="B70B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input</vt:lpstr>
      <vt:lpstr>calculations</vt:lpstr>
      <vt:lpstr>MW</vt:lpstr>
      <vt:lpstr>radio_button_value</vt:lpstr>
      <vt:lpstr>SF_anchor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Cunningham</dc:creator>
  <cp:lastModifiedBy>Havlíček Jan</cp:lastModifiedBy>
  <dcterms:created xsi:type="dcterms:W3CDTF">2001-05-04T19:25:34Z</dcterms:created>
  <dcterms:modified xsi:type="dcterms:W3CDTF">2023-09-10T14:55:31Z</dcterms:modified>
</cp:coreProperties>
</file>