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96" windowWidth="15000" windowHeight="648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Mapping'!$A$2:$Y$145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Codes'!$B$1:$E$1012</definedName>
    <definedName name="QUERY1" localSheetId="0">'Desk Mapping'!$A$2:$K$120</definedName>
    <definedName name="QUERY1" localSheetId="1">'PRD Location_Def'!$A$2:$L$375</definedName>
  </definedNames>
  <calcPr calcId="0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R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O5" i="1"/>
  <c r="P5" i="1"/>
  <c r="Q5" i="1"/>
  <c r="R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O15" i="1"/>
  <c r="P15" i="1"/>
  <c r="Q15" i="1"/>
  <c r="R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U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R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R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W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W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R91" i="1"/>
  <c r="T91" i="1"/>
  <c r="U91" i="1"/>
  <c r="V91" i="1"/>
  <c r="W91" i="1"/>
  <c r="X91" i="1"/>
  <c r="Y91" i="1"/>
  <c r="M92" i="1"/>
  <c r="O92" i="1"/>
  <c r="P92" i="1"/>
  <c r="Q92" i="1"/>
  <c r="R92" i="1"/>
  <c r="T92" i="1"/>
  <c r="U92" i="1"/>
  <c r="V92" i="1"/>
  <c r="W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<sst xmlns="http://schemas.openxmlformats.org/spreadsheetml/2006/main" count="3415" uniqueCount="1542">
  <si>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</si>
  <si>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</si>
  <si>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</si>
  <si>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</si>
  <si>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</si>
  <si>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</si>
  <si>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</si>
  <si>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</si>
  <si>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</si>
  <si>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</si>
  <si>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</si>
  <si>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</si>
  <si>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</si>
  <si>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</si>
  <si>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</si>
  <si>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</si>
  <si>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</si>
  <si>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</si>
  <si>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</si>
  <si>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</si>
  <si>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</si>
  <si>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</si>
  <si>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</si>
  <si>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</si>
  <si>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</si>
  <si>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</si>
  <si>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</si>
  <si>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817300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</si>
  <si>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</si>
  <si>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</si>
  <si>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</si>
  <si>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</si>
  <si>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</si>
  <si>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</si>
  <si>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</si>
  <si>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</si>
  <si>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</si>
  <si>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</si>
  <si>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</si>
  <si>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</si>
  <si>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</si>
  <si>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</si>
  <si>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</si>
  <si>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</si>
  <si>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</si>
  <si>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</si>
  <si>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</si>
  <si>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</si>
  <si>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</si>
  <si>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</si>
  <si>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</si>
  <si>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</si>
  <si>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</si>
  <si>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</si>
  <si>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</si>
  <si>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</si>
  <si>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</si>
  <si>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</si>
  <si>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</si>
  <si>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</si>
  <si>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</si>
  <si>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</si>
  <si>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</si>
  <si>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</si>
  <si>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 xml:space="preserve">DRY CREEK 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</si>
  <si>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</si>
  <si>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</si>
  <si>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</si>
  <si>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</si>
  <si>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</si>
  <si>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</si>
  <si>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</si>
  <si>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</si>
  <si>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</si>
  <si>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</si>
  <si>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</si>
  <si>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</si>
  <si>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</si>
  <si>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</si>
  <si>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</si>
  <si>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</si>
  <si>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</si>
  <si>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</si>
  <si>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</si>
  <si>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</si>
  <si>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</si>
  <si>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</si>
  <si>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</si>
  <si>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</si>
  <si>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</si>
  <si>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</si>
  <si>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</si>
  <si>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</si>
  <si>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</si>
  <si>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</si>
  <si>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</si>
  <si>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</si>
  <si>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</si>
  <si>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</si>
  <si>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</si>
  <si>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</si>
  <si>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</si>
  <si>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</si>
  <si>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</si>
  <si>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</si>
  <si>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</si>
  <si>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</si>
  <si>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</si>
  <si>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</si>
  <si>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</si>
  <si>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</si>
  <si>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</si>
  <si>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</si>
  <si>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</si>
  <si>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</si>
  <si>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</si>
  <si>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808225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</si>
  <si>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</si>
  <si>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</si>
  <si>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</si>
  <si>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</si>
  <si>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</si>
  <si>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</si>
  <si>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</si>
  <si>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</si>
  <si>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</si>
  <si>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</si>
  <si>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</si>
  <si>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</si>
  <si>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</si>
  <si>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</si>
  <si>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</si>
  <si>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</si>
  <si>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</si>
  <si>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</si>
  <si>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</si>
  <si>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</si>
  <si>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</si>
  <si>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</si>
  <si>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</si>
  <si>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</si>
  <si>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</si>
  <si>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</si>
  <si>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</si>
  <si>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</si>
  <si>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</si>
  <si>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</si>
  <si>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</si>
  <si>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</si>
  <si>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</si>
  <si>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</si>
  <si>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</si>
  <si>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</si>
  <si>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</si>
  <si>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</si>
  <si>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</si>
  <si>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</si>
  <si>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</si>
  <si>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</si>
  <si>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</si>
  <si>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</si>
  <si>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</si>
  <si>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</si>
  <si>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</si>
  <si>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</si>
  <si>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</si>
  <si>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</si>
  <si>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</si>
  <si>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</si>
  <si>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</si>
  <si>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</si>
  <si>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</si>
  <si>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</si>
  <si>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</si>
  <si>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</si>
  <si>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</si>
  <si>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</si>
  <si>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</si>
  <si>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</si>
  <si>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</si>
  <si>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</si>
  <si>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</si>
  <si>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</si>
  <si>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</si>
  <si>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</si>
  <si>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</si>
  <si>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</si>
  <si>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</si>
  <si>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</si>
  <si>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</si>
  <si>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</si>
  <si>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</si>
  <si>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</si>
  <si>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</si>
  <si>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</si>
  <si>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</si>
  <si>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</si>
  <si>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</si>
  <si>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</si>
  <si>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</si>
  <si>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</si>
  <si>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</si>
  <si>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</si>
  <si>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</si>
  <si>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</si>
  <si>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</si>
  <si>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</si>
  <si>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</si>
  <si>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</si>
  <si>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</si>
  <si>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</si>
  <si>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</si>
  <si>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</si>
  <si>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</si>
  <si>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</si>
  <si>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</si>
  <si>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</si>
  <si>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</si>
  <si>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</si>
  <si>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</si>
  <si>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</si>
  <si>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</si>
  <si>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</si>
  <si>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</si>
  <si>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</si>
  <si>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</si>
  <si>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</si>
  <si>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</si>
  <si>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</si>
  <si>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</si>
  <si>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</si>
  <si>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</si>
  <si>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</si>
  <si>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</si>
  <si>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</si>
  <si>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</si>
  <si>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</si>
  <si>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</si>
  <si>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</si>
  <si>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</si>
  <si>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</si>
  <si>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</si>
  <si>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</si>
  <si>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</si>
  <si>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</si>
  <si>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</si>
  <si>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Powder River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</si>
  <si>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</si>
  <si>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</si>
  <si>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</si>
  <si>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</si>
  <si>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</si>
  <si>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</si>
  <si>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</si>
  <si>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</si>
  <si>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</si>
  <si>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</si>
  <si>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</si>
  <si>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</si>
  <si>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</si>
  <si>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</si>
  <si>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</si>
  <si>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</si>
  <si>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</si>
  <si>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</si>
  <si>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</si>
  <si>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</si>
  <si>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</si>
  <si>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</si>
  <si>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</si>
  <si>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</si>
  <si>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</si>
  <si>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</si>
  <si>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</si>
  <si>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</si>
  <si>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</si>
  <si>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</si>
  <si>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</si>
  <si>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</si>
  <si>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</si>
  <si>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</si>
  <si>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</si>
  <si>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</si>
  <si>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</si>
  <si>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</si>
  <si>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</si>
  <si>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</si>
  <si>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</si>
  <si>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</si>
  <si>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</si>
  <si>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</si>
  <si>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</si>
  <si>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</si>
  <si>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</si>
  <si>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</si>
  <si>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</si>
  <si>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</si>
  <si>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</si>
  <si>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</si>
  <si>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</si>
  <si>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</si>
  <si>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</si>
  <si>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</si>
  <si>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</si>
  <si>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</si>
  <si>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</si>
  <si>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</si>
  <si>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</si>
  <si>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</si>
  <si>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</si>
  <si>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</si>
  <si>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</si>
  <si>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</si>
  <si>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</si>
  <si>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</si>
  <si>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</si>
  <si>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</si>
  <si>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</si>
  <si>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</si>
  <si>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</si>
  <si>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</si>
  <si>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</si>
  <si>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</si>
  <si>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</si>
  <si>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</si>
  <si>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</si>
  <si>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</si>
  <si>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</si>
  <si>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</si>
  <si>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</si>
  <si>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</si>
  <si>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</si>
  <si>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Prod Area 1</t>
  </si>
  <si>
    <t>Kansas Nebraska Energy</t>
  </si>
  <si>
    <t>Lakin/Holcomb</t>
  </si>
  <si>
    <t>Wind River Gathering</t>
  </si>
  <si>
    <t>Buffalo Wallow</t>
  </si>
  <si>
    <t>Mkt Area 4</t>
  </si>
  <si>
    <t>Prod Area 2</t>
  </si>
  <si>
    <t>Prod Area 3</t>
  </si>
  <si>
    <t>Mkt Area 1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</si>
  <si>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</si>
  <si>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</si>
  <si>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</si>
  <si>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</si>
  <si>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</si>
  <si>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</si>
  <si>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</si>
  <si>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</si>
  <si>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</si>
  <si>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</si>
  <si>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</si>
  <si>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</si>
  <si>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</si>
  <si>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</si>
  <si>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</si>
  <si>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</si>
  <si>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</si>
  <si>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</si>
  <si>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</si>
  <si>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</si>
  <si>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</si>
  <si>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</si>
  <si>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</si>
  <si>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</si>
  <si>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</si>
  <si>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</si>
  <si>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</si>
  <si>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</si>
  <si>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</si>
  <si>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</si>
  <si>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</si>
  <si>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</si>
  <si>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</si>
  <si>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</si>
  <si>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</si>
  <si>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</si>
  <si>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</si>
  <si>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</si>
  <si>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</si>
  <si>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</si>
  <si>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</si>
  <si>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</si>
  <si>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</si>
  <si>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</si>
  <si>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</si>
  <si>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</si>
  <si>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</si>
  <si>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</si>
  <si>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</si>
  <si>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</si>
  <si>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</si>
  <si>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</si>
  <si>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</si>
  <si>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</si>
  <si>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</si>
  <si>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</si>
  <si>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</si>
  <si>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</si>
  <si>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</si>
  <si>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</si>
  <si>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</si>
  <si>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</si>
  <si>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</si>
  <si>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</si>
  <si>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</si>
  <si>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</si>
  <si>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</si>
  <si>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</si>
  <si>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</si>
  <si>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</si>
  <si>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</si>
  <si>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</si>
  <si>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</si>
  <si>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</si>
  <si>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</si>
  <si>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</si>
  <si>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</si>
  <si>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</si>
  <si>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</si>
  <si>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</si>
  <si>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</si>
  <si>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</si>
  <si>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</si>
  <si>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</si>
  <si>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</si>
  <si>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</si>
  <si>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</si>
  <si>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</si>
  <si>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</si>
  <si>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</si>
  <si>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</si>
  <si>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</si>
  <si>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</si>
  <si>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</si>
  <si>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</si>
  <si>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</si>
  <si>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</si>
  <si>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</si>
  <si>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</si>
  <si>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</si>
  <si>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</si>
  <si>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</si>
  <si>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</si>
  <si>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</si>
  <si>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</si>
  <si>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</si>
  <si>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</si>
  <si>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</si>
  <si>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</si>
  <si>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</si>
  <si>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</si>
  <si>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</si>
  <si>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</si>
  <si>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</si>
  <si>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</si>
  <si>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</si>
  <si>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</si>
  <si>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</si>
  <si>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</si>
  <si>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</si>
  <si>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</si>
  <si>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</si>
  <si>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</si>
  <si>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</si>
  <si>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</si>
  <si>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</si>
  <si>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</si>
  <si>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</si>
  <si>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</si>
  <si>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</si>
  <si>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</si>
  <si>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</si>
  <si>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</si>
  <si>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</si>
  <si>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</si>
  <si>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</si>
  <si>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</si>
  <si>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</si>
  <si>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</si>
  <si>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</si>
  <si>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</si>
  <si>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</si>
  <si>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</si>
  <si>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</si>
  <si>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</si>
  <si>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</si>
  <si>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</si>
  <si>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</si>
  <si>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</si>
  <si>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</si>
  <si>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</si>
  <si>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</si>
  <si>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</si>
  <si>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</si>
  <si>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</si>
  <si>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</si>
  <si>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</si>
  <si>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</si>
  <si>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</si>
  <si>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</si>
  <si>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</si>
  <si>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</si>
  <si>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</si>
  <si>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</si>
  <si>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</si>
  <si>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</si>
  <si>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</si>
  <si>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</si>
  <si>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</si>
  <si>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</si>
  <si>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</si>
  <si>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</si>
  <si>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</si>
  <si>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</si>
  <si>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</si>
  <si>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</si>
  <si>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</si>
  <si>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</si>
  <si>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</si>
  <si>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</si>
  <si>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</si>
  <si>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</si>
  <si>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</si>
  <si>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</si>
  <si>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</si>
  <si>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</si>
  <si>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</si>
  <si>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</si>
  <si>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</si>
  <si>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</si>
  <si>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</si>
  <si>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</si>
  <si>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</si>
  <si>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</si>
  <si>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</si>
  <si>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</si>
  <si>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</si>
  <si>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</si>
  <si>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</si>
  <si>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</si>
  <si>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</si>
  <si>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</si>
  <si>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</si>
  <si>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</si>
  <si>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</si>
  <si>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</si>
  <si>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</si>
  <si>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</si>
  <si>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</si>
  <si>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</si>
  <si>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</si>
  <si>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</si>
  <si>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</si>
  <si>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</si>
  <si>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</si>
  <si>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</si>
  <si>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</si>
  <si>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</si>
  <si>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</si>
  <si>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</si>
  <si>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</si>
  <si>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</si>
  <si>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</si>
  <si>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</si>
  <si>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</si>
  <si>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</si>
  <si>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</si>
  <si>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</si>
  <si>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</si>
  <si>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</si>
  <si>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</si>
  <si>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</si>
  <si>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</si>
  <si>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</si>
  <si>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</si>
  <si>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</si>
  <si>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</si>
  <si>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</si>
  <si>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</si>
  <si>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</si>
  <si>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</si>
  <si>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</si>
  <si>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</si>
  <si>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</si>
  <si>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</si>
  <si>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</si>
  <si>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</si>
  <si>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</si>
  <si>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</si>
  <si>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</si>
  <si>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</si>
  <si>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</si>
  <si>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</si>
  <si>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</si>
  <si>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</si>
  <si>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</si>
  <si>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</si>
  <si>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</si>
  <si>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</si>
  <si>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</si>
  <si>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</si>
  <si>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</si>
  <si>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</si>
  <si>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</si>
  <si>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</si>
  <si>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</si>
  <si>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</si>
  <si>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</si>
  <si>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</si>
  <si>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</si>
  <si>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</si>
  <si>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</si>
  <si>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</si>
  <si>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</si>
  <si>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</si>
  <si>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</si>
  <si>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</si>
  <si>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</si>
  <si>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</si>
  <si>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</si>
  <si>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</si>
  <si>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</si>
  <si>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</si>
  <si>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</si>
  <si>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</si>
  <si>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</si>
  <si>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</si>
  <si>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</si>
  <si>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</si>
  <si>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</si>
  <si>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</si>
  <si>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</si>
  <si>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</si>
  <si>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</si>
  <si>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</si>
  <si>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</si>
  <si>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</si>
  <si>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</si>
  <si>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</si>
  <si>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</si>
  <si>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</si>
  <si>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</si>
  <si>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</si>
  <si>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</si>
  <si>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</si>
  <si>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</si>
  <si>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</si>
  <si>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</si>
  <si>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</si>
  <si>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</si>
  <si>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</si>
  <si>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</si>
  <si>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</si>
  <si>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</si>
  <si>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</si>
  <si>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</si>
  <si>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</si>
  <si>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</si>
  <si>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</si>
  <si>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</si>
  <si>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</si>
  <si>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</si>
  <si>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</si>
  <si>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</si>
  <si>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</si>
  <si>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</si>
  <si>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</si>
  <si>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</si>
  <si>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</si>
  <si>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</si>
  <si>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</si>
  <si>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</si>
  <si>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</si>
  <si>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</si>
  <si>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</si>
  <si>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</si>
  <si>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</si>
  <si>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</si>
  <si>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</si>
  <si>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</si>
  <si>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</si>
  <si>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</si>
  <si>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</si>
  <si>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</si>
  <si>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</si>
  <si>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</si>
  <si>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</si>
  <si>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</si>
  <si>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</si>
  <si>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N00000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</si>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</sst>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0" y="0"/>
          <a:ext cx="4648200" cy="3505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4838700" y="0"/>
          <a:ext cx="5448300" cy="3505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O67" workbookViewId="0">
      <selection activeCell="T73" sqref="T73"/>
    </sheetView>
  </sheetViews>
  <sheetFormatPr defaultRowHeight="13.2" x14ac:dyDescent="0.25"/>
  <cols>
    <col min="1" max="1" width="27.77734375" hidden="1" customWidth="1"/>
    <col min="2" max="2" width="17.109375" hidden="1" customWidth="1"/>
    <col min="3" max="3" width="19.33203125" hidden="1" customWidth="1"/>
    <col min="4" max="4" width="24.109375" hidden="1" customWidth="1"/>
    <col min="5" max="5" width="25.44140625" hidden="1" customWidth="1"/>
    <col min="6" max="6" width="30.6640625" hidden="1" customWidth="1"/>
    <col min="7" max="7" width="20.109375" hidden="1" customWidth="1"/>
    <col min="8" max="8" width="26.44140625" hidden="1" customWidth="1"/>
    <col min="9" max="9" width="35.6640625" hidden="1" customWidth="1"/>
    <col min="10" max="10" width="26.44140625" hidden="1" customWidth="1"/>
    <col min="11" max="11" width="34.44140625" hidden="1" customWidth="1"/>
    <col min="12" max="12" width="2.77734375" hidden="1" customWidth="1"/>
    <col min="13" max="13" width="23.77734375" hidden="1" customWidth="1"/>
    <col min="14" max="14" width="2.77734375" hidden="1" customWidth="1"/>
    <col min="15" max="15" width="13.6640625" style="13" customWidth="1"/>
    <col min="16" max="16" width="9.33203125" style="13" customWidth="1"/>
    <col min="17" max="17" width="30.44140625" style="13" customWidth="1"/>
    <col min="18" max="18" width="14.33203125" style="13" customWidth="1"/>
    <col min="19" max="19" width="2.77734375" style="13" customWidth="1"/>
    <col min="20" max="20" width="23.6640625" style="13" customWidth="1"/>
    <col min="21" max="21" width="31.33203125" style="13" hidden="1" customWidth="1"/>
    <col min="22" max="22" width="32.109375" style="13" customWidth="1"/>
    <col min="23" max="23" width="32" style="13" hidden="1" customWidth="1"/>
    <col min="24" max="24" width="23.6640625" style="13" customWidth="1"/>
    <col min="25" max="25" width="31.33203125" style="13" hidden="1" customWidth="1"/>
  </cols>
  <sheetData>
    <row r="1" spans="1:25" ht="13.8" x14ac:dyDescent="0.3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8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5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10497</v>
      </c>
      <c r="J3" s="1">
        <v>2292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GDP-NWPL_ROCKYM</v>
      </c>
      <c r="W3" s="7" t="str">
        <f>INDEX('CPR Pub Codes'!$A$2:$E$999,MATCH('Desk Mapping'!$J3,'CPR Pub Codes'!$C$2:$C$999,0),1)</f>
        <v>NWPL.RKYMTNS.GDP.D.A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5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5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27</v>
      </c>
      <c r="H5" s="1">
        <v>3517</v>
      </c>
      <c r="I5" s="1">
        <v>9969</v>
      </c>
      <c r="J5" s="1">
        <v>2331</v>
      </c>
      <c r="K5" s="1">
        <v>2426</v>
      </c>
      <c r="L5" s="1"/>
      <c r="M5" s="1" t="str">
        <f t="shared" si="0"/>
        <v>1245817300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91740000 / MEWBOURNE - KERSEY PLANT</v>
      </c>
      <c r="S5" s="11"/>
      <c r="T5" s="7" t="str">
        <f>INDEX('CPR Pub Codes'!$A$2:$E$999,MATCH('Desk Mapping'!$H5,'CPR Pub Codes'!$C$2:$C$999,0),4)</f>
        <v>IM-DJ/BASIN</v>
      </c>
      <c r="U5" s="7" t="str">
        <f>INDEX('CPR Pub Codes'!$A$2:$E$999,MATCH('Desk Mapping'!$H5,'CPR Pub Codes'!$C$2:$C$999,0),1)</f>
        <v>CIG.DJBASIN.IM</v>
      </c>
      <c r="V5" s="7" t="str">
        <f>INDEX('CPR Pub Codes'!$A$2:$E$999,MATCH('Desk Mapping'!$J5,'CPR Pub Codes'!$C$2:$C$999,0),4)</f>
        <v>GDP-DJ/BASIN</v>
      </c>
      <c r="W5" s="7" t="str">
        <f>INDEX('CPR Pub Codes'!$A$2:$E$999,MATCH('Desk Mapping'!$J5,'CPR Pub Codes'!$C$2:$C$999,0),1)</f>
        <v>CIG.DJBASIN.GDP.D.A</v>
      </c>
      <c r="X5" s="7" t="str">
        <f>INDEX('CPR Pub Codes'!$A$2:$E$999,MATCH('Desk Mapping'!$K5,'CPR Pub Codes'!$C$2:$C$999,0),4)</f>
        <v>DJ/BASIN/CIG</v>
      </c>
      <c r="Y5" s="7" t="str">
        <f>INDEX('CPR Pub Codes'!$A$2:$E$999,MATCH('Desk Mapping'!$K5,'CPR Pub Codes'!$C$2:$C$999,0),1)</f>
        <v>CIG.DJBASIN.MID</v>
      </c>
    </row>
    <row r="6" spans="1:25" x14ac:dyDescent="0.25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3517</v>
      </c>
      <c r="I6" s="1">
        <v>9969</v>
      </c>
      <c r="J6" s="1">
        <v>2331</v>
      </c>
      <c r="K6" s="1">
        <v>2093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IM-DJ/BASIN</v>
      </c>
      <c r="U6" s="7" t="str">
        <f>INDEX('CPR Pub Codes'!$A$2:$E$999,MATCH('Desk Mapping'!$H6,'CPR Pub Codes'!$C$2:$C$999,0),1)</f>
        <v>CIG.DJBASIN.IM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DJ/BASIN/WEST</v>
      </c>
      <c r="Y6" s="7" t="str">
        <f>INDEX('CPR Pub Codes'!$A$2:$E$999,MATCH('Desk Mapping'!$K6,'CPR Pub Codes'!$C$2:$C$999,0),1)</f>
        <v>CIG.DJBASIN_W.MID</v>
      </c>
    </row>
    <row r="7" spans="1:25" x14ac:dyDescent="0.25">
      <c r="A7" s="1">
        <v>1</v>
      </c>
      <c r="B7" s="1" t="s">
        <v>23</v>
      </c>
      <c r="C7" s="1" t="s">
        <v>28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5">
      <c r="A8" s="1">
        <v>1</v>
      </c>
      <c r="B8" s="1" t="s">
        <v>23</v>
      </c>
      <c r="C8" s="1" t="s">
        <v>29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5">
      <c r="A9" s="1">
        <v>1</v>
      </c>
      <c r="B9" s="1" t="s">
        <v>23</v>
      </c>
      <c r="C9" s="1" t="s">
        <v>30</v>
      </c>
      <c r="D9" s="1">
        <v>22</v>
      </c>
      <c r="E9" s="1">
        <v>1243</v>
      </c>
      <c r="F9" s="1">
        <v>23356</v>
      </c>
      <c r="G9" s="1"/>
      <c r="H9" s="1">
        <v>289</v>
      </c>
      <c r="I9" s="1">
        <v>9977</v>
      </c>
      <c r="J9" s="1">
        <v>2338</v>
      </c>
      <c r="K9" s="1">
        <v>289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Powder River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IF-CIG/RKYMTN</v>
      </c>
      <c r="U9" s="7" t="str">
        <f>INDEX('CPR Pub Codes'!$A$2:$E$999,MATCH('Desk Mapping'!$H9,'CPR Pub Codes'!$C$2:$C$999,0),1)</f>
        <v>CIG.ROCKIES.IF.M.I</v>
      </c>
      <c r="V9" s="7" t="str">
        <f>INDEX('CPR Pub Codes'!$A$2:$E$999,MATCH('Desk Mapping'!$J9,'CPR Pub Codes'!$C$2:$C$999,0),4)</f>
        <v>GDP-CIG/RKYMTN</v>
      </c>
      <c r="W9" s="7" t="str">
        <f>INDEX('CPR Pub Codes'!$A$2:$E$999,MATCH('Desk Mapping'!$J9,'CPR Pub Codes'!$C$2:$C$999,0),1)</f>
        <v>CIG.ROCKIES.GDP.D.A</v>
      </c>
      <c r="X9" s="7" t="str">
        <f>INDEX('CPR Pub Codes'!$A$2:$E$999,MATCH('Desk Mapping'!$K9,'CPR Pub Codes'!$C$2:$C$999,0),4)</f>
        <v>IF-CIG/RKYMTN</v>
      </c>
      <c r="Y9" s="7" t="str">
        <f>INDEX('CPR Pub Codes'!$A$2:$E$999,MATCH('Desk Mapping'!$K9,'CPR Pub Codes'!$C$2:$C$999,0),1)</f>
        <v>CIG.ROCKIES.IF.M.I</v>
      </c>
    </row>
    <row r="10" spans="1:25" x14ac:dyDescent="0.25">
      <c r="A10" s="1">
        <v>1</v>
      </c>
      <c r="B10" s="1" t="s">
        <v>23</v>
      </c>
      <c r="C10" s="1" t="s">
        <v>31</v>
      </c>
      <c r="D10" s="1">
        <v>22</v>
      </c>
      <c r="E10" s="1">
        <v>166</v>
      </c>
      <c r="F10" s="1">
        <v>366</v>
      </c>
      <c r="G10" s="1"/>
      <c r="H10" s="1">
        <v>289</v>
      </c>
      <c r="I10" s="1">
        <v>9977</v>
      </c>
      <c r="J10" s="1">
        <v>2338</v>
      </c>
      <c r="K10" s="1">
        <v>289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South of DJ Basin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IF-CIG/RKYMTN</v>
      </c>
      <c r="U10" s="7" t="str">
        <f>INDEX('CPR Pub Codes'!$A$2:$E$999,MATCH('Desk Mapping'!$H10,'CPR Pub Codes'!$C$2:$C$999,0),1)</f>
        <v>CIG.ROCKIES.IF.M.I</v>
      </c>
      <c r="V10" s="7" t="str">
        <f>INDEX('CPR Pub Codes'!$A$2:$E$999,MATCH('Desk Mapping'!$J10,'CPR Pub Codes'!$C$2:$C$999,0),4)</f>
        <v>GDP-CIG/RKYMTN</v>
      </c>
      <c r="W10" s="7" t="str">
        <f>INDEX('CPR Pub Codes'!$A$2:$E$999,MATCH('Desk Mapping'!$J10,'CPR Pub Codes'!$C$2:$C$999,0),1)</f>
        <v>CIG.ROCKIES.GDP.D.A</v>
      </c>
      <c r="X10" s="7" t="str">
        <f>INDEX('CPR Pub Codes'!$A$2:$E$999,MATCH('Desk Mapping'!$K10,'CPR Pub Codes'!$C$2:$C$999,0),4)</f>
        <v>IF-CIG/RKYMTN</v>
      </c>
      <c r="Y10" s="7" t="str">
        <f>INDEX('CPR Pub Codes'!$A$2:$E$999,MATCH('Desk Mapping'!$K10,'CPR Pub Codes'!$C$2:$C$999,0),1)</f>
        <v>CIG.ROCKIES.IF.M.I</v>
      </c>
    </row>
    <row r="11" spans="1:25" x14ac:dyDescent="0.25">
      <c r="A11" s="1">
        <v>1</v>
      </c>
      <c r="B11" s="1" t="s">
        <v>23</v>
      </c>
      <c r="C11" s="1" t="s">
        <v>32</v>
      </c>
      <c r="D11" s="1">
        <v>22</v>
      </c>
      <c r="E11" s="1">
        <v>1244</v>
      </c>
      <c r="F11" s="1">
        <v>23357</v>
      </c>
      <c r="G11" s="1"/>
      <c r="H11" s="1">
        <v>289</v>
      </c>
      <c r="I11" s="1">
        <v>9977</v>
      </c>
      <c r="J11" s="1">
        <v>2338</v>
      </c>
      <c r="K11" s="1">
        <v>289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Uinta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IF-CIG/RKYMTN</v>
      </c>
      <c r="U11" s="7" t="str">
        <f>INDEX('CPR Pub Codes'!$A$2:$E$999,MATCH('Desk Mapping'!$H11,'CPR Pub Codes'!$C$2:$C$999,0),1)</f>
        <v>CIG.ROCKIES.IF.M.I</v>
      </c>
      <c r="V11" s="7" t="str">
        <f>INDEX('CPR Pub Codes'!$A$2:$E$999,MATCH('Desk Mapping'!$J11,'CPR Pub Codes'!$C$2:$C$999,0),4)</f>
        <v>GDP-CIG/RKYMTN</v>
      </c>
      <c r="W11" s="7" t="str">
        <f>INDEX('CPR Pub Codes'!$A$2:$E$999,MATCH('Desk Mapping'!$J11,'CPR Pub Codes'!$C$2:$C$999,0),1)</f>
        <v>CIG.ROCKIES.GDP.D.A</v>
      </c>
      <c r="X11" s="7" t="str">
        <f>INDEX('CPR Pub Codes'!$A$2:$E$999,MATCH('Desk Mapping'!$K11,'CPR Pub Codes'!$C$2:$C$999,0),4)</f>
        <v>IF-CIG/RKYMTN</v>
      </c>
      <c r="Y11" s="7" t="str">
        <f>INDEX('CPR Pub Codes'!$A$2:$E$999,MATCH('Desk Mapping'!$K11,'CPR Pub Codes'!$C$2:$C$999,0),1)</f>
        <v>CIG.ROCKIES.IF.M.I</v>
      </c>
    </row>
    <row r="12" spans="1:25" x14ac:dyDescent="0.25">
      <c r="A12" s="1">
        <v>1</v>
      </c>
      <c r="B12" s="1" t="s">
        <v>33</v>
      </c>
      <c r="C12" s="1" t="s">
        <v>34</v>
      </c>
      <c r="D12" s="1">
        <v>1109</v>
      </c>
      <c r="E12" s="1">
        <v>3957</v>
      </c>
      <c r="F12" s="1">
        <v>37474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CIGS</v>
      </c>
      <c r="Q12" s="7" t="str">
        <f>INDEX('PRD Location_Def'!$E$3:$F$5000,MATCH('Desk Mapping'!E12,'PRD Location_Def'!$E$3:$E$5000,0),2)</f>
        <v>Gathering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5">
      <c r="A13" s="1">
        <v>1</v>
      </c>
      <c r="B13" s="1" t="s">
        <v>35</v>
      </c>
      <c r="C13" s="1" t="s">
        <v>36</v>
      </c>
      <c r="D13" s="1">
        <v>152</v>
      </c>
      <c r="E13" s="1">
        <v>174</v>
      </c>
      <c r="F13" s="1">
        <v>308</v>
      </c>
      <c r="G13" s="1"/>
      <c r="H13" s="1">
        <v>3</v>
      </c>
      <c r="I13" s="1">
        <v>10092</v>
      </c>
      <c r="J13" s="1">
        <v>2329</v>
      </c>
      <c r="K13" s="1">
        <v>3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EPNG</v>
      </c>
      <c r="Q13" s="7" t="str">
        <f>INDEX('PRD Location_Def'!$E$3:$F$5000,MATCH('Desk Mapping'!E13,'PRD Location_Def'!$E$3:$E$5000,0),2)</f>
        <v>Anadarko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IF-ELPO/SJ</v>
      </c>
      <c r="U13" s="7" t="str">
        <f>INDEX('CPR Pub Codes'!$A$2:$E$999,MATCH('Desk Mapping'!$H13,'CPR Pub Codes'!$C$2:$C$999,0),1)</f>
        <v>ELPASO.SJ.IF.M.I</v>
      </c>
      <c r="V13" s="7" t="str">
        <f>INDEX('CPR Pub Codes'!$A$2:$E$999,MATCH('Desk Mapping'!$J13,'CPR Pub Codes'!$C$2:$C$999,0),4)</f>
        <v>GDP-ELPO/SANJUA</v>
      </c>
      <c r="W13" s="7" t="str">
        <f>INDEX('CPR Pub Codes'!$A$2:$E$999,MATCH('Desk Mapping'!$J13,'CPR Pub Codes'!$C$2:$C$999,0),1)</f>
        <v>ELPASO.SJNONBOND.GDP.D.A</v>
      </c>
      <c r="X13" s="7" t="str">
        <f>INDEX('CPR Pub Codes'!$A$2:$E$999,MATCH('Desk Mapping'!$K13,'CPR Pub Codes'!$C$2:$C$999,0),4)</f>
        <v>IF-ELPO/SJ</v>
      </c>
      <c r="Y13" s="7" t="str">
        <f>INDEX('CPR Pub Codes'!$A$2:$E$999,MATCH('Desk Mapping'!$K13,'CPR Pub Codes'!$C$2:$C$999,0),1)</f>
        <v>ELPASO.SJ.IF.M.I</v>
      </c>
    </row>
    <row r="14" spans="1:25" x14ac:dyDescent="0.25">
      <c r="A14" s="1">
        <v>1</v>
      </c>
      <c r="B14" s="1" t="s">
        <v>35</v>
      </c>
      <c r="C14" s="1" t="s">
        <v>37</v>
      </c>
      <c r="D14" s="1">
        <v>152</v>
      </c>
      <c r="E14" s="1">
        <v>359</v>
      </c>
      <c r="F14" s="1">
        <v>10303</v>
      </c>
      <c r="G14" s="1"/>
      <c r="H14" s="1">
        <v>568</v>
      </c>
      <c r="I14" s="1">
        <v>10597</v>
      </c>
      <c r="J14" s="1">
        <v>2349</v>
      </c>
      <c r="K14" s="1">
        <v>568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AZ and NV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NGI-SOCAL</v>
      </c>
      <c r="U14" s="7" t="str">
        <f>INDEX('CPR Pub Codes'!$A$2:$E$999,MATCH('Desk Mapping'!$H14,'CPR Pub Codes'!$C$2:$C$999,0),1)</f>
        <v>SOCAL.BORDERAVG.NGI.M.I</v>
      </c>
      <c r="V14" s="7" t="str">
        <f>INDEX('CPR Pub Codes'!$A$2:$E$999,MATCH('Desk Mapping'!$J14,'CPR Pub Codes'!$C$2:$C$999,0),4)</f>
        <v>GDP-CAL BORDER</v>
      </c>
      <c r="W14" s="7" t="str">
        <f>INDEX('CPR Pub Codes'!$A$2:$E$999,MATCH('Desk Mapping'!$J14,'CPR Pub Codes'!$C$2:$C$999,0),1)</f>
        <v>SOCAL.SWGEU.GDP.D.A</v>
      </c>
      <c r="X14" s="7" t="str">
        <f>INDEX('CPR Pub Codes'!$A$2:$E$999,MATCH('Desk Mapping'!$K14,'CPR Pub Codes'!$C$2:$C$999,0),4)</f>
        <v>NGI-SOCAL</v>
      </c>
      <c r="Y14" s="7" t="str">
        <f>INDEX('CPR Pub Codes'!$A$2:$E$999,MATCH('Desk Mapping'!$K14,'CPR Pub Codes'!$C$2:$C$999,0),1)</f>
        <v>SOCAL.BORDERAVG.NGI.M.I</v>
      </c>
    </row>
    <row r="15" spans="1:25" x14ac:dyDescent="0.25">
      <c r="A15" s="1">
        <v>1</v>
      </c>
      <c r="B15" s="1" t="s">
        <v>35</v>
      </c>
      <c r="C15" s="1" t="s">
        <v>38</v>
      </c>
      <c r="D15" s="1">
        <v>152</v>
      </c>
      <c r="E15" s="1">
        <v>638</v>
      </c>
      <c r="F15" s="1">
        <v>19815</v>
      </c>
      <c r="G15" s="1" t="s">
        <v>39</v>
      </c>
      <c r="H15" s="1">
        <v>3536</v>
      </c>
      <c r="I15" s="1">
        <v>10817</v>
      </c>
      <c r="J15" s="1">
        <v>2263</v>
      </c>
      <c r="K15" s="1">
        <v>3</v>
      </c>
      <c r="L15" s="1"/>
      <c r="M15" s="1" t="str">
        <f t="shared" si="0"/>
        <v>638817666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Blanco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>14348 / WFSC/EPNG/NWPL/TW MILAGRO PLT</v>
      </c>
      <c r="S15" s="11"/>
      <c r="T15" s="7" t="str">
        <f>INDEX('CPR Pub Codes'!$A$2:$E$999,MATCH('Desk Mapping'!$H15,'CPR Pub Codes'!$C$2:$C$999,0),4)</f>
        <v>IM-TW/SJ</v>
      </c>
      <c r="U15" s="7" t="str">
        <f>INDEX('CPR Pub Codes'!$A$2:$E$999,MATCH('Desk Mapping'!$H15,'CPR Pub Codes'!$C$2:$C$999,0),1)</f>
        <v>TW.SJ.IM</v>
      </c>
      <c r="V15" s="7" t="str">
        <f>INDEX('CPR Pub Codes'!$A$2:$E$999,MATCH('Desk Mapping'!$J15,'CPR Pub Codes'!$C$2:$C$999,0),4)</f>
        <v>GDP-TW/SJ</v>
      </c>
      <c r="W15" s="7" t="str">
        <f>INDEX('CPR Pub Codes'!$A$2:$E$999,MATCH('Desk Mapping'!$J15,'CPR Pub Codes'!$C$2:$C$999,0),1)</f>
        <v>TW.SJ.GDP.D.A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5">
      <c r="A16" s="1">
        <v>1</v>
      </c>
      <c r="B16" s="1" t="s">
        <v>35</v>
      </c>
      <c r="C16" s="1" t="s">
        <v>38</v>
      </c>
      <c r="D16" s="1">
        <v>152</v>
      </c>
      <c r="E16" s="1">
        <v>638</v>
      </c>
      <c r="F16" s="1">
        <v>19815</v>
      </c>
      <c r="G16" s="1"/>
      <c r="H16" s="1">
        <v>3</v>
      </c>
      <c r="I16" s="1">
        <v>10092</v>
      </c>
      <c r="J16" s="1">
        <v>2329</v>
      </c>
      <c r="K16" s="1">
        <v>3</v>
      </c>
      <c r="L16" s="1"/>
      <c r="M16" s="1" t="str">
        <f t="shared" si="0"/>
        <v>-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 xml:space="preserve"> </v>
      </c>
      <c r="S16" s="11"/>
      <c r="T16" s="7" t="str">
        <f>INDEX('CPR Pub Codes'!$A$2:$E$999,MATCH('Desk Mapping'!$H16,'CPR Pub Codes'!$C$2:$C$999,0),4)</f>
        <v>IF-ELPO/SJ</v>
      </c>
      <c r="U16" s="7" t="str">
        <f>INDEX('CPR Pub Codes'!$A$2:$E$999,MATCH('Desk Mapping'!$H16,'CPR Pub Codes'!$C$2:$C$999,0),1)</f>
        <v>ELPASO.SJ.IF.M.I</v>
      </c>
      <c r="V16" s="7" t="str">
        <f>INDEX('CPR Pub Codes'!$A$2:$E$999,MATCH('Desk Mapping'!$J16,'CPR Pub Codes'!$C$2:$C$999,0),4)</f>
        <v>GDP-ELPO/SANJUA</v>
      </c>
      <c r="W16" s="7" t="str">
        <f>INDEX('CPR Pub Codes'!$A$2:$E$999,MATCH('Desk Mapping'!$J16,'CPR Pub Codes'!$C$2:$C$999,0),1)</f>
        <v>ELPASO.SJNONBOND.GDP.D.A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5">
      <c r="A17" s="1">
        <v>1</v>
      </c>
      <c r="B17" s="1" t="s">
        <v>35</v>
      </c>
      <c r="C17" s="1" t="s">
        <v>40</v>
      </c>
      <c r="D17" s="1">
        <v>152</v>
      </c>
      <c r="E17" s="1">
        <v>637</v>
      </c>
      <c r="F17" s="1">
        <v>19814</v>
      </c>
      <c r="G17" s="1"/>
      <c r="H17" s="1">
        <v>848</v>
      </c>
      <c r="I17" s="1">
        <v>10057</v>
      </c>
      <c r="J17" s="1">
        <v>2328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Bondad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IF-EPSJ(BONDAD)</v>
      </c>
      <c r="U17" s="7" t="str">
        <f>INDEX('CPR Pub Codes'!$A$2:$E$999,MATCH('Desk Mapping'!$H17,'CPR Pub Codes'!$C$2:$C$999,0),1)</f>
        <v>ELPASO.SJBOND.IM</v>
      </c>
      <c r="V17" s="7" t="str">
        <f>INDEX('CPR Pub Codes'!$A$2:$E$999,MATCH('Desk Mapping'!$J17,'CPR Pub Codes'!$C$2:$C$999,0),4)</f>
        <v>GDP-ELPO/SJBOND</v>
      </c>
      <c r="W17" s="7" t="str">
        <f>INDEX('CPR Pub Codes'!$A$2:$E$999,MATCH('Desk Mapping'!$J17,'CPR Pub Codes'!$C$2:$C$999,0),1)</f>
        <v>ELPASO.SJBOND.GDP.D.A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5">
      <c r="A18" s="1">
        <v>1</v>
      </c>
      <c r="B18" s="1" t="s">
        <v>35</v>
      </c>
      <c r="C18" s="1" t="s">
        <v>41</v>
      </c>
      <c r="D18" s="1">
        <v>152</v>
      </c>
      <c r="E18" s="1">
        <v>1065</v>
      </c>
      <c r="F18" s="1">
        <v>21280</v>
      </c>
      <c r="G18" s="1"/>
      <c r="H18" s="1">
        <v>1099</v>
      </c>
      <c r="I18" s="1">
        <v>10872</v>
      </c>
      <c r="J18" s="1">
        <v>2260</v>
      </c>
      <c r="K18" s="1">
        <v>1099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Delhi I/C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WAHA KCBT</v>
      </c>
      <c r="U18" s="7" t="str">
        <f>INDEX('CPR Pub Codes'!$A$2:$E$999,MATCH('Desk Mapping'!$H18,'CPR Pub Codes'!$C$2:$C$999,0),1)</f>
        <v>WAHA.KCBT.IM</v>
      </c>
      <c r="V18" s="7" t="str">
        <f>INDEX('CPR Pub Codes'!$A$2:$E$999,MATCH('Desk Mapping'!$J18,'CPR Pub Codes'!$C$2:$C$999,0),4)</f>
        <v>GDP-WAHA</v>
      </c>
      <c r="W18" s="7" t="str">
        <f>INDEX('CPR Pub Codes'!$A$2:$E$999,MATCH('Desk Mapping'!$J18,'CPR Pub Codes'!$C$2:$C$999,0),1)</f>
        <v>WAHA.HUB.GDP.D.A</v>
      </c>
      <c r="X18" s="7" t="str">
        <f>INDEX('CPR Pub Codes'!$A$2:$E$999,MATCH('Desk Mapping'!$K18,'CPR Pub Codes'!$C$2:$C$999,0),4)</f>
        <v>WAHA KCBT</v>
      </c>
      <c r="Y18" s="7" t="str">
        <f>INDEX('CPR Pub Codes'!$A$2:$E$999,MATCH('Desk Mapping'!$K18,'CPR Pub Codes'!$C$2:$C$999,0),1)</f>
        <v>WAHA.KCBT.IM</v>
      </c>
    </row>
    <row r="19" spans="1:25" x14ac:dyDescent="0.25">
      <c r="A19" s="1">
        <v>1</v>
      </c>
      <c r="B19" s="1" t="s">
        <v>35</v>
      </c>
      <c r="C19" s="1" t="s">
        <v>42</v>
      </c>
      <c r="D19" s="1">
        <v>152</v>
      </c>
      <c r="E19" s="1">
        <v>175</v>
      </c>
      <c r="F19" s="1">
        <v>309</v>
      </c>
      <c r="G19" s="1"/>
      <c r="H19" s="1">
        <v>292</v>
      </c>
      <c r="I19" s="1">
        <v>10087</v>
      </c>
      <c r="J19" s="1">
        <v>2330</v>
      </c>
      <c r="K19" s="1">
        <v>292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Keystone Pool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IF-ELPO/PERMIAN</v>
      </c>
      <c r="U19" s="7" t="str">
        <f>INDEX('CPR Pub Codes'!$A$2:$E$999,MATCH('Desk Mapping'!$H19,'CPR Pub Codes'!$C$2:$C$999,0),1)</f>
        <v>ELPASO.PERMIAN.IF.M.I</v>
      </c>
      <c r="V19" s="7" t="str">
        <f>INDEX('CPR Pub Codes'!$A$2:$E$999,MATCH('Desk Mapping'!$J19,'CPR Pub Codes'!$C$2:$C$999,0),4)</f>
        <v>GDP-ELPO/PERM2</v>
      </c>
      <c r="W19" s="7" t="str">
        <f>INDEX('CPR Pub Codes'!$A$2:$E$999,MATCH('Desk Mapping'!$J19,'CPR Pub Codes'!$C$2:$C$999,0),1)</f>
        <v>ELPASO.PERMIAND2.GDP.D.A</v>
      </c>
      <c r="X19" s="7" t="str">
        <f>INDEX('CPR Pub Codes'!$A$2:$E$999,MATCH('Desk Mapping'!$K19,'CPR Pub Codes'!$C$2:$C$999,0),4)</f>
        <v>IF-ELPO/PERMIAN</v>
      </c>
      <c r="Y19" s="7" t="str">
        <f>INDEX('CPR Pub Codes'!$A$2:$E$999,MATCH('Desk Mapping'!$K19,'CPR Pub Codes'!$C$2:$C$999,0),1)</f>
        <v>ELPASO.PERMIAN.IF.M.I</v>
      </c>
    </row>
    <row r="20" spans="1:25" x14ac:dyDescent="0.25">
      <c r="A20" s="1">
        <v>1</v>
      </c>
      <c r="B20" s="1" t="s">
        <v>35</v>
      </c>
      <c r="C20" s="1" t="s">
        <v>43</v>
      </c>
      <c r="D20" s="1">
        <v>152</v>
      </c>
      <c r="E20" s="1">
        <v>961</v>
      </c>
      <c r="F20" s="1">
        <v>21003</v>
      </c>
      <c r="G20" s="1"/>
      <c r="H20" s="1">
        <v>568</v>
      </c>
      <c r="I20" s="1">
        <v>10597</v>
      </c>
      <c r="J20" s="1">
        <v>2349</v>
      </c>
      <c r="K20" s="1">
        <v>568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Mojave I/C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NGI-SOCAL</v>
      </c>
      <c r="U20" s="7" t="str">
        <f>INDEX('CPR Pub Codes'!$A$2:$E$999,MATCH('Desk Mapping'!$H20,'CPR Pub Codes'!$C$2:$C$999,0),1)</f>
        <v>SOCAL.BORDERAVG.NGI.M.I</v>
      </c>
      <c r="V20" s="7" t="str">
        <f>INDEX('CPR Pub Codes'!$A$2:$E$999,MATCH('Desk Mapping'!$J20,'CPR Pub Codes'!$C$2:$C$999,0),4)</f>
        <v>GDP-CAL BORDER</v>
      </c>
      <c r="W20" s="7" t="str">
        <f>INDEX('CPR Pub Codes'!$A$2:$E$999,MATCH('Desk Mapping'!$J20,'CPR Pub Codes'!$C$2:$C$999,0),1)</f>
        <v>SOCAL.SWGEU.GDP.D.A</v>
      </c>
      <c r="X20" s="7" t="str">
        <f>INDEX('CPR Pub Codes'!$A$2:$E$999,MATCH('Desk Mapping'!$K20,'CPR Pub Codes'!$C$2:$C$999,0),4)</f>
        <v>NGI-SOCAL</v>
      </c>
      <c r="Y20" s="7" t="str">
        <f>INDEX('CPR Pub Codes'!$A$2:$E$999,MATCH('Desk Mapping'!$K20,'CPR Pub Codes'!$C$2:$C$999,0),1)</f>
        <v>SOCAL.BORDERAVG.NGI.M.I</v>
      </c>
    </row>
    <row r="21" spans="1:25" x14ac:dyDescent="0.25">
      <c r="A21" s="1">
        <v>1</v>
      </c>
      <c r="B21" s="1" t="s">
        <v>35</v>
      </c>
      <c r="C21" s="1" t="s">
        <v>44</v>
      </c>
      <c r="D21" s="1">
        <v>152</v>
      </c>
      <c r="E21" s="1">
        <v>1069</v>
      </c>
      <c r="F21" s="1">
        <v>21284</v>
      </c>
      <c r="G21" s="1"/>
      <c r="H21" s="1">
        <v>1099</v>
      </c>
      <c r="I21" s="1">
        <v>10872</v>
      </c>
      <c r="J21" s="1">
        <v>2260</v>
      </c>
      <c r="K21" s="1">
        <v>1099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NNG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WAHA KCBT</v>
      </c>
      <c r="U21" s="7" t="str">
        <f>INDEX('CPR Pub Codes'!$A$2:$E$999,MATCH('Desk Mapping'!$H21,'CPR Pub Codes'!$C$2:$C$999,0),1)</f>
        <v>WAHA.KCBT.IM</v>
      </c>
      <c r="V21" s="7" t="str">
        <f>INDEX('CPR Pub Codes'!$A$2:$E$999,MATCH('Desk Mapping'!$J21,'CPR Pub Codes'!$C$2:$C$999,0),4)</f>
        <v>GDP-WAHA</v>
      </c>
      <c r="W21" s="7" t="str">
        <f>INDEX('CPR Pub Codes'!$A$2:$E$999,MATCH('Desk Mapping'!$J21,'CPR Pub Codes'!$C$2:$C$999,0),1)</f>
        <v>WAHA.HUB.GDP.D.A</v>
      </c>
      <c r="X21" s="7" t="str">
        <f>INDEX('CPR Pub Codes'!$A$2:$E$999,MATCH('Desk Mapping'!$K21,'CPR Pub Codes'!$C$2:$C$999,0),4)</f>
        <v>WAHA KCBT</v>
      </c>
      <c r="Y21" s="7" t="str">
        <f>INDEX('CPR Pub Codes'!$A$2:$E$999,MATCH('Desk Mapping'!$K21,'CPR Pub Codes'!$C$2:$C$999,0),1)</f>
        <v>WAHA.KCBT.IM</v>
      </c>
    </row>
    <row r="22" spans="1:25" x14ac:dyDescent="0.25">
      <c r="A22" s="1">
        <v>1</v>
      </c>
      <c r="B22" s="1" t="s">
        <v>35</v>
      </c>
      <c r="C22" s="1" t="s">
        <v>45</v>
      </c>
      <c r="D22" s="1">
        <v>152</v>
      </c>
      <c r="E22" s="1">
        <v>1068</v>
      </c>
      <c r="F22" s="1">
        <v>21283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Oasis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5">
      <c r="A23" s="1">
        <v>1</v>
      </c>
      <c r="B23" s="1" t="s">
        <v>35</v>
      </c>
      <c r="C23" s="1" t="s">
        <v>46</v>
      </c>
      <c r="D23" s="1">
        <v>152</v>
      </c>
      <c r="E23" s="1">
        <v>356</v>
      </c>
      <c r="F23" s="1">
        <v>10300</v>
      </c>
      <c r="G23" s="1"/>
      <c r="H23" s="1">
        <v>568</v>
      </c>
      <c r="I23" s="1">
        <v>10597</v>
      </c>
      <c r="J23" s="1">
        <v>2349</v>
      </c>
      <c r="K23" s="1">
        <v>568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PG&amp;E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NGI-SOCAL</v>
      </c>
      <c r="U23" s="7" t="str">
        <f>INDEX('CPR Pub Codes'!$A$2:$E$999,MATCH('Desk Mapping'!$H23,'CPR Pub Codes'!$C$2:$C$999,0),1)</f>
        <v>SOCAL.BORDERAVG.NGI.M.I</v>
      </c>
      <c r="V23" s="7" t="str">
        <f>INDEX('CPR Pub Codes'!$A$2:$E$999,MATCH('Desk Mapping'!$J23,'CPR Pub Codes'!$C$2:$C$999,0),4)</f>
        <v>GDP-CAL BORDER</v>
      </c>
      <c r="W23" s="7" t="str">
        <f>INDEX('CPR Pub Codes'!$A$2:$E$999,MATCH('Desk Mapping'!$J23,'CPR Pub Codes'!$C$2:$C$999,0),1)</f>
        <v>SOCAL.SWGEU.GDP.D.A</v>
      </c>
      <c r="X23" s="7" t="str">
        <f>INDEX('CPR Pub Codes'!$A$2:$E$999,MATCH('Desk Mapping'!$K23,'CPR Pub Codes'!$C$2:$C$999,0),4)</f>
        <v>NGI-SOCAL</v>
      </c>
      <c r="Y23" s="7" t="str">
        <f>INDEX('CPR Pub Codes'!$A$2:$E$999,MATCH('Desk Mapping'!$K23,'CPR Pub Codes'!$C$2:$C$999,0),1)</f>
        <v>SOCAL.BORDERAVG.NGI.M.I</v>
      </c>
    </row>
    <row r="24" spans="1:25" x14ac:dyDescent="0.25">
      <c r="A24" s="1">
        <v>1</v>
      </c>
      <c r="B24" s="1" t="s">
        <v>35</v>
      </c>
      <c r="C24" s="1" t="s">
        <v>47</v>
      </c>
      <c r="D24" s="1">
        <v>152</v>
      </c>
      <c r="E24" s="1">
        <v>1037</v>
      </c>
      <c r="F24" s="1">
        <v>21177</v>
      </c>
      <c r="G24" s="1"/>
      <c r="H24" s="1">
        <v>292</v>
      </c>
      <c r="I24" s="1">
        <v>10087</v>
      </c>
      <c r="J24" s="1">
        <v>2330</v>
      </c>
      <c r="K24" s="1">
        <v>292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Plains Pool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IF-ELPO/PERMIAN</v>
      </c>
      <c r="U24" s="7" t="str">
        <f>INDEX('CPR Pub Codes'!$A$2:$E$999,MATCH('Desk Mapping'!$H24,'CPR Pub Codes'!$C$2:$C$999,0),1)</f>
        <v>ELPASO.PERMIAN.IF.M.I</v>
      </c>
      <c r="V24" s="7" t="str">
        <f>INDEX('CPR Pub Codes'!$A$2:$E$999,MATCH('Desk Mapping'!$J24,'CPR Pub Codes'!$C$2:$C$999,0),4)</f>
        <v>GDP-ELPO/PERM2</v>
      </c>
      <c r="W24" s="7" t="str">
        <f>INDEX('CPR Pub Codes'!$A$2:$E$999,MATCH('Desk Mapping'!$J24,'CPR Pub Codes'!$C$2:$C$999,0),1)</f>
        <v>ELPASO.PERMIAND2.GDP.D.A</v>
      </c>
      <c r="X24" s="7" t="str">
        <f>INDEX('CPR Pub Codes'!$A$2:$E$999,MATCH('Desk Mapping'!$K24,'CPR Pub Codes'!$C$2:$C$999,0),4)</f>
        <v>IF-ELPO/PERMIAN</v>
      </c>
      <c r="Y24" s="7" t="str">
        <f>INDEX('CPR Pub Codes'!$A$2:$E$999,MATCH('Desk Mapping'!$K24,'CPR Pub Codes'!$C$2:$C$999,0),1)</f>
        <v>ELPASO.PERMIAN.IF.M.I</v>
      </c>
    </row>
    <row r="25" spans="1:25" x14ac:dyDescent="0.25">
      <c r="A25" s="1">
        <v>1</v>
      </c>
      <c r="B25" s="1" t="s">
        <v>35</v>
      </c>
      <c r="C25" s="1" t="s">
        <v>48</v>
      </c>
      <c r="D25" s="1">
        <v>152</v>
      </c>
      <c r="E25" s="1">
        <v>358</v>
      </c>
      <c r="F25" s="1">
        <v>10302</v>
      </c>
      <c r="G25" s="1"/>
      <c r="H25" s="1">
        <v>568</v>
      </c>
      <c r="I25" s="1">
        <v>10597</v>
      </c>
      <c r="J25" s="1">
        <v>2349</v>
      </c>
      <c r="K25" s="1">
        <v>568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Socal I/C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NGI-SOCAL</v>
      </c>
      <c r="U25" s="7" t="str">
        <f>INDEX('CPR Pub Codes'!$A$2:$E$999,MATCH('Desk Mapping'!$H25,'CPR Pub Codes'!$C$2:$C$999,0),1)</f>
        <v>SOCAL.BORDERAVG.NGI.M.I</v>
      </c>
      <c r="V25" s="7" t="str">
        <f>INDEX('CPR Pub Codes'!$A$2:$E$999,MATCH('Desk Mapping'!$J25,'CPR Pub Codes'!$C$2:$C$999,0),4)</f>
        <v>GDP-CAL BORDER</v>
      </c>
      <c r="W25" s="7" t="str">
        <f>INDEX('CPR Pub Codes'!$A$2:$E$999,MATCH('Desk Mapping'!$J25,'CPR Pub Codes'!$C$2:$C$999,0),1)</f>
        <v>SOCAL.SWGEU.GDP.D.A</v>
      </c>
      <c r="X25" s="7" t="str">
        <f>INDEX('CPR Pub Codes'!$A$2:$E$999,MATCH('Desk Mapping'!$K25,'CPR Pub Codes'!$C$2:$C$999,0),4)</f>
        <v>NGI-SOCAL</v>
      </c>
      <c r="Y25" s="7" t="str">
        <f>INDEX('CPR Pub Codes'!$A$2:$E$999,MATCH('Desk Mapping'!$K25,'CPR Pub Codes'!$C$2:$C$999,0),1)</f>
        <v>SOCAL.BORDERAVG.NGI.M.I</v>
      </c>
    </row>
    <row r="26" spans="1:25" x14ac:dyDescent="0.25">
      <c r="A26" s="1">
        <v>1</v>
      </c>
      <c r="B26" s="1" t="s">
        <v>35</v>
      </c>
      <c r="C26" s="1" t="s">
        <v>49</v>
      </c>
      <c r="D26" s="1">
        <v>152</v>
      </c>
      <c r="E26" s="1">
        <v>1067</v>
      </c>
      <c r="F26" s="1">
        <v>21282</v>
      </c>
      <c r="G26" s="1"/>
      <c r="H26" s="1">
        <v>1099</v>
      </c>
      <c r="I26" s="1">
        <v>10872</v>
      </c>
      <c r="J26" s="1">
        <v>2260</v>
      </c>
      <c r="K26" s="1">
        <v>1099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Valero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WAHA KCBT</v>
      </c>
      <c r="U26" s="7" t="str">
        <f>INDEX('CPR Pub Codes'!$A$2:$E$999,MATCH('Desk Mapping'!$H26,'CPR Pub Codes'!$C$2:$C$999,0),1)</f>
        <v>WAHA.KCBT.IM</v>
      </c>
      <c r="V26" s="7" t="str">
        <f>INDEX('CPR Pub Codes'!$A$2:$E$999,MATCH('Desk Mapping'!$J26,'CPR Pub Codes'!$C$2:$C$999,0),4)</f>
        <v>GDP-WAHA</v>
      </c>
      <c r="W26" s="7" t="str">
        <f>INDEX('CPR Pub Codes'!$A$2:$E$999,MATCH('Desk Mapping'!$J26,'CPR Pub Codes'!$C$2:$C$999,0),1)</f>
        <v>WAHA.HUB.GDP.D.A</v>
      </c>
      <c r="X26" s="7" t="str">
        <f>INDEX('CPR Pub Codes'!$A$2:$E$999,MATCH('Desk Mapping'!$K26,'CPR Pub Codes'!$C$2:$C$999,0),4)</f>
        <v>WAHA KCBT</v>
      </c>
      <c r="Y26" s="7" t="str">
        <f>INDEX('CPR Pub Codes'!$A$2:$E$999,MATCH('Desk Mapping'!$K26,'CPR Pub Codes'!$C$2:$C$999,0),1)</f>
        <v>WAHA.KCBT.IM</v>
      </c>
    </row>
    <row r="27" spans="1:25" x14ac:dyDescent="0.25">
      <c r="A27" s="1">
        <v>1</v>
      </c>
      <c r="B27" s="1" t="s">
        <v>35</v>
      </c>
      <c r="C27" s="1" t="s">
        <v>50</v>
      </c>
      <c r="D27" s="1">
        <v>152</v>
      </c>
      <c r="E27" s="1">
        <v>1038</v>
      </c>
      <c r="F27" s="1">
        <v>21179</v>
      </c>
      <c r="G27" s="1"/>
      <c r="H27" s="1">
        <v>292</v>
      </c>
      <c r="I27" s="1">
        <v>10087</v>
      </c>
      <c r="J27" s="1">
        <v>2330</v>
      </c>
      <c r="K27" s="1">
        <v>292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Waha Pool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IF-ELPO/PERMIAN</v>
      </c>
      <c r="U27" s="7" t="str">
        <f>INDEX('CPR Pub Codes'!$A$2:$E$999,MATCH('Desk Mapping'!$H27,'CPR Pub Codes'!$C$2:$C$999,0),1)</f>
        <v>ELPASO.PERMIAN.IF.M.I</v>
      </c>
      <c r="V27" s="7" t="str">
        <f>INDEX('CPR Pub Codes'!$A$2:$E$999,MATCH('Desk Mapping'!$J27,'CPR Pub Codes'!$C$2:$C$999,0),4)</f>
        <v>GDP-ELPO/PERM2</v>
      </c>
      <c r="W27" s="7" t="str">
        <f>INDEX('CPR Pub Codes'!$A$2:$E$999,MATCH('Desk Mapping'!$J27,'CPR Pub Codes'!$C$2:$C$999,0),1)</f>
        <v>ELPASO.PERMIAND2.GDP.D.A</v>
      </c>
      <c r="X27" s="7" t="str">
        <f>INDEX('CPR Pub Codes'!$A$2:$E$999,MATCH('Desk Mapping'!$K27,'CPR Pub Codes'!$C$2:$C$999,0),4)</f>
        <v>IF-ELPO/PERMIAN</v>
      </c>
      <c r="Y27" s="7" t="str">
        <f>INDEX('CPR Pub Codes'!$A$2:$E$999,MATCH('Desk Mapping'!$K27,'CPR Pub Codes'!$C$2:$C$999,0),1)</f>
        <v>ELPASO.PERMIAN.IF.M.I</v>
      </c>
    </row>
    <row r="28" spans="1:25" x14ac:dyDescent="0.25">
      <c r="A28" s="1">
        <v>1</v>
      </c>
      <c r="B28" s="1" t="s">
        <v>35</v>
      </c>
      <c r="C28" s="1" t="s">
        <v>51</v>
      </c>
      <c r="D28" s="1">
        <v>152</v>
      </c>
      <c r="E28" s="1">
        <v>1066</v>
      </c>
      <c r="F28" s="1">
        <v>21281</v>
      </c>
      <c r="G28" s="1"/>
      <c r="H28" s="1">
        <v>1099</v>
      </c>
      <c r="I28" s="1">
        <v>10872</v>
      </c>
      <c r="J28" s="1">
        <v>2260</v>
      </c>
      <c r="K28" s="1">
        <v>1099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Westar I/C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WAHA KCBT</v>
      </c>
      <c r="U28" s="7" t="str">
        <f>INDEX('CPR Pub Codes'!$A$2:$E$999,MATCH('Desk Mapping'!$H28,'CPR Pub Codes'!$C$2:$C$999,0),1)</f>
        <v>WAHA.KCBT.IM</v>
      </c>
      <c r="V28" s="7" t="str">
        <f>INDEX('CPR Pub Codes'!$A$2:$E$999,MATCH('Desk Mapping'!$J28,'CPR Pub Codes'!$C$2:$C$999,0),4)</f>
        <v>GDP-WAHA</v>
      </c>
      <c r="W28" s="7" t="str">
        <f>INDEX('CPR Pub Codes'!$A$2:$E$999,MATCH('Desk Mapping'!$J28,'CPR Pub Codes'!$C$2:$C$999,0),1)</f>
        <v>WAHA.HUB.GDP.D.A</v>
      </c>
      <c r="X28" s="7" t="str">
        <f>INDEX('CPR Pub Codes'!$A$2:$E$999,MATCH('Desk Mapping'!$K28,'CPR Pub Codes'!$C$2:$C$999,0),4)</f>
        <v>WAHA KCBT</v>
      </c>
      <c r="Y28" s="7" t="str">
        <f>INDEX('CPR Pub Codes'!$A$2:$E$999,MATCH('Desk Mapping'!$K28,'CPR Pub Codes'!$C$2:$C$999,0),1)</f>
        <v>WAHA.KCBT.IM</v>
      </c>
    </row>
    <row r="29" spans="1:25" x14ac:dyDescent="0.25">
      <c r="A29" s="1">
        <v>1</v>
      </c>
      <c r="B29" s="1" t="s">
        <v>52</v>
      </c>
      <c r="C29" s="1" t="s">
        <v>52</v>
      </c>
      <c r="D29" s="1">
        <v>492</v>
      </c>
      <c r="E29" s="1">
        <v>3963</v>
      </c>
      <c r="F29" s="1">
        <v>37649</v>
      </c>
      <c r="G29" s="1"/>
      <c r="H29" s="1">
        <v>3</v>
      </c>
      <c r="I29" s="1">
        <v>10092</v>
      </c>
      <c r="J29" s="1">
        <v>2329</v>
      </c>
      <c r="K29" s="1">
        <v>3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GCNM</v>
      </c>
      <c r="Q29" s="7" t="str">
        <f>INDEX('PRD Location_Def'!$E$3:$F$5000,MATCH('Desk Mapping'!E29,'PRD Location_Def'!$E$3:$E$5000,0),2)</f>
        <v>PNM Gas Services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IF-ELPO/SJ</v>
      </c>
      <c r="U29" s="7" t="str">
        <f>INDEX('CPR Pub Codes'!$A$2:$E$999,MATCH('Desk Mapping'!$H29,'CPR Pub Codes'!$C$2:$C$999,0),1)</f>
        <v>ELPASO.SJ.IF.M.I</v>
      </c>
      <c r="V29" s="7" t="str">
        <f>INDEX('CPR Pub Codes'!$A$2:$E$999,MATCH('Desk Mapping'!$J29,'CPR Pub Codes'!$C$2:$C$999,0),4)</f>
        <v>GDP-ELPO/SANJUA</v>
      </c>
      <c r="W29" s="7" t="str">
        <f>INDEX('CPR Pub Codes'!$A$2:$E$999,MATCH('Desk Mapping'!$J29,'CPR Pub Codes'!$C$2:$C$999,0),1)</f>
        <v>ELPASO.SJNONBOND.GDP.D.A</v>
      </c>
      <c r="X29" s="7" t="str">
        <f>INDEX('CPR Pub Codes'!$A$2:$E$999,MATCH('Desk Mapping'!$K29,'CPR Pub Codes'!$C$2:$C$999,0),4)</f>
        <v>IF-ELPO/SJ</v>
      </c>
      <c r="Y29" s="7" t="str">
        <f>INDEX('CPR Pub Codes'!$A$2:$E$999,MATCH('Desk Mapping'!$K29,'CPR Pub Codes'!$C$2:$C$999,0),1)</f>
        <v>ELPASO.SJ.IF.M.I</v>
      </c>
    </row>
    <row r="30" spans="1:25" x14ac:dyDescent="0.25">
      <c r="A30" s="1">
        <v>1</v>
      </c>
      <c r="B30" s="1" t="s">
        <v>53</v>
      </c>
      <c r="C30" s="1" t="s">
        <v>54</v>
      </c>
      <c r="D30" s="1">
        <v>20</v>
      </c>
      <c r="E30" s="1">
        <v>287</v>
      </c>
      <c r="F30" s="1">
        <v>200</v>
      </c>
      <c r="G30" s="1"/>
      <c r="H30" s="1">
        <v>295</v>
      </c>
      <c r="I30" s="1">
        <v>10208</v>
      </c>
      <c r="J30" s="1">
        <v>2319</v>
      </c>
      <c r="K30" s="1">
        <v>295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KERN</v>
      </c>
      <c r="Q30" s="7" t="str">
        <f>INDEX('PRD Location_Def'!$E$3:$F$5000,MATCH('Desk Mapping'!E30,'PRD Location_Def'!$E$3:$E$5000,0),2)</f>
        <v>Anschutz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IF-KERN/RIVER</v>
      </c>
      <c r="U30" s="7" t="str">
        <f>INDEX('CPR Pub Codes'!$A$2:$E$999,MATCH('Desk Mapping'!$H30,'CPR Pub Codes'!$C$2:$C$999,0),1)</f>
        <v>KERN.WYOMING.IF.M.I</v>
      </c>
      <c r="V30" s="7" t="str">
        <f>INDEX('CPR Pub Codes'!$A$2:$E$999,MATCH('Desk Mapping'!$J30,'CPR Pub Codes'!$C$2:$C$999,0),4)</f>
        <v>GDP-KERN/RIVER</v>
      </c>
      <c r="W30" s="7" t="str">
        <f>INDEX('CPR Pub Codes'!$A$2:$E$999,MATCH('Desk Mapping'!$J30,'CPR Pub Codes'!$C$2:$C$999,0),1)</f>
        <v>KERN.ROCKIES.GDP.D.A</v>
      </c>
      <c r="X30" s="7" t="str">
        <f>INDEX('CPR Pub Codes'!$A$2:$E$999,MATCH('Desk Mapping'!$K30,'CPR Pub Codes'!$C$2:$C$999,0),4)</f>
        <v>IF-KERN/RIVER</v>
      </c>
      <c r="Y30" s="7" t="str">
        <f>INDEX('CPR Pub Codes'!$A$2:$E$999,MATCH('Desk Mapping'!$K30,'CPR Pub Codes'!$C$2:$C$999,0),1)</f>
        <v>KERN.WYOMING.IF.M.I</v>
      </c>
    </row>
    <row r="31" spans="1:25" x14ac:dyDescent="0.25">
      <c r="A31" s="1">
        <v>1</v>
      </c>
      <c r="B31" s="1" t="s">
        <v>53</v>
      </c>
      <c r="C31" s="1" t="s">
        <v>55</v>
      </c>
      <c r="D31" s="1">
        <v>20</v>
      </c>
      <c r="E31" s="1">
        <v>1075</v>
      </c>
      <c r="F31" s="1">
        <v>21291</v>
      </c>
      <c r="G31" s="1"/>
      <c r="H31" s="1">
        <v>568</v>
      </c>
      <c r="I31" s="1">
        <v>10597</v>
      </c>
      <c r="J31" s="1">
        <v>2349</v>
      </c>
      <c r="K31" s="1">
        <v>568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California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NGI-SOCAL</v>
      </c>
      <c r="U31" s="7" t="str">
        <f>INDEX('CPR Pub Codes'!$A$2:$E$999,MATCH('Desk Mapping'!$H31,'CPR Pub Codes'!$C$2:$C$999,0),1)</f>
        <v>SOCAL.BORDERAVG.NGI.M.I</v>
      </c>
      <c r="V31" s="7" t="str">
        <f>INDEX('CPR Pub Codes'!$A$2:$E$999,MATCH('Desk Mapping'!$J31,'CPR Pub Codes'!$C$2:$C$999,0),4)</f>
        <v>GDP-CAL BORDER</v>
      </c>
      <c r="W31" s="7" t="str">
        <f>INDEX('CPR Pub Codes'!$A$2:$E$999,MATCH('Desk Mapping'!$J31,'CPR Pub Codes'!$C$2:$C$999,0),1)</f>
        <v>SOCAL.SWGEU.GDP.D.A</v>
      </c>
      <c r="X31" s="7" t="str">
        <f>INDEX('CPR Pub Codes'!$A$2:$E$999,MATCH('Desk Mapping'!$K31,'CPR Pub Codes'!$C$2:$C$999,0),4)</f>
        <v>NGI-SOCAL</v>
      </c>
      <c r="Y31" s="7" t="str">
        <f>INDEX('CPR Pub Codes'!$A$2:$E$999,MATCH('Desk Mapping'!$K31,'CPR Pub Codes'!$C$2:$C$999,0),1)</f>
        <v>SOCAL.BORDERAVG.NGI.M.I</v>
      </c>
    </row>
    <row r="32" spans="1:25" x14ac:dyDescent="0.25">
      <c r="A32" s="1">
        <v>1</v>
      </c>
      <c r="B32" s="1" t="s">
        <v>53</v>
      </c>
      <c r="C32" s="1" t="s">
        <v>56</v>
      </c>
      <c r="D32" s="1">
        <v>20</v>
      </c>
      <c r="E32" s="1">
        <v>979</v>
      </c>
      <c r="F32" s="1">
        <v>21046</v>
      </c>
      <c r="G32" s="1"/>
      <c r="H32" s="1">
        <v>295</v>
      </c>
      <c r="I32" s="1">
        <v>10208</v>
      </c>
      <c r="J32" s="1">
        <v>2319</v>
      </c>
      <c r="K32" s="1">
        <v>295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Salt Lake City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IF-KERN/RIVER</v>
      </c>
      <c r="U32" s="7" t="str">
        <f>INDEX('CPR Pub Codes'!$A$2:$E$999,MATCH('Desk Mapping'!$H32,'CPR Pub Codes'!$C$2:$C$999,0),1)</f>
        <v>KERN.WYOMING.IF.M.I</v>
      </c>
      <c r="V32" s="7" t="str">
        <f>INDEX('CPR Pub Codes'!$A$2:$E$999,MATCH('Desk Mapping'!$J32,'CPR Pub Codes'!$C$2:$C$999,0),4)</f>
        <v>GDP-KERN/RIVER</v>
      </c>
      <c r="W32" s="7" t="str">
        <f>INDEX('CPR Pub Codes'!$A$2:$E$999,MATCH('Desk Mapping'!$J32,'CPR Pub Codes'!$C$2:$C$999,0),1)</f>
        <v>KERN.ROCKIES.GDP.D.A</v>
      </c>
      <c r="X32" s="7" t="str">
        <f>INDEX('CPR Pub Codes'!$A$2:$E$999,MATCH('Desk Mapping'!$K32,'CPR Pub Codes'!$C$2:$C$999,0),4)</f>
        <v>IF-KERN/RIVER</v>
      </c>
      <c r="Y32" s="7" t="str">
        <f>INDEX('CPR Pub Codes'!$A$2:$E$999,MATCH('Desk Mapping'!$K32,'CPR Pub Codes'!$C$2:$C$999,0),1)</f>
        <v>KERN.WYOMING.IF.M.I</v>
      </c>
    </row>
    <row r="33" spans="1:25" x14ac:dyDescent="0.25">
      <c r="A33" s="1">
        <v>1</v>
      </c>
      <c r="B33" s="1" t="s">
        <v>53</v>
      </c>
      <c r="C33" s="1" t="s">
        <v>57</v>
      </c>
      <c r="D33" s="1">
        <v>20</v>
      </c>
      <c r="E33" s="1">
        <v>1076</v>
      </c>
      <c r="F33" s="1">
        <v>21290</v>
      </c>
      <c r="G33" s="1" t="s">
        <v>25</v>
      </c>
      <c r="H33" s="1">
        <v>300</v>
      </c>
      <c r="I33" s="1">
        <v>10497</v>
      </c>
      <c r="J33" s="1">
        <v>2292</v>
      </c>
      <c r="K33" s="1">
        <v>300</v>
      </c>
      <c r="L33" s="1"/>
      <c r="M33" s="1" t="str">
        <f t="shared" si="1"/>
        <v>1076814069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Muddy Creek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1-4001 / WFSC/NWPL/KERN/CIG OPAL PLANT </v>
      </c>
      <c r="S33" s="11"/>
      <c r="T33" s="7" t="str">
        <f>INDEX('CPR Pub Codes'!$A$2:$E$999,MATCH('Desk Mapping'!$H33,'CPR Pub Codes'!$C$2:$C$999,0),4)</f>
        <v>IF-NWPL_ROCKY_M</v>
      </c>
      <c r="U33" s="7" t="str">
        <f>INDEX('CPR Pub Codes'!$A$2:$E$999,MATCH('Desk Mapping'!$H33,'CPR Pub Codes'!$C$2:$C$999,0),1)</f>
        <v>NWPL.ROCKIES.IF.M.I</v>
      </c>
      <c r="V33" s="7" t="str">
        <f>INDEX('CPR Pub Codes'!$A$2:$E$999,MATCH('Desk Mapping'!$J33,'CPR Pub Codes'!$C$2:$C$999,0),4)</f>
        <v>GDP-NWPL_ROCKYM</v>
      </c>
      <c r="W33" s="7" t="str">
        <f>INDEX('CPR Pub Codes'!$A$2:$E$999,MATCH('Desk Mapping'!$J33,'CPR Pub Codes'!$C$2:$C$999,0),1)</f>
        <v>NWPL.RKYMTNS.GDP.D.A</v>
      </c>
      <c r="X33" s="7" t="str">
        <f>INDEX('CPR Pub Codes'!$A$2:$E$999,MATCH('Desk Mapping'!$K33,'CPR Pub Codes'!$C$2:$C$999,0),4)</f>
        <v>IF-NWPL_ROCKY_M</v>
      </c>
      <c r="Y33" s="7" t="str">
        <f>INDEX('CPR Pub Codes'!$A$2:$E$999,MATCH('Desk Mapping'!$K33,'CPR Pub Codes'!$C$2:$C$999,0),1)</f>
        <v>NWPL.ROCKIES.IF.M.I</v>
      </c>
    </row>
    <row r="34" spans="1:25" x14ac:dyDescent="0.25">
      <c r="A34" s="1">
        <v>1</v>
      </c>
      <c r="B34" s="1" t="s">
        <v>53</v>
      </c>
      <c r="C34" s="1" t="s">
        <v>57</v>
      </c>
      <c r="D34" s="1">
        <v>20</v>
      </c>
      <c r="E34" s="1">
        <v>1076</v>
      </c>
      <c r="F34" s="1">
        <v>21290</v>
      </c>
      <c r="G34" s="1"/>
      <c r="H34" s="1">
        <v>295</v>
      </c>
      <c r="I34" s="1">
        <v>10208</v>
      </c>
      <c r="J34" s="1">
        <v>2319</v>
      </c>
      <c r="K34" s="1">
        <v>295</v>
      </c>
      <c r="L34" s="1"/>
      <c r="M34" s="1" t="str">
        <f t="shared" si="1"/>
        <v>-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 </v>
      </c>
      <c r="S34" s="11"/>
      <c r="T34" s="7" t="str">
        <f>INDEX('CPR Pub Codes'!$A$2:$E$999,MATCH('Desk Mapping'!$H34,'CPR Pub Codes'!$C$2:$C$999,0),4)</f>
        <v>IF-KERN/RIVER</v>
      </c>
      <c r="U34" s="7" t="str">
        <f>INDEX('CPR Pub Codes'!$A$2:$E$999,MATCH('Desk Mapping'!$H34,'CPR Pub Codes'!$C$2:$C$999,0),1)</f>
        <v>KERN.WYOMING.IF.M.I</v>
      </c>
      <c r="V34" s="7" t="str">
        <f>INDEX('CPR Pub Codes'!$A$2:$E$999,MATCH('Desk Mapping'!$J34,'CPR Pub Codes'!$C$2:$C$999,0),4)</f>
        <v>GDP-KERN/RIVER</v>
      </c>
      <c r="W34" s="7" t="str">
        <f>INDEX('CPR Pub Codes'!$A$2:$E$999,MATCH('Desk Mapping'!$J34,'CPR Pub Codes'!$C$2:$C$999,0),1)</f>
        <v>KERN.ROCKIES.GDP.D.A</v>
      </c>
      <c r="X34" s="7" t="str">
        <f>INDEX('CPR Pub Codes'!$A$2:$E$999,MATCH('Desk Mapping'!$K34,'CPR Pub Codes'!$C$2:$C$999,0),4)</f>
        <v>IF-KERN/RIVER</v>
      </c>
      <c r="Y34" s="7" t="str">
        <f>INDEX('CPR Pub Codes'!$A$2:$E$999,MATCH('Desk Mapping'!$K34,'CPR Pub Codes'!$C$2:$C$999,0),1)</f>
        <v>KERN.WYOMING.IF.M.I</v>
      </c>
    </row>
    <row r="35" spans="1:25" x14ac:dyDescent="0.25">
      <c r="A35" s="1">
        <v>1</v>
      </c>
      <c r="B35" s="1" t="s">
        <v>53</v>
      </c>
      <c r="C35" s="1" t="s">
        <v>58</v>
      </c>
      <c r="D35" s="1">
        <v>20</v>
      </c>
      <c r="E35" s="1">
        <v>1113</v>
      </c>
      <c r="F35" s="1">
        <v>21343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Painter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5">
      <c r="A36" s="1">
        <v>1</v>
      </c>
      <c r="B36" s="1" t="s">
        <v>53</v>
      </c>
      <c r="C36" s="1" t="s">
        <v>59</v>
      </c>
      <c r="D36" s="1">
        <v>20</v>
      </c>
      <c r="E36" s="1">
        <v>853</v>
      </c>
      <c r="F36" s="1">
        <v>20397</v>
      </c>
      <c r="G36" s="1"/>
      <c r="H36" s="1">
        <v>568</v>
      </c>
      <c r="I36" s="1">
        <v>10597</v>
      </c>
      <c r="J36" s="1">
        <v>2349</v>
      </c>
      <c r="K36" s="1">
        <v>568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str">
        <f>INDEX('PRD Location_Def'!$E$3:$F$5000,MATCH('Desk Mapping'!E36,'PRD Location_Def'!$E$3:$E$5000,0),2)</f>
        <v>Las Vegas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NGI-SOCAL</v>
      </c>
      <c r="U36" s="7" t="str">
        <f>INDEX('CPR Pub Codes'!$A$2:$E$999,MATCH('Desk Mapping'!$H36,'CPR Pub Codes'!$C$2:$C$999,0),1)</f>
        <v>SOCAL.BORDERAVG.NGI.M.I</v>
      </c>
      <c r="V36" s="7" t="str">
        <f>INDEX('CPR Pub Codes'!$A$2:$E$999,MATCH('Desk Mapping'!$J36,'CPR Pub Codes'!$C$2:$C$999,0),4)</f>
        <v>GDP-CAL BORDER</v>
      </c>
      <c r="W36" s="7" t="str">
        <f>INDEX('CPR Pub Codes'!$A$2:$E$999,MATCH('Desk Mapping'!$J36,'CPR Pub Codes'!$C$2:$C$999,0),1)</f>
        <v>SOCAL.SWGEU.GDP.D.A</v>
      </c>
      <c r="X36" s="7" t="str">
        <f>INDEX('CPR Pub Codes'!$A$2:$E$999,MATCH('Desk Mapping'!$K36,'CPR Pub Codes'!$C$2:$C$999,0),4)</f>
        <v>NGI-SOCAL</v>
      </c>
      <c r="Y36" s="7" t="str">
        <f>INDEX('CPR Pub Codes'!$A$2:$E$999,MATCH('Desk Mapping'!$K36,'CPR Pub Codes'!$C$2:$C$999,0),1)</f>
        <v>SOCAL.BORDERAVG.NGI.M.I</v>
      </c>
    </row>
    <row r="37" spans="1:25" x14ac:dyDescent="0.25">
      <c r="A37" s="1">
        <v>1</v>
      </c>
      <c r="B37" s="1" t="s">
        <v>60</v>
      </c>
      <c r="C37" s="1" t="s">
        <v>61</v>
      </c>
      <c r="D37" s="1">
        <v>633</v>
      </c>
      <c r="E37" s="1">
        <v>3670</v>
      </c>
      <c r="F37" s="1">
        <v>35919</v>
      </c>
      <c r="G37" s="1"/>
      <c r="H37" s="1">
        <v>2009</v>
      </c>
      <c r="I37" s="1">
        <v>9897</v>
      </c>
      <c r="J37" s="1">
        <v>2003</v>
      </c>
      <c r="K37" s="1">
        <v>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KNE</v>
      </c>
      <c r="Q37" s="7" t="str">
        <f>INDEX('PRD Location_Def'!$E$3:$F$5000,MATCH('Desk Mapping'!E37,'PRD Location_Def'!$E$3:$E$5000,0),2)</f>
        <v>KNE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NNG/MID15</v>
      </c>
      <c r="U37" s="7" t="str">
        <f>INDEX('CPR Pub Codes'!$A$2:$E$999,MATCH('Desk Mapping'!$H37,'CPR Pub Codes'!$C$2:$C$999,0),1)</f>
        <v>NNG.MID15.IM</v>
      </c>
      <c r="V37" s="7" t="str">
        <f>INDEX('CPR Pub Codes'!$A$2:$E$999,MATCH('Desk Mapping'!$J37,'CPR Pub Codes'!$C$2:$C$999,0),4)</f>
        <v>GDC-NNG/MID15</v>
      </c>
      <c r="W37" s="7" t="str">
        <f>INDEX('CPR Pub Codes'!$A$2:$E$999,MATCH('Desk Mapping'!$J37,'CPR Pub Codes'!$C$2:$C$999,0),1)</f>
        <v>NNG.MID15GD.D</v>
      </c>
      <c r="X37" s="7" t="str">
        <f>INDEX('CPR Pub Codes'!$A$2:$E$999,MATCH('Desk Mapping'!$K37,'CPR Pub Codes'!$C$2:$C$999,0),4)</f>
        <v>IF-NNG/TOK</v>
      </c>
      <c r="Y37" s="7" t="str">
        <f>INDEX('CPR Pub Codes'!$A$2:$E$999,MATCH('Desk Mapping'!$K37,'CPR Pub Codes'!$C$2:$C$999,0),1)</f>
        <v>NNG.TXOK.IF.M.I</v>
      </c>
    </row>
    <row r="38" spans="1:25" x14ac:dyDescent="0.25">
      <c r="A38" s="1">
        <v>1</v>
      </c>
      <c r="B38" s="1" t="s">
        <v>62</v>
      </c>
      <c r="C38" s="1" t="s">
        <v>62</v>
      </c>
      <c r="D38" s="1">
        <v>487</v>
      </c>
      <c r="E38" s="1">
        <v>1142</v>
      </c>
      <c r="F38" s="1">
        <v>21374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MOJA</v>
      </c>
      <c r="Q38" s="7" t="str">
        <f>INDEX('PRD Location_Def'!$E$3:$F$5000,MATCH('Desk Mapping'!E38,'PRD Location_Def'!$E$3:$E$5000,0),2)</f>
        <v>Mojave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5">
      <c r="A39" s="1">
        <v>1</v>
      </c>
      <c r="B39" s="1" t="s">
        <v>63</v>
      </c>
      <c r="C39" s="1" t="s">
        <v>64</v>
      </c>
      <c r="D39" s="1">
        <v>273</v>
      </c>
      <c r="E39" s="1">
        <v>344</v>
      </c>
      <c r="F39" s="1">
        <v>10288</v>
      </c>
      <c r="G39" s="1"/>
      <c r="H39" s="1">
        <v>289</v>
      </c>
      <c r="I39" s="1">
        <v>9977</v>
      </c>
      <c r="J39" s="1">
        <v>2338</v>
      </c>
      <c r="K39" s="1">
        <v>289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MPC</v>
      </c>
      <c r="Q39" s="7" t="str">
        <f>INDEX('PRD Location_Def'!$E$3:$F$5000,MATCH('Desk Mapping'!E39,'PRD Location_Def'!$E$3:$E$5000,0),2)</f>
        <v>Dry Creek Storage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IF-CIG/RKYMTN</v>
      </c>
      <c r="U39" s="7" t="str">
        <f>INDEX('CPR Pub Codes'!$A$2:$E$999,MATCH('Desk Mapping'!$H39,'CPR Pub Codes'!$C$2:$C$999,0),1)</f>
        <v>CIG.ROCKIES.IF.M.I</v>
      </c>
      <c r="V39" s="7" t="str">
        <f>INDEX('CPR Pub Codes'!$A$2:$E$999,MATCH('Desk Mapping'!$J39,'CPR Pub Codes'!$C$2:$C$999,0),4)</f>
        <v>GDP-CIG/RKYMTN</v>
      </c>
      <c r="W39" s="7" t="str">
        <f>INDEX('CPR Pub Codes'!$A$2:$E$999,MATCH('Desk Mapping'!$J39,'CPR Pub Codes'!$C$2:$C$999,0),1)</f>
        <v>CIG.ROCKIES.GDP.D.A</v>
      </c>
      <c r="X39" s="7" t="str">
        <f>INDEX('CPR Pub Codes'!$A$2:$E$999,MATCH('Desk Mapping'!$K39,'CPR Pub Codes'!$C$2:$C$999,0),4)</f>
        <v>IF-CIG/RKYMTN</v>
      </c>
      <c r="Y39" s="7" t="str">
        <f>INDEX('CPR Pub Codes'!$A$2:$E$999,MATCH('Desk Mapping'!$K39,'CPR Pub Codes'!$C$2:$C$999,0),1)</f>
        <v>CIG.ROCKIES.IF.M.I</v>
      </c>
    </row>
    <row r="40" spans="1:25" x14ac:dyDescent="0.25">
      <c r="A40" s="1">
        <v>1</v>
      </c>
      <c r="B40" s="1" t="s">
        <v>63</v>
      </c>
      <c r="C40" s="1" t="s">
        <v>65</v>
      </c>
      <c r="D40" s="1">
        <v>273</v>
      </c>
      <c r="E40" s="1">
        <v>1074</v>
      </c>
      <c r="F40" s="1">
        <v>21289</v>
      </c>
      <c r="G40" s="1"/>
      <c r="H40" s="1">
        <v>289</v>
      </c>
      <c r="I40" s="1">
        <v>9977</v>
      </c>
      <c r="J40" s="1">
        <v>2338</v>
      </c>
      <c r="K40" s="1">
        <v>289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MPC</v>
      </c>
      <c r="Q40" s="7" t="str">
        <f>INDEX('PRD Location_Def'!$E$3:$F$5000,MATCH('Desk Mapping'!E40,'PRD Location_Def'!$E$3:$E$5000,0),2)</f>
        <v>Elk basin(Williston I/C)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IF-CIG/RKYMTN</v>
      </c>
      <c r="U40" s="7" t="str">
        <f>INDEX('CPR Pub Codes'!$A$2:$E$999,MATCH('Desk Mapping'!$H40,'CPR Pub Codes'!$C$2:$C$999,0),1)</f>
        <v>CIG.ROCKIES.IF.M.I</v>
      </c>
      <c r="V40" s="7" t="str">
        <f>INDEX('CPR Pub Codes'!$A$2:$E$999,MATCH('Desk Mapping'!$J40,'CPR Pub Codes'!$C$2:$C$999,0),4)</f>
        <v>GDP-CIG/RKYMTN</v>
      </c>
      <c r="W40" s="7" t="str">
        <f>INDEX('CPR Pub Codes'!$A$2:$E$999,MATCH('Desk Mapping'!$J40,'CPR Pub Codes'!$C$2:$C$999,0),1)</f>
        <v>CIG.ROCKIES.GDP.D.A</v>
      </c>
      <c r="X40" s="7" t="str">
        <f>INDEX('CPR Pub Codes'!$A$2:$E$999,MATCH('Desk Mapping'!$K40,'CPR Pub Codes'!$C$2:$C$999,0),4)</f>
        <v>IF-CIG/RKYMTN</v>
      </c>
      <c r="Y40" s="7" t="str">
        <f>INDEX('CPR Pub Codes'!$A$2:$E$999,MATCH('Desk Mapping'!$K40,'CPR Pub Codes'!$C$2:$C$999,0),1)</f>
        <v>CIG.ROCKIES.IF.M.I</v>
      </c>
    </row>
    <row r="41" spans="1:25" x14ac:dyDescent="0.25">
      <c r="A41" s="1">
        <v>1</v>
      </c>
      <c r="B41" s="1" t="s">
        <v>63</v>
      </c>
      <c r="C41" s="1" t="s">
        <v>66</v>
      </c>
      <c r="D41" s="1">
        <v>273</v>
      </c>
      <c r="E41" s="1">
        <v>1072</v>
      </c>
      <c r="F41" s="1">
        <v>21287</v>
      </c>
      <c r="G41" s="1"/>
      <c r="H41" s="1">
        <v>289</v>
      </c>
      <c r="I41" s="1">
        <v>9977</v>
      </c>
      <c r="J41" s="1">
        <v>2338</v>
      </c>
      <c r="K41" s="1">
        <v>289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MPC</v>
      </c>
      <c r="Q41" s="7" t="str">
        <f>INDEX('PRD Location_Def'!$E$3:$F$5000,MATCH('Desk Mapping'!E41,'PRD Location_Def'!$E$3:$E$5000,0),2)</f>
        <v>Grizzly (CIG I/C)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IF-CIG/RKYMTN</v>
      </c>
      <c r="U41" s="7" t="str">
        <f>INDEX('CPR Pub Codes'!$A$2:$E$999,MATCH('Desk Mapping'!$H41,'CPR Pub Codes'!$C$2:$C$999,0),1)</f>
        <v>CIG.ROCKIES.IF.M.I</v>
      </c>
      <c r="V41" s="7" t="str">
        <f>INDEX('CPR Pub Codes'!$A$2:$E$999,MATCH('Desk Mapping'!$J41,'CPR Pub Codes'!$C$2:$C$999,0),4)</f>
        <v>GDP-CIG/RKYMTN</v>
      </c>
      <c r="W41" s="7" t="str">
        <f>INDEX('CPR Pub Codes'!$A$2:$E$999,MATCH('Desk Mapping'!$J41,'CPR Pub Codes'!$C$2:$C$999,0),1)</f>
        <v>CIG.ROCKIES.GDP.D.A</v>
      </c>
      <c r="X41" s="7" t="str">
        <f>INDEX('CPR Pub Codes'!$A$2:$E$999,MATCH('Desk Mapping'!$K41,'CPR Pub Codes'!$C$2:$C$999,0),4)</f>
        <v>IF-CIG/RKYMTN</v>
      </c>
      <c r="Y41" s="7" t="str">
        <f>INDEX('CPR Pub Codes'!$A$2:$E$999,MATCH('Desk Mapping'!$K41,'CPR Pub Codes'!$C$2:$C$999,0),1)</f>
        <v>CIG.ROCKIES.IF.M.I</v>
      </c>
    </row>
    <row r="42" spans="1:25" x14ac:dyDescent="0.25">
      <c r="A42" s="1">
        <v>1</v>
      </c>
      <c r="B42" s="1" t="s">
        <v>63</v>
      </c>
      <c r="C42" s="1" t="s">
        <v>67</v>
      </c>
      <c r="D42" s="1">
        <v>273</v>
      </c>
      <c r="E42" s="1">
        <v>343</v>
      </c>
      <c r="F42" s="1">
        <v>10287</v>
      </c>
      <c r="G42" s="1"/>
      <c r="H42" s="1">
        <v>1190</v>
      </c>
      <c r="I42" s="1">
        <v>10548</v>
      </c>
      <c r="J42" s="1">
        <v>2288</v>
      </c>
      <c r="K42" s="1">
        <v>1079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MPC</v>
      </c>
      <c r="Q42" s="7" t="str">
        <f>INDEX('PRD Location_Def'!$E$3:$F$5000,MATCH('Desk Mapping'!E42,'PRD Location_Def'!$E$3:$E$5000,0),2)</f>
        <v>North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CGPR-AECO/BASIS</v>
      </c>
      <c r="U42" s="7" t="str">
        <f>INDEX('CPR Pub Codes'!$A$2:$E$999,MATCH('Desk Mapping'!$H42,'CPR Pub Codes'!$C$2:$C$999,0),1)</f>
        <v>NOVA.AECO-C-US.CGPR.M.I</v>
      </c>
      <c r="V42" s="7" t="str">
        <f>INDEX('CPR Pub Codes'!$A$2:$E$999,MATCH('Desk Mapping'!$J42,'CPR Pub Codes'!$C$2:$C$999,0),4)</f>
        <v>GDP-PGT/KINGSGA</v>
      </c>
      <c r="W42" s="7" t="str">
        <f>INDEX('CPR Pub Codes'!$A$2:$E$999,MATCH('Desk Mapping'!$J42,'CPR Pub Codes'!$C$2:$C$999,0),1)</f>
        <v>PGT.KINGSGATE.GDP.D.A</v>
      </c>
      <c r="X42" s="7" t="str">
        <f>INDEX('CPR Pub Codes'!$A$2:$E$999,MATCH('Desk Mapping'!$K42,'CPR Pub Codes'!$C$2:$C$999,0),4)</f>
        <v>NGI-MALIN</v>
      </c>
      <c r="Y42" s="7" t="str">
        <f>INDEX('CPR Pub Codes'!$A$2:$E$999,MATCH('Desk Mapping'!$K42,'CPR Pub Codes'!$C$2:$C$999,0),1)</f>
        <v>MALIN400.NOCAL.NGI.M.I</v>
      </c>
    </row>
    <row r="43" spans="1:25" x14ac:dyDescent="0.25">
      <c r="A43" s="1">
        <v>1</v>
      </c>
      <c r="B43" s="1" t="s">
        <v>63</v>
      </c>
      <c r="C43" s="1" t="s">
        <v>68</v>
      </c>
      <c r="D43" s="1">
        <v>273</v>
      </c>
      <c r="E43" s="1">
        <v>1073</v>
      </c>
      <c r="F43" s="1">
        <v>21288</v>
      </c>
      <c r="G43" s="1"/>
      <c r="H43" s="1">
        <v>289</v>
      </c>
      <c r="I43" s="1">
        <v>9977</v>
      </c>
      <c r="J43" s="1">
        <v>2338</v>
      </c>
      <c r="K43" s="1">
        <v>289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MPC</v>
      </c>
      <c r="Q43" s="7" t="str">
        <f>INDEX('PRD Location_Def'!$E$3:$F$5000,MATCH('Desk Mapping'!E43,'PRD Location_Def'!$E$3:$E$5000,0),2)</f>
        <v>Warren (Williston I/C)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IF-CIG/RKYMTN</v>
      </c>
      <c r="U43" s="7" t="str">
        <f>INDEX('CPR Pub Codes'!$A$2:$E$999,MATCH('Desk Mapping'!$H43,'CPR Pub Codes'!$C$2:$C$999,0),1)</f>
        <v>CIG.ROCKIES.IF.M.I</v>
      </c>
      <c r="V43" s="7" t="str">
        <f>INDEX('CPR Pub Codes'!$A$2:$E$999,MATCH('Desk Mapping'!$J43,'CPR Pub Codes'!$C$2:$C$999,0),4)</f>
        <v>GDP-CIG/RKYMTN</v>
      </c>
      <c r="W43" s="7" t="str">
        <f>INDEX('CPR Pub Codes'!$A$2:$E$999,MATCH('Desk Mapping'!$J43,'CPR Pub Codes'!$C$2:$C$999,0),1)</f>
        <v>CIG.ROCKIES.GDP.D.A</v>
      </c>
      <c r="X43" s="7" t="str">
        <f>INDEX('CPR Pub Codes'!$A$2:$E$999,MATCH('Desk Mapping'!$K43,'CPR Pub Codes'!$C$2:$C$999,0),4)</f>
        <v>IF-CIG/RKYMTN</v>
      </c>
      <c r="Y43" s="7" t="str">
        <f>INDEX('CPR Pub Codes'!$A$2:$E$999,MATCH('Desk Mapping'!$K43,'CPR Pub Codes'!$C$2:$C$999,0),1)</f>
        <v>CIG.ROCKIES.IF.M.I</v>
      </c>
    </row>
    <row r="44" spans="1:25" x14ac:dyDescent="0.25">
      <c r="A44" s="1">
        <v>1</v>
      </c>
      <c r="B44" s="1" t="s">
        <v>69</v>
      </c>
      <c r="C44" s="1" t="s">
        <v>38</v>
      </c>
      <c r="D44" s="1">
        <v>4</v>
      </c>
      <c r="E44" s="1">
        <v>3162</v>
      </c>
      <c r="F44" s="1">
        <v>34018</v>
      </c>
      <c r="G44" s="1" t="s">
        <v>39</v>
      </c>
      <c r="H44" s="1">
        <v>3536</v>
      </c>
      <c r="I44" s="1">
        <v>10817</v>
      </c>
      <c r="J44" s="1">
        <v>2263</v>
      </c>
      <c r="K44" s="1">
        <v>3</v>
      </c>
      <c r="L44" s="1"/>
      <c r="M44" s="1" t="str">
        <f t="shared" si="2"/>
        <v>3162817666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NWPL</v>
      </c>
      <c r="Q44" s="7" t="str">
        <f>INDEX('PRD Location_Def'!$E$3:$F$5000,MATCH('Desk Mapping'!E44,'PRD Location_Def'!$E$3:$E$5000,0),2)</f>
        <v>Blanco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>817959 / WFSC/EPNG/NWPL/TW MILAGRO PLT</v>
      </c>
      <c r="S44" s="11"/>
      <c r="T44" s="7" t="str">
        <f>INDEX('CPR Pub Codes'!$A$2:$E$999,MATCH('Desk Mapping'!$H44,'CPR Pub Codes'!$C$2:$C$999,0),4)</f>
        <v>IM-TW/SJ</v>
      </c>
      <c r="U44" s="7" t="str">
        <f>INDEX('CPR Pub Codes'!$A$2:$E$999,MATCH('Desk Mapping'!$H44,'CPR Pub Codes'!$C$2:$C$999,0),1)</f>
        <v>TW.SJ.IM</v>
      </c>
      <c r="V44" s="7" t="str">
        <f>INDEX('CPR Pub Codes'!$A$2:$E$999,MATCH('Desk Mapping'!$J44,'CPR Pub Codes'!$C$2:$C$999,0),4)</f>
        <v>GDP-TW/SJ</v>
      </c>
      <c r="W44" s="7" t="str">
        <f>INDEX('CPR Pub Codes'!$A$2:$E$999,MATCH('Desk Mapping'!$J44,'CPR Pub Codes'!$C$2:$C$999,0),1)</f>
        <v>TW.SJ.GDP.D.A</v>
      </c>
      <c r="X44" s="7" t="str">
        <f>INDEX('CPR Pub Codes'!$A$2:$E$999,MATCH('Desk Mapping'!$K44,'CPR Pub Codes'!$C$2:$C$999,0),4)</f>
        <v>IF-ELPO/SJ</v>
      </c>
      <c r="Y44" s="7" t="str">
        <f>INDEX('CPR Pub Codes'!$A$2:$E$999,MATCH('Desk Mapping'!$K44,'CPR Pub Codes'!$C$2:$C$999,0),1)</f>
        <v>ELPASO.SJ.IF.M.I</v>
      </c>
    </row>
    <row r="45" spans="1:25" x14ac:dyDescent="0.25">
      <c r="A45" s="1">
        <v>1</v>
      </c>
      <c r="B45" s="1" t="s">
        <v>69</v>
      </c>
      <c r="C45" s="1" t="s">
        <v>38</v>
      </c>
      <c r="D45" s="1">
        <v>4</v>
      </c>
      <c r="E45" s="1">
        <v>3162</v>
      </c>
      <c r="F45" s="1">
        <v>34018</v>
      </c>
      <c r="G45" s="1"/>
      <c r="H45" s="1">
        <v>3</v>
      </c>
      <c r="I45" s="1">
        <v>10092</v>
      </c>
      <c r="J45" s="1">
        <v>2329</v>
      </c>
      <c r="K45" s="1">
        <v>3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NWPL</v>
      </c>
      <c r="Q45" s="7" t="str">
        <f>INDEX('PRD Location_Def'!$E$3:$F$5000,MATCH('Desk Mapping'!E45,'PRD Location_Def'!$E$3:$E$5000,0),2)</f>
        <v>Blanco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IF-ELPO/SJ</v>
      </c>
      <c r="U45" s="7" t="str">
        <f>INDEX('CPR Pub Codes'!$A$2:$E$999,MATCH('Desk Mapping'!$H45,'CPR Pub Codes'!$C$2:$C$999,0),1)</f>
        <v>ELPASO.SJ.IF.M.I</v>
      </c>
      <c r="V45" s="7" t="str">
        <f>INDEX('CPR Pub Codes'!$A$2:$E$999,MATCH('Desk Mapping'!$J45,'CPR Pub Codes'!$C$2:$C$999,0),4)</f>
        <v>GDP-ELPO/SANJUA</v>
      </c>
      <c r="W45" s="7" t="str">
        <f>INDEX('CPR Pub Codes'!$A$2:$E$999,MATCH('Desk Mapping'!$J45,'CPR Pub Codes'!$C$2:$C$999,0),1)</f>
        <v>ELPASO.SJNONBOND.GDP.D.A</v>
      </c>
      <c r="X45" s="7" t="str">
        <f>INDEX('CPR Pub Codes'!$A$2:$E$999,MATCH('Desk Mapping'!$K45,'CPR Pub Codes'!$C$2:$C$999,0),4)</f>
        <v>IF-ELPO/SJ</v>
      </c>
      <c r="Y45" s="7" t="str">
        <f>INDEX('CPR Pub Codes'!$A$2:$E$999,MATCH('Desk Mapping'!$K45,'CPR Pub Codes'!$C$2:$C$999,0),1)</f>
        <v>ELPASO.SJ.IF.M.I</v>
      </c>
    </row>
    <row r="46" spans="1:25" x14ac:dyDescent="0.25">
      <c r="A46" s="1">
        <v>1</v>
      </c>
      <c r="B46" s="1" t="s">
        <v>69</v>
      </c>
      <c r="C46" s="1" t="s">
        <v>40</v>
      </c>
      <c r="D46" s="1">
        <v>4</v>
      </c>
      <c r="E46" s="1">
        <v>3161</v>
      </c>
      <c r="F46" s="1">
        <v>34017</v>
      </c>
      <c r="G46" s="1"/>
      <c r="H46" s="1">
        <v>848</v>
      </c>
      <c r="I46" s="1">
        <v>10057</v>
      </c>
      <c r="J46" s="1">
        <v>2328</v>
      </c>
      <c r="K46" s="1">
        <v>3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NWPL</v>
      </c>
      <c r="Q46" s="7" t="str">
        <f>INDEX('PRD Location_Def'!$E$3:$F$5000,MATCH('Desk Mapping'!E46,'PRD Location_Def'!$E$3:$E$5000,0),2)</f>
        <v>Bondad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IF-EPSJ(BONDAD)</v>
      </c>
      <c r="U46" s="7" t="str">
        <f>INDEX('CPR Pub Codes'!$A$2:$E$999,MATCH('Desk Mapping'!$H46,'CPR Pub Codes'!$C$2:$C$999,0),1)</f>
        <v>ELPASO.SJBOND.IM</v>
      </c>
      <c r="V46" s="7" t="str">
        <f>INDEX('CPR Pub Codes'!$A$2:$E$999,MATCH('Desk Mapping'!$J46,'CPR Pub Codes'!$C$2:$C$999,0),4)</f>
        <v>GDP-ELPO/SJBOND</v>
      </c>
      <c r="W46" s="7" t="str">
        <f>INDEX('CPR Pub Codes'!$A$2:$E$999,MATCH('Desk Mapping'!$J46,'CPR Pub Codes'!$C$2:$C$999,0),1)</f>
        <v>ELPASO.SJBOND.GDP.D.A</v>
      </c>
      <c r="X46" s="7" t="str">
        <f>INDEX('CPR Pub Codes'!$A$2:$E$999,MATCH('Desk Mapping'!$K46,'CPR Pub Codes'!$C$2:$C$999,0),4)</f>
        <v>IF-ELPO/SJ</v>
      </c>
      <c r="Y46" s="7" t="str">
        <f>INDEX('CPR Pub Codes'!$A$2:$E$999,MATCH('Desk Mapping'!$K46,'CPR Pub Codes'!$C$2:$C$999,0),1)</f>
        <v>ELPASO.SJ.IF.M.I</v>
      </c>
    </row>
    <row r="47" spans="1:25" x14ac:dyDescent="0.25">
      <c r="A47" s="1">
        <v>1</v>
      </c>
      <c r="B47" s="1" t="s">
        <v>69</v>
      </c>
      <c r="C47" s="1" t="s">
        <v>70</v>
      </c>
      <c r="D47" s="1">
        <v>4</v>
      </c>
      <c r="E47" s="1">
        <v>986</v>
      </c>
      <c r="F47" s="1">
        <v>21067</v>
      </c>
      <c r="G47" s="1"/>
      <c r="H47" s="1">
        <v>1599</v>
      </c>
      <c r="I47" s="1">
        <v>10508</v>
      </c>
      <c r="J47" s="1">
        <v>2291</v>
      </c>
      <c r="K47" s="1">
        <v>300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NWPL</v>
      </c>
      <c r="Q47" s="7" t="str">
        <f>INDEX('PRD Location_Def'!$E$3:$F$5000,MATCH('Desk Mapping'!E47,'PRD Location_Def'!$E$3:$E$5000,0),2)</f>
        <v>Chehalis to Meacham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NW-STANFIELD</v>
      </c>
      <c r="U47" s="7" t="str">
        <f>INDEX('CPR Pub Codes'!$A$2:$E$999,MATCH('Desk Mapping'!$H47,'CPR Pub Codes'!$C$2:$C$999,0),1)</f>
        <v>NWPL.STANFIELD.IM</v>
      </c>
      <c r="V47" s="7" t="str">
        <f>INDEX('CPR Pub Codes'!$A$2:$E$999,MATCH('Desk Mapping'!$J47,'CPR Pub Codes'!$C$2:$C$999,0),4)</f>
        <v>GDP-NW STANFIEL</v>
      </c>
      <c r="W47" s="7" t="str">
        <f>INDEX('CPR Pub Codes'!$A$2:$E$999,MATCH('Desk Mapping'!$J47,'CPR Pub Codes'!$C$2:$C$999,0),1)</f>
        <v>NWPL.STANFIELD.GDP.D.A</v>
      </c>
      <c r="X47" s="7" t="str">
        <f>INDEX('CPR Pub Codes'!$A$2:$E$999,MATCH('Desk Mapping'!$K47,'CPR Pub Codes'!$C$2:$C$999,0),4)</f>
        <v>IF-NWPL_ROCKY_M</v>
      </c>
      <c r="Y47" s="7" t="str">
        <f>INDEX('CPR Pub Codes'!$A$2:$E$999,MATCH('Desk Mapping'!$K47,'CPR Pub Codes'!$C$2:$C$999,0),1)</f>
        <v>NWPL.ROCKIES.IF.M.I</v>
      </c>
    </row>
    <row r="48" spans="1:25" x14ac:dyDescent="0.25">
      <c r="A48" s="1">
        <v>1</v>
      </c>
      <c r="B48" s="1" t="s">
        <v>69</v>
      </c>
      <c r="C48" s="1" t="s">
        <v>71</v>
      </c>
      <c r="D48" s="1">
        <v>4</v>
      </c>
      <c r="E48" s="1">
        <v>162</v>
      </c>
      <c r="F48" s="1">
        <v>301</v>
      </c>
      <c r="G48" s="1"/>
      <c r="H48" s="1">
        <v>300</v>
      </c>
      <c r="I48" s="1">
        <v>10497</v>
      </c>
      <c r="J48" s="1">
        <v>2292</v>
      </c>
      <c r="K48" s="1">
        <v>300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NWPL</v>
      </c>
      <c r="Q48" s="7" t="str">
        <f>INDEX('PRD Location_Def'!$E$3:$F$5000,MATCH('Desk Mapping'!E48,'PRD Location_Def'!$E$3:$E$5000,0),2)</f>
        <v>S of Green Rvr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IF-NWPL_ROCKY_M</v>
      </c>
      <c r="U48" s="7" t="str">
        <f>INDEX('CPR Pub Codes'!$A$2:$E$999,MATCH('Desk Mapping'!$H48,'CPR Pub Codes'!$C$2:$C$999,0),1)</f>
        <v>NWPL.ROCKIES.IF.M.I</v>
      </c>
      <c r="V48" s="7" t="str">
        <f>INDEX('CPR Pub Codes'!$A$2:$E$999,MATCH('Desk Mapping'!$J48,'CPR Pub Codes'!$C$2:$C$999,0),4)</f>
        <v>GDP-NWPL_ROCKYM</v>
      </c>
      <c r="W48" s="7" t="str">
        <f>INDEX('CPR Pub Codes'!$A$2:$E$999,MATCH('Desk Mapping'!$J48,'CPR Pub Codes'!$C$2:$C$999,0),1)</f>
        <v>NWPL.RKYMTNS.GDP.D.A</v>
      </c>
      <c r="X48" s="7" t="str">
        <f>INDEX('CPR Pub Codes'!$A$2:$E$999,MATCH('Desk Mapping'!$K48,'CPR Pub Codes'!$C$2:$C$999,0),4)</f>
        <v>IF-NWPL_ROCKY_M</v>
      </c>
      <c r="Y48" s="7" t="str">
        <f>INDEX('CPR Pub Codes'!$A$2:$E$999,MATCH('Desk Mapping'!$K48,'CPR Pub Codes'!$C$2:$C$999,0),1)</f>
        <v>NWPL.ROCKIES.IF.M.I</v>
      </c>
    </row>
    <row r="49" spans="1:25" x14ac:dyDescent="0.25">
      <c r="A49" s="1">
        <v>1</v>
      </c>
      <c r="B49" s="1" t="s">
        <v>69</v>
      </c>
      <c r="C49" s="1" t="s">
        <v>72</v>
      </c>
      <c r="D49" s="1">
        <v>4</v>
      </c>
      <c r="E49" s="1">
        <v>6</v>
      </c>
      <c r="F49" s="1">
        <v>209</v>
      </c>
      <c r="G49" s="1"/>
      <c r="H49" s="1">
        <v>300</v>
      </c>
      <c r="I49" s="1">
        <v>10497</v>
      </c>
      <c r="J49" s="1">
        <v>2292</v>
      </c>
      <c r="K49" s="1">
        <v>300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NWPL</v>
      </c>
      <c r="Q49" s="7" t="str">
        <f>INDEX('PRD Location_Def'!$E$3:$F$5000,MATCH('Desk Mapping'!E49,'PRD Location_Def'!$E$3:$E$5000,0),2)</f>
        <v>Meacham to Kemmerer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IF-NWPL_ROCKY_M</v>
      </c>
      <c r="U49" s="7" t="str">
        <f>INDEX('CPR Pub Codes'!$A$2:$E$999,MATCH('Desk Mapping'!$H49,'CPR Pub Codes'!$C$2:$C$999,0),1)</f>
        <v>NWPL.ROCKIES.IF.M.I</v>
      </c>
      <c r="V49" s="7" t="str">
        <f>INDEX('CPR Pub Codes'!$A$2:$E$999,MATCH('Desk Mapping'!$J49,'CPR Pub Codes'!$C$2:$C$999,0),4)</f>
        <v>GDP-NWPL_ROCKYM</v>
      </c>
      <c r="W49" s="7" t="str">
        <f>INDEX('CPR Pub Codes'!$A$2:$E$999,MATCH('Desk Mapping'!$J49,'CPR Pub Codes'!$C$2:$C$999,0),1)</f>
        <v>NWPL.RKYMTNS.GDP.D.A</v>
      </c>
      <c r="X49" s="7" t="str">
        <f>INDEX('CPR Pub Codes'!$A$2:$E$999,MATCH('Desk Mapping'!$K49,'CPR Pub Codes'!$C$2:$C$999,0),4)</f>
        <v>IF-NWPL_ROCKY_M</v>
      </c>
      <c r="Y49" s="7" t="str">
        <f>INDEX('CPR Pub Codes'!$A$2:$E$999,MATCH('Desk Mapping'!$K49,'CPR Pub Codes'!$C$2:$C$999,0),1)</f>
        <v>NWPL.ROCKIES.IF.M.I</v>
      </c>
    </row>
    <row r="50" spans="1:25" x14ac:dyDescent="0.25">
      <c r="A50" s="1">
        <v>1</v>
      </c>
      <c r="B50" s="1" t="s">
        <v>69</v>
      </c>
      <c r="C50" s="1" t="s">
        <v>73</v>
      </c>
      <c r="D50" s="1">
        <v>4</v>
      </c>
      <c r="E50" s="1">
        <v>385</v>
      </c>
      <c r="F50" s="1">
        <v>19093</v>
      </c>
      <c r="G50" s="1"/>
      <c r="H50" s="1">
        <v>6</v>
      </c>
      <c r="I50" s="1">
        <v>10516</v>
      </c>
      <c r="J50" s="1">
        <v>2293</v>
      </c>
      <c r="K50" s="1">
        <v>6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NWPL</v>
      </c>
      <c r="Q50" s="7" t="str">
        <f>INDEX('PRD Location_Def'!$E$3:$F$5000,MATCH('Desk Mapping'!E50,'PRD Location_Def'!$E$3:$E$5000,0),2)</f>
        <v>Oths N of Chehalis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IF-NTHWST/CANBR</v>
      </c>
      <c r="U50" s="7" t="str">
        <f>INDEX('CPR Pub Codes'!$A$2:$E$999,MATCH('Desk Mapping'!$H50,'CPR Pub Codes'!$C$2:$C$999,0),1)</f>
        <v>NWPL.SUMAS.IF.M.I</v>
      </c>
      <c r="V50" s="7" t="str">
        <f>INDEX('CPR Pub Codes'!$A$2:$E$999,MATCH('Desk Mapping'!$J50,'CPR Pub Codes'!$C$2:$C$999,0),4)</f>
        <v>GDP-NTHWST/CANB</v>
      </c>
      <c r="W50" s="7" t="str">
        <f>INDEX('CPR Pub Codes'!$A$2:$E$999,MATCH('Desk Mapping'!$J50,'CPR Pub Codes'!$C$2:$C$999,0),1)</f>
        <v>NWPL.SUMAS.GDP.D.A</v>
      </c>
      <c r="X50" s="7" t="str">
        <f>INDEX('CPR Pub Codes'!$A$2:$E$999,MATCH('Desk Mapping'!$K50,'CPR Pub Codes'!$C$2:$C$999,0),4)</f>
        <v>IF-NTHWST/CANBR</v>
      </c>
      <c r="Y50" s="7" t="str">
        <f>INDEX('CPR Pub Codes'!$A$2:$E$999,MATCH('Desk Mapping'!$K50,'CPR Pub Codes'!$C$2:$C$999,0),1)</f>
        <v>NWPL.SUMAS.IF.M.I</v>
      </c>
    </row>
    <row r="51" spans="1:25" x14ac:dyDescent="0.25">
      <c r="A51" s="1">
        <v>1</v>
      </c>
      <c r="B51" s="1" t="s">
        <v>69</v>
      </c>
      <c r="C51" s="1" t="s">
        <v>74</v>
      </c>
      <c r="D51" s="1">
        <v>4</v>
      </c>
      <c r="E51" s="1">
        <v>5</v>
      </c>
      <c r="F51" s="1">
        <v>208</v>
      </c>
      <c r="G51" s="1"/>
      <c r="H51" s="1">
        <v>300</v>
      </c>
      <c r="I51" s="1">
        <v>10497</v>
      </c>
      <c r="J51" s="1">
        <v>2292</v>
      </c>
      <c r="K51" s="1">
        <v>300</v>
      </c>
      <c r="L51" s="1"/>
      <c r="M51" s="1" t="str">
        <f>IF(ISBLANK(G51),"-",CONCATENATE(E51,G51))</f>
        <v>-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Opal Region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 xml:space="preserve"> </v>
      </c>
      <c r="S51" s="11"/>
      <c r="T51" s="7" t="str">
        <f>INDEX('CPR Pub Codes'!$A$2:$E$999,MATCH('Desk Mapping'!$H51,'CPR Pub Codes'!$C$2:$C$999,0),4)</f>
        <v>IF-NWPL_ROCKY_M</v>
      </c>
      <c r="U51" s="7" t="str">
        <f>INDEX('CPR Pub Codes'!$A$2:$E$999,MATCH('Desk Mapping'!$H51,'CPR Pub Codes'!$C$2:$C$999,0),1)</f>
        <v>NWPL.ROCKIES.IF.M.I</v>
      </c>
      <c r="V51" s="7" t="str">
        <f>INDEX('CPR Pub Codes'!$A$2:$E$999,MATCH('Desk Mapping'!$J51,'CPR Pub Codes'!$C$2:$C$999,0),4)</f>
        <v>GDP-NWPL_ROCKYM</v>
      </c>
      <c r="W51" s="7" t="str">
        <f>INDEX('CPR Pub Codes'!$A$2:$E$999,MATCH('Desk Mapping'!$J51,'CPR Pub Codes'!$C$2:$C$999,0),1)</f>
        <v>NWPL.RKYMTNS.GDP.D.A</v>
      </c>
      <c r="X51" s="7" t="str">
        <f>INDEX('CPR Pub Codes'!$A$2:$E$999,MATCH('Desk Mapping'!$K51,'CPR Pub Codes'!$C$2:$C$999,0),4)</f>
        <v>IF-NWPL_ROCKY_M</v>
      </c>
      <c r="Y51" s="7" t="str">
        <f>INDEX('CPR Pub Codes'!$A$2:$E$999,MATCH('Desk Mapping'!$K51,'CPR Pub Codes'!$C$2:$C$999,0),1)</f>
        <v>NWPL.ROCKIES.IF.M.I</v>
      </c>
    </row>
    <row r="52" spans="1:25" x14ac:dyDescent="0.25">
      <c r="A52" s="1">
        <v>1</v>
      </c>
      <c r="B52" s="1" t="s">
        <v>69</v>
      </c>
      <c r="C52" s="1" t="s">
        <v>75</v>
      </c>
      <c r="D52" s="1">
        <v>4</v>
      </c>
      <c r="E52" s="1">
        <v>382</v>
      </c>
      <c r="F52" s="1">
        <v>10324</v>
      </c>
      <c r="G52" s="1"/>
      <c r="H52" s="1">
        <v>6</v>
      </c>
      <c r="I52" s="1">
        <v>10516</v>
      </c>
      <c r="J52" s="1">
        <v>2293</v>
      </c>
      <c r="K52" s="1">
        <v>6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Sippie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IF-NTHWST/CANBR</v>
      </c>
      <c r="U52" s="7" t="str">
        <f>INDEX('CPR Pub Codes'!$A$2:$E$999,MATCH('Desk Mapping'!$H52,'CPR Pub Codes'!$C$2:$C$999,0),1)</f>
        <v>NWPL.SUMAS.IF.M.I</v>
      </c>
      <c r="V52" s="7" t="str">
        <f>INDEX('CPR Pub Codes'!$A$2:$E$999,MATCH('Desk Mapping'!$J52,'CPR Pub Codes'!$C$2:$C$999,0),4)</f>
        <v>GDP-NTHWST/CANB</v>
      </c>
      <c r="W52" s="7" t="str">
        <f>INDEX('CPR Pub Codes'!$A$2:$E$999,MATCH('Desk Mapping'!$J52,'CPR Pub Codes'!$C$2:$C$999,0),1)</f>
        <v>NWPL.SUMAS.GDP.D.A</v>
      </c>
      <c r="X52" s="7" t="str">
        <f>INDEX('CPR Pub Codes'!$A$2:$E$999,MATCH('Desk Mapping'!$K52,'CPR Pub Codes'!$C$2:$C$999,0),4)</f>
        <v>IF-NTHWST/CANBR</v>
      </c>
      <c r="Y52" s="7" t="str">
        <f>INDEX('CPR Pub Codes'!$A$2:$E$999,MATCH('Desk Mapping'!$K52,'CPR Pub Codes'!$C$2:$C$999,0),1)</f>
        <v>NWPL.SUMAS.IF.M.I</v>
      </c>
    </row>
    <row r="53" spans="1:25" x14ac:dyDescent="0.25">
      <c r="A53" s="1">
        <v>1</v>
      </c>
      <c r="B53" s="1" t="s">
        <v>69</v>
      </c>
      <c r="C53" s="1" t="s">
        <v>76</v>
      </c>
      <c r="D53" s="1">
        <v>4</v>
      </c>
      <c r="E53" s="1">
        <v>7</v>
      </c>
      <c r="F53" s="1">
        <v>210</v>
      </c>
      <c r="G53" s="1"/>
      <c r="H53" s="1">
        <v>6</v>
      </c>
      <c r="I53" s="1">
        <v>10516</v>
      </c>
      <c r="J53" s="1">
        <v>2293</v>
      </c>
      <c r="K53" s="1">
        <v>6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Sumas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IF-NTHWST/CANBR</v>
      </c>
      <c r="U53" s="7" t="str">
        <f>INDEX('CPR Pub Codes'!$A$2:$E$999,MATCH('Desk Mapping'!$H53,'CPR Pub Codes'!$C$2:$C$999,0),1)</f>
        <v>NWPL.SUMAS.IF.M.I</v>
      </c>
      <c r="V53" s="7" t="str">
        <f>INDEX('CPR Pub Codes'!$A$2:$E$999,MATCH('Desk Mapping'!$J53,'CPR Pub Codes'!$C$2:$C$999,0),4)</f>
        <v>GDP-NTHWST/CANB</v>
      </c>
      <c r="W53" s="7" t="str">
        <f>INDEX('CPR Pub Codes'!$A$2:$E$999,MATCH('Desk Mapping'!$J53,'CPR Pub Codes'!$C$2:$C$999,0),1)</f>
        <v>NWPL.SUMAS.GDP.D.A</v>
      </c>
      <c r="X53" s="7" t="str">
        <f>INDEX('CPR Pub Codes'!$A$2:$E$999,MATCH('Desk Mapping'!$K53,'CPR Pub Codes'!$C$2:$C$999,0),4)</f>
        <v>IF-NTHWST/CANBR</v>
      </c>
      <c r="Y53" s="7" t="str">
        <f>INDEX('CPR Pub Codes'!$A$2:$E$999,MATCH('Desk Mapping'!$K53,'CPR Pub Codes'!$C$2:$C$999,0),1)</f>
        <v>NWPL.SUMAS.IF.M.I</v>
      </c>
    </row>
    <row r="54" spans="1:25" x14ac:dyDescent="0.25">
      <c r="A54" s="1">
        <v>1</v>
      </c>
      <c r="B54" s="1" t="s">
        <v>77</v>
      </c>
      <c r="C54" s="1" t="s">
        <v>78</v>
      </c>
      <c r="D54" s="1">
        <v>1129</v>
      </c>
      <c r="E54" s="1">
        <v>4044</v>
      </c>
      <c r="F54" s="1">
        <v>38304</v>
      </c>
      <c r="G54" s="1"/>
      <c r="H54" s="1">
        <v>1099</v>
      </c>
      <c r="I54" s="1">
        <v>10872</v>
      </c>
      <c r="J54" s="1">
        <v>2260</v>
      </c>
      <c r="K54" s="1">
        <v>1099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OPLC</v>
      </c>
      <c r="Q54" s="7" t="str">
        <f>INDEX('PRD Location_Def'!$E$3:$F$5000,MATCH('Desk Mapping'!E54,'PRD Location_Def'!$E$3:$E$5000,0),2)</f>
        <v>West of Prairie Lea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WAHA KCBT</v>
      </c>
      <c r="U54" s="7" t="str">
        <f>INDEX('CPR Pub Codes'!$A$2:$E$999,MATCH('Desk Mapping'!$H54,'CPR Pub Codes'!$C$2:$C$999,0),1)</f>
        <v>WAHA.KCBT.IM</v>
      </c>
      <c r="V54" s="7" t="str">
        <f>INDEX('CPR Pub Codes'!$A$2:$E$999,MATCH('Desk Mapping'!$J54,'CPR Pub Codes'!$C$2:$C$999,0),4)</f>
        <v>GDP-WAHA</v>
      </c>
      <c r="W54" s="7" t="str">
        <f>INDEX('CPR Pub Codes'!$A$2:$E$999,MATCH('Desk Mapping'!$J54,'CPR Pub Codes'!$C$2:$C$999,0),1)</f>
        <v>WAHA.HUB.GDP.D.A</v>
      </c>
      <c r="X54" s="7" t="str">
        <f>INDEX('CPR Pub Codes'!$A$2:$E$999,MATCH('Desk Mapping'!$K54,'CPR Pub Codes'!$C$2:$C$999,0),4)</f>
        <v>WAHA KCBT</v>
      </c>
      <c r="Y54" s="7" t="str">
        <f>INDEX('CPR Pub Codes'!$A$2:$E$999,MATCH('Desk Mapping'!$K54,'CPR Pub Codes'!$C$2:$C$999,0),1)</f>
        <v>WAHA.KCBT.IM</v>
      </c>
    </row>
    <row r="55" spans="1:25" x14ac:dyDescent="0.25">
      <c r="A55" s="1">
        <v>1</v>
      </c>
      <c r="B55" s="1" t="s">
        <v>79</v>
      </c>
      <c r="C55" s="1" t="s">
        <v>80</v>
      </c>
      <c r="D55" s="1">
        <v>177</v>
      </c>
      <c r="E55" s="1">
        <v>720</v>
      </c>
      <c r="F55" s="1">
        <v>20144</v>
      </c>
      <c r="G55" s="1"/>
      <c r="H55" s="1">
        <v>568</v>
      </c>
      <c r="I55" s="1">
        <v>10597</v>
      </c>
      <c r="J55" s="1">
        <v>2349</v>
      </c>
      <c r="K55" s="1">
        <v>568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PG&amp;E</v>
      </c>
      <c r="Q55" s="7" t="str">
        <f>INDEX('PRD Location_Def'!$E$3:$F$5000,MATCH('Desk Mapping'!E55,'PRD Location_Def'!$E$3:$E$5000,0),2)</f>
        <v>CA Prod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NGI-SOCAL</v>
      </c>
      <c r="U55" s="7" t="str">
        <f>INDEX('CPR Pub Codes'!$A$2:$E$999,MATCH('Desk Mapping'!$H55,'CPR Pub Codes'!$C$2:$C$999,0),1)</f>
        <v>SOCAL.BORDERAVG.NGI.M.I</v>
      </c>
      <c r="V55" s="7" t="str">
        <f>INDEX('CPR Pub Codes'!$A$2:$E$999,MATCH('Desk Mapping'!$J55,'CPR Pub Codes'!$C$2:$C$999,0),4)</f>
        <v>GDP-CAL BORDER</v>
      </c>
      <c r="W55" s="7" t="str">
        <f>INDEX('CPR Pub Codes'!$A$2:$E$999,MATCH('Desk Mapping'!$J55,'CPR Pub Codes'!$C$2:$C$999,0),1)</f>
        <v>SOCAL.SWGEU.GDP.D.A</v>
      </c>
      <c r="X55" s="7" t="str">
        <f>INDEX('CPR Pub Codes'!$A$2:$E$999,MATCH('Desk Mapping'!$K55,'CPR Pub Codes'!$C$2:$C$999,0),4)</f>
        <v>NGI-SOCAL</v>
      </c>
      <c r="Y55" s="7" t="str">
        <f>INDEX('CPR Pub Codes'!$A$2:$E$999,MATCH('Desk Mapping'!$K55,'CPR Pub Codes'!$C$2:$C$999,0),1)</f>
        <v>SOCAL.BORDERAVG.NGI.M.I</v>
      </c>
    </row>
    <row r="56" spans="1:25" x14ac:dyDescent="0.25">
      <c r="A56" s="1">
        <v>1</v>
      </c>
      <c r="B56" s="1" t="s">
        <v>79</v>
      </c>
      <c r="C56" s="1" t="s">
        <v>81</v>
      </c>
      <c r="D56" s="1">
        <v>177</v>
      </c>
      <c r="E56" s="1">
        <v>1368</v>
      </c>
      <c r="F56" s="1">
        <v>23568</v>
      </c>
      <c r="G56" s="1"/>
      <c r="H56" s="1">
        <v>2377</v>
      </c>
      <c r="I56" s="1">
        <v>11052</v>
      </c>
      <c r="J56" s="1">
        <v>2542</v>
      </c>
      <c r="K56" s="1">
        <v>2377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PG&amp;E</v>
      </c>
      <c r="Q56" s="7" t="str">
        <f>INDEX('PRD Location_Def'!$E$3:$F$5000,MATCH('Desk Mapping'!E56,'PRD Location_Def'!$E$3:$E$5000,0),2)</f>
        <v>Citygate Pool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NGI-PGE/CG</v>
      </c>
      <c r="U56" s="7" t="str">
        <f>INDEX('CPR Pub Codes'!$A$2:$E$999,MATCH('Desk Mapping'!$H56,'CPR Pub Codes'!$C$2:$C$999,0),1)</f>
        <v>PGE.CITYGATE.NGI.M.I</v>
      </c>
      <c r="V56" s="7" t="str">
        <f>INDEX('CPR Pub Codes'!$A$2:$E$999,MATCH('Desk Mapping'!$J56,'CPR Pub Codes'!$C$2:$C$999,0),4)</f>
        <v>GDP-PG&amp;E/CITIGA</v>
      </c>
      <c r="W56" s="7" t="str">
        <f>INDEX('CPR Pub Codes'!$A$2:$E$999,MATCH('Desk Mapping'!$J56,'CPR Pub Codes'!$C$2:$C$999,0),1)</f>
        <v>PGE.CITYGATE.GDP.D.A</v>
      </c>
      <c r="X56" s="7" t="str">
        <f>INDEX('CPR Pub Codes'!$A$2:$E$999,MATCH('Desk Mapping'!$K56,'CPR Pub Codes'!$C$2:$C$999,0),4)</f>
        <v>NGI-PGE/CG</v>
      </c>
      <c r="Y56" s="7" t="str">
        <f>INDEX('CPR Pub Codes'!$A$2:$E$999,MATCH('Desk Mapping'!$K56,'CPR Pub Codes'!$C$2:$C$999,0),1)</f>
        <v>PGE.CITYGATE.NGI.M.I</v>
      </c>
    </row>
    <row r="57" spans="1:25" x14ac:dyDescent="0.25">
      <c r="A57" s="1">
        <v>1</v>
      </c>
      <c r="B57" s="1" t="s">
        <v>79</v>
      </c>
      <c r="C57" s="1" t="s">
        <v>82</v>
      </c>
      <c r="D57" s="1">
        <v>177</v>
      </c>
      <c r="E57" s="1">
        <v>336</v>
      </c>
      <c r="F57" s="1">
        <v>10273</v>
      </c>
      <c r="G57" s="1"/>
      <c r="H57" s="1">
        <v>568</v>
      </c>
      <c r="I57" s="1">
        <v>10597</v>
      </c>
      <c r="J57" s="1">
        <v>2349</v>
      </c>
      <c r="K57" s="1">
        <v>568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PG&amp;E</v>
      </c>
      <c r="Q57" s="7" t="str">
        <f>INDEX('PRD Location_Def'!$E$3:$F$5000,MATCH('Desk Mapping'!E57,'PRD Location_Def'!$E$3:$E$5000,0),2)</f>
        <v>Daggett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NGI-SOCAL</v>
      </c>
      <c r="U57" s="7" t="str">
        <f>INDEX('CPR Pub Codes'!$A$2:$E$999,MATCH('Desk Mapping'!$H57,'CPR Pub Codes'!$C$2:$C$999,0),1)</f>
        <v>SOCAL.BORDERAVG.NGI.M.I</v>
      </c>
      <c r="V57" s="7" t="str">
        <f>INDEX('CPR Pub Codes'!$A$2:$E$999,MATCH('Desk Mapping'!$J57,'CPR Pub Codes'!$C$2:$C$999,0),4)</f>
        <v>GDP-CAL BORDER</v>
      </c>
      <c r="W57" s="7" t="str">
        <f>INDEX('CPR Pub Codes'!$A$2:$E$999,MATCH('Desk Mapping'!$J57,'CPR Pub Codes'!$C$2:$C$999,0),1)</f>
        <v>SOCAL.SWGEU.GDP.D.A</v>
      </c>
      <c r="X57" s="7" t="str">
        <f>INDEX('CPR Pub Codes'!$A$2:$E$999,MATCH('Desk Mapping'!$K57,'CPR Pub Codes'!$C$2:$C$999,0),4)</f>
        <v>NGI-SOCAL</v>
      </c>
      <c r="Y57" s="7" t="str">
        <f>INDEX('CPR Pub Codes'!$A$2:$E$999,MATCH('Desk Mapping'!$K57,'CPR Pub Codes'!$C$2:$C$999,0),1)</f>
        <v>SOCAL.BORDERAVG.NGI.M.I</v>
      </c>
    </row>
    <row r="58" spans="1:25" x14ac:dyDescent="0.25">
      <c r="A58" s="1">
        <v>1</v>
      </c>
      <c r="B58" s="1" t="s">
        <v>79</v>
      </c>
      <c r="C58" s="1" t="s">
        <v>83</v>
      </c>
      <c r="D58" s="1">
        <v>177</v>
      </c>
      <c r="E58" s="1">
        <v>338</v>
      </c>
      <c r="F58" s="1">
        <v>10275</v>
      </c>
      <c r="G58" s="1"/>
      <c r="H58" s="1">
        <v>568</v>
      </c>
      <c r="I58" s="1">
        <v>10597</v>
      </c>
      <c r="J58" s="1">
        <v>2349</v>
      </c>
      <c r="K58" s="1">
        <v>568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PG&amp;E</v>
      </c>
      <c r="Q58" s="7" t="str">
        <f>INDEX('PRD Location_Def'!$E$3:$F$5000,MATCH('Desk Mapping'!E58,'PRD Location_Def'!$E$3:$E$5000,0),2)</f>
        <v>Topock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NGI-SOCAL</v>
      </c>
      <c r="U58" s="7" t="str">
        <f>INDEX('CPR Pub Codes'!$A$2:$E$999,MATCH('Desk Mapping'!$H58,'CPR Pub Codes'!$C$2:$C$999,0),1)</f>
        <v>SOCAL.BORDERAVG.NGI.M.I</v>
      </c>
      <c r="V58" s="7" t="str">
        <f>INDEX('CPR Pub Codes'!$A$2:$E$999,MATCH('Desk Mapping'!$J58,'CPR Pub Codes'!$C$2:$C$999,0),4)</f>
        <v>GDP-CAL BORDER</v>
      </c>
      <c r="W58" s="7" t="str">
        <f>INDEX('CPR Pub Codes'!$A$2:$E$999,MATCH('Desk Mapping'!$J58,'CPR Pub Codes'!$C$2:$C$999,0),1)</f>
        <v>SOCAL.SWGEU.GDP.D.A</v>
      </c>
      <c r="X58" s="7" t="str">
        <f>INDEX('CPR Pub Codes'!$A$2:$E$999,MATCH('Desk Mapping'!$K58,'CPR Pub Codes'!$C$2:$C$999,0),4)</f>
        <v>NGI-SOCAL</v>
      </c>
      <c r="Y58" s="7" t="str">
        <f>INDEX('CPR Pub Codes'!$A$2:$E$999,MATCH('Desk Mapping'!$K58,'CPR Pub Codes'!$C$2:$C$999,0),1)</f>
        <v>SOCAL.BORDERAVG.NGI.M.I</v>
      </c>
    </row>
    <row r="59" spans="1:25" x14ac:dyDescent="0.25">
      <c r="A59" s="1">
        <v>1</v>
      </c>
      <c r="B59" s="1" t="s">
        <v>79</v>
      </c>
      <c r="C59" s="1" t="s">
        <v>84</v>
      </c>
      <c r="D59" s="1">
        <v>177</v>
      </c>
      <c r="E59" s="1">
        <v>341</v>
      </c>
      <c r="F59" s="1">
        <v>10285</v>
      </c>
      <c r="G59" s="1"/>
      <c r="H59" s="1">
        <v>1079</v>
      </c>
      <c r="I59" s="1">
        <v>10553</v>
      </c>
      <c r="J59" s="1">
        <v>2313</v>
      </c>
      <c r="K59" s="1">
        <v>1079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PG&amp;E</v>
      </c>
      <c r="Q59" s="7" t="str">
        <f>INDEX('PRD Location_Def'!$E$3:$F$5000,MATCH('Desk Mapping'!E59,'PRD Location_Def'!$E$3:$E$5000,0),2)</f>
        <v>Imbalance Trade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NGI-MALIN</v>
      </c>
      <c r="U59" s="7" t="str">
        <f>INDEX('CPR Pub Codes'!$A$2:$E$999,MATCH('Desk Mapping'!$H59,'CPR Pub Codes'!$C$2:$C$999,0),1)</f>
        <v>MALIN400.NOCAL.NGI.M.I</v>
      </c>
      <c r="V59" s="7" t="str">
        <f>INDEX('CPR Pub Codes'!$A$2:$E$999,MATCH('Desk Mapping'!$J59,'CPR Pub Codes'!$C$2:$C$999,0),4)</f>
        <v>GDP-MALIN-CTYGA</v>
      </c>
      <c r="W59" s="7" t="str">
        <f>INDEX('CPR Pub Codes'!$A$2:$E$999,MATCH('Desk Mapping'!$J59,'CPR Pub Codes'!$C$2:$C$999,0),1)</f>
        <v>PGE.MALIN400.GDP.D.A</v>
      </c>
      <c r="X59" s="7" t="str">
        <f>INDEX('CPR Pub Codes'!$A$2:$E$999,MATCH('Desk Mapping'!$K59,'CPR Pub Codes'!$C$2:$C$999,0),4)</f>
        <v>NGI-MALIN</v>
      </c>
      <c r="Y59" s="7" t="str">
        <f>INDEX('CPR Pub Codes'!$A$2:$E$999,MATCH('Desk Mapping'!$K59,'CPR Pub Codes'!$C$2:$C$999,0),1)</f>
        <v>MALIN400.NOCAL.NGI.M.I</v>
      </c>
    </row>
    <row r="60" spans="1:25" x14ac:dyDescent="0.25">
      <c r="A60" s="1">
        <v>1</v>
      </c>
      <c r="B60" s="1" t="s">
        <v>79</v>
      </c>
      <c r="C60" s="1" t="s">
        <v>85</v>
      </c>
      <c r="D60" s="1">
        <v>177</v>
      </c>
      <c r="E60" s="1">
        <v>320</v>
      </c>
      <c r="F60" s="1">
        <v>9435</v>
      </c>
      <c r="G60" s="1"/>
      <c r="H60" s="1">
        <v>568</v>
      </c>
      <c r="I60" s="1">
        <v>10597</v>
      </c>
      <c r="J60" s="1">
        <v>2349</v>
      </c>
      <c r="K60" s="1">
        <v>827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PG&amp;E</v>
      </c>
      <c r="Q60" s="7" t="str">
        <f>INDEX('PRD Location_Def'!$E$3:$F$5000,MATCH('Desk Mapping'!E60,'PRD Location_Def'!$E$3:$E$5000,0),2)</f>
        <v>Socal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NGI-SOCAL</v>
      </c>
      <c r="U60" s="7" t="str">
        <f>INDEX('CPR Pub Codes'!$A$2:$E$999,MATCH('Desk Mapping'!$H60,'CPR Pub Codes'!$C$2:$C$999,0),1)</f>
        <v>SOCAL.BORDERAVG.NGI.M.I</v>
      </c>
      <c r="V60" s="7" t="str">
        <f>INDEX('CPR Pub Codes'!$A$2:$E$999,MATCH('Desk Mapping'!$J60,'CPR Pub Codes'!$C$2:$C$999,0),4)</f>
        <v>GDP-CAL BORDER</v>
      </c>
      <c r="W60" s="7" t="str">
        <f>INDEX('CPR Pub Codes'!$A$2:$E$999,MATCH('Desk Mapping'!$J60,'CPR Pub Codes'!$C$2:$C$999,0),1)</f>
        <v>SOCAL.SWGEU.GDP.D.A</v>
      </c>
      <c r="X60" s="7" t="str">
        <f>INDEX('CPR Pub Codes'!$A$2:$E$999,MATCH('Desk Mapping'!$K60,'CPR Pub Codes'!$C$2:$C$999,0),4)</f>
        <v>NGI-SOCAL(KRS)</v>
      </c>
      <c r="Y60" s="7" t="str">
        <f>INDEX('CPR Pub Codes'!$A$2:$E$999,MATCH('Desk Mapping'!$K60,'CPR Pub Codes'!$C$2:$C$999,0),1)</f>
        <v>SOCAL.KERN.NGI.M.I</v>
      </c>
    </row>
    <row r="61" spans="1:25" x14ac:dyDescent="0.25">
      <c r="A61" s="1">
        <v>1</v>
      </c>
      <c r="B61" s="1" t="s">
        <v>79</v>
      </c>
      <c r="C61" s="1" t="s">
        <v>86</v>
      </c>
      <c r="D61" s="1">
        <v>177</v>
      </c>
      <c r="E61" s="1">
        <v>238</v>
      </c>
      <c r="F61" s="1">
        <v>10270</v>
      </c>
      <c r="G61" s="1"/>
      <c r="H61" s="1">
        <v>1079</v>
      </c>
      <c r="I61" s="1">
        <v>10553</v>
      </c>
      <c r="J61" s="1">
        <v>2313</v>
      </c>
      <c r="K61" s="1">
        <v>1079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PG&amp;E</v>
      </c>
      <c r="Q61" s="7" t="str">
        <f>INDEX('PRD Location_Def'!$E$3:$F$5000,MATCH('Desk Mapping'!E61,'PRD Location_Def'!$E$3:$E$5000,0),2)</f>
        <v>Malin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NGI-MALIN</v>
      </c>
      <c r="U61" s="7" t="str">
        <f>INDEX('CPR Pub Codes'!$A$2:$E$999,MATCH('Desk Mapping'!$H61,'CPR Pub Codes'!$C$2:$C$999,0),1)</f>
        <v>MALIN400.NOCAL.NGI.M.I</v>
      </c>
      <c r="V61" s="7" t="str">
        <f>INDEX('CPR Pub Codes'!$A$2:$E$999,MATCH('Desk Mapping'!$J61,'CPR Pub Codes'!$C$2:$C$999,0),4)</f>
        <v>GDP-MALIN-CTYGA</v>
      </c>
      <c r="W61" s="7" t="str">
        <f>INDEX('CPR Pub Codes'!$A$2:$E$999,MATCH('Desk Mapping'!$J61,'CPR Pub Codes'!$C$2:$C$999,0),1)</f>
        <v>PGE.MALIN400.GDP.D.A</v>
      </c>
      <c r="X61" s="7" t="str">
        <f>INDEX('CPR Pub Codes'!$A$2:$E$999,MATCH('Desk Mapping'!$K61,'CPR Pub Codes'!$C$2:$C$999,0),4)</f>
        <v>NGI-MALIN</v>
      </c>
      <c r="Y61" s="7" t="str">
        <f>INDEX('CPR Pub Codes'!$A$2:$E$999,MATCH('Desk Mapping'!$K61,'CPR Pub Codes'!$C$2:$C$999,0),1)</f>
        <v>MALIN400.NOCAL.NGI.M.I</v>
      </c>
    </row>
    <row r="62" spans="1:25" x14ac:dyDescent="0.25">
      <c r="A62" s="1">
        <v>1</v>
      </c>
      <c r="B62" s="1" t="s">
        <v>79</v>
      </c>
      <c r="C62" s="1" t="s">
        <v>87</v>
      </c>
      <c r="D62" s="1">
        <v>177</v>
      </c>
      <c r="E62" s="1">
        <v>1008</v>
      </c>
      <c r="F62" s="1">
        <v>21150</v>
      </c>
      <c r="G62" s="1"/>
      <c r="H62" s="1">
        <v>568</v>
      </c>
      <c r="I62" s="1">
        <v>10597</v>
      </c>
      <c r="J62" s="1">
        <v>2349</v>
      </c>
      <c r="K62" s="1">
        <v>568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PG&amp;E</v>
      </c>
      <c r="Q62" s="7" t="str">
        <f>INDEX('PRD Location_Def'!$E$3:$F$5000,MATCH('Desk Mapping'!E62,'PRD Location_Def'!$E$3:$E$5000,0),2)</f>
        <v>Storage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NGI-SOCAL</v>
      </c>
      <c r="U62" s="7" t="str">
        <f>INDEX('CPR Pub Codes'!$A$2:$E$999,MATCH('Desk Mapping'!$H62,'CPR Pub Codes'!$C$2:$C$999,0),1)</f>
        <v>SOCAL.BORDERAVG.NGI.M.I</v>
      </c>
      <c r="V62" s="7" t="str">
        <f>INDEX('CPR Pub Codes'!$A$2:$E$999,MATCH('Desk Mapping'!$J62,'CPR Pub Codes'!$C$2:$C$999,0),4)</f>
        <v>GDP-CAL BORDER</v>
      </c>
      <c r="W62" s="7" t="str">
        <f>INDEX('CPR Pub Codes'!$A$2:$E$999,MATCH('Desk Mapping'!$J62,'CPR Pub Codes'!$C$2:$C$999,0),1)</f>
        <v>SOCAL.SWGEU.GDP.D.A</v>
      </c>
      <c r="X62" s="7" t="str">
        <f>INDEX('CPR Pub Codes'!$A$2:$E$999,MATCH('Desk Mapping'!$K62,'CPR Pub Codes'!$C$2:$C$999,0),4)</f>
        <v>NGI-SOCAL</v>
      </c>
      <c r="Y62" s="7" t="str">
        <f>INDEX('CPR Pub Codes'!$A$2:$E$999,MATCH('Desk Mapping'!$K62,'CPR Pub Codes'!$C$2:$C$999,0),1)</f>
        <v>SOCAL.BORDERAVG.NGI.M.I</v>
      </c>
    </row>
    <row r="63" spans="1:25" x14ac:dyDescent="0.25">
      <c r="A63" s="1">
        <v>1</v>
      </c>
      <c r="B63" s="1" t="s">
        <v>79</v>
      </c>
      <c r="C63" s="1" t="s">
        <v>88</v>
      </c>
      <c r="D63" s="1">
        <v>177</v>
      </c>
      <c r="E63" s="1">
        <v>337</v>
      </c>
      <c r="F63" s="1">
        <v>10274</v>
      </c>
      <c r="G63" s="1"/>
      <c r="H63" s="1">
        <v>568</v>
      </c>
      <c r="I63" s="1">
        <v>10597</v>
      </c>
      <c r="J63" s="1">
        <v>2349</v>
      </c>
      <c r="K63" s="1">
        <v>568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PG&amp;E</v>
      </c>
      <c r="Q63" s="7" t="str">
        <f>INDEX('PRD Location_Def'!$E$3:$F$5000,MATCH('Desk Mapping'!E63,'PRD Location_Def'!$E$3:$E$5000,0),2)</f>
        <v>TW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NGI-SOCAL</v>
      </c>
      <c r="U63" s="7" t="str">
        <f>INDEX('CPR Pub Codes'!$A$2:$E$999,MATCH('Desk Mapping'!$H63,'CPR Pub Codes'!$C$2:$C$999,0),1)</f>
        <v>SOCAL.BORDERAVG.NGI.M.I</v>
      </c>
      <c r="V63" s="7" t="str">
        <f>INDEX('CPR Pub Codes'!$A$2:$E$999,MATCH('Desk Mapping'!$J63,'CPR Pub Codes'!$C$2:$C$999,0),4)</f>
        <v>GDP-CAL BORDER</v>
      </c>
      <c r="W63" s="7" t="str">
        <f>INDEX('CPR Pub Codes'!$A$2:$E$999,MATCH('Desk Mapping'!$J63,'CPR Pub Codes'!$C$2:$C$999,0),1)</f>
        <v>SOCAL.SWGEU.GDP.D.A</v>
      </c>
      <c r="X63" s="7" t="str">
        <f>INDEX('CPR Pub Codes'!$A$2:$E$999,MATCH('Desk Mapping'!$K63,'CPR Pub Codes'!$C$2:$C$999,0),4)</f>
        <v>NGI-SOCAL</v>
      </c>
      <c r="Y63" s="7" t="str">
        <f>INDEX('CPR Pub Codes'!$A$2:$E$999,MATCH('Desk Mapping'!$K63,'CPR Pub Codes'!$C$2:$C$999,0),1)</f>
        <v>SOCAL.BORDERAVG.NGI.M.I</v>
      </c>
    </row>
    <row r="64" spans="1:25" x14ac:dyDescent="0.25">
      <c r="A64" s="1">
        <v>1</v>
      </c>
      <c r="B64" s="1" t="s">
        <v>89</v>
      </c>
      <c r="C64" s="1" t="s">
        <v>90</v>
      </c>
      <c r="D64" s="1">
        <v>151</v>
      </c>
      <c r="E64" s="1">
        <v>173</v>
      </c>
      <c r="F64" s="1">
        <v>307</v>
      </c>
      <c r="G64" s="1"/>
      <c r="H64" s="1">
        <v>1190</v>
      </c>
      <c r="I64" s="1">
        <v>10548</v>
      </c>
      <c r="J64" s="1">
        <v>2288</v>
      </c>
      <c r="K64" s="1">
        <v>1079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PGEN</v>
      </c>
      <c r="Q64" s="7" t="str">
        <f>INDEX('PRD Location_Def'!$E$3:$F$5000,MATCH('Desk Mapping'!E64,'PRD Location_Def'!$E$3:$E$5000,0),2)</f>
        <v>Kingsgate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CGPR-AECO/BASIS</v>
      </c>
      <c r="U64" s="7" t="str">
        <f>INDEX('CPR Pub Codes'!$A$2:$E$999,MATCH('Desk Mapping'!$H64,'CPR Pub Codes'!$C$2:$C$999,0),1)</f>
        <v>NOVA.AECO-C-US.CGPR.M.I</v>
      </c>
      <c r="V64" s="7" t="str">
        <f>INDEX('CPR Pub Codes'!$A$2:$E$999,MATCH('Desk Mapping'!$J64,'CPR Pub Codes'!$C$2:$C$999,0),4)</f>
        <v>GDP-PGT/KINGSGA</v>
      </c>
      <c r="W64" s="7" t="str">
        <f>INDEX('CPR Pub Codes'!$A$2:$E$999,MATCH('Desk Mapping'!$J64,'CPR Pub Codes'!$C$2:$C$999,0),1)</f>
        <v>PGT.KINGSGATE.GDP.D.A</v>
      </c>
      <c r="X64" s="7" t="str">
        <f>INDEX('CPR Pub Codes'!$A$2:$E$999,MATCH('Desk Mapping'!$K64,'CPR Pub Codes'!$C$2:$C$999,0),4)</f>
        <v>NGI-MALIN</v>
      </c>
      <c r="Y64" s="7" t="str">
        <f>INDEX('CPR Pub Codes'!$A$2:$E$999,MATCH('Desk Mapping'!$K64,'CPR Pub Codes'!$C$2:$C$999,0),1)</f>
        <v>MALIN400.NOCAL.NGI.M.I</v>
      </c>
    </row>
    <row r="65" spans="1:25" x14ac:dyDescent="0.25">
      <c r="A65" s="1">
        <v>1</v>
      </c>
      <c r="B65" s="1" t="s">
        <v>89</v>
      </c>
      <c r="C65" s="1" t="s">
        <v>91</v>
      </c>
      <c r="D65" s="1">
        <v>151</v>
      </c>
      <c r="E65" s="1">
        <v>194</v>
      </c>
      <c r="F65" s="1">
        <v>325</v>
      </c>
      <c r="G65" s="1"/>
      <c r="H65" s="1">
        <v>1079</v>
      </c>
      <c r="I65" s="1">
        <v>10553</v>
      </c>
      <c r="J65" s="1">
        <v>2313</v>
      </c>
      <c r="K65" s="1">
        <v>1079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PGEN</v>
      </c>
      <c r="Q65" s="7" t="str">
        <f>INDEX('PRD Location_Def'!$E$3:$F$5000,MATCH('Desk Mapping'!E65,'PRD Location_Def'!$E$3:$E$5000,0),2)</f>
        <v>Line 400 Malin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NGI-MALIN</v>
      </c>
      <c r="U65" s="7" t="str">
        <f>INDEX('CPR Pub Codes'!$A$2:$E$999,MATCH('Desk Mapping'!$H65,'CPR Pub Codes'!$C$2:$C$999,0),1)</f>
        <v>MALIN400.NOCAL.NGI.M.I</v>
      </c>
      <c r="V65" s="7" t="str">
        <f>INDEX('CPR Pub Codes'!$A$2:$E$999,MATCH('Desk Mapping'!$J65,'CPR Pub Codes'!$C$2:$C$999,0),4)</f>
        <v>GDP-MALIN-CTYGA</v>
      </c>
      <c r="W65" s="7" t="str">
        <f>INDEX('CPR Pub Codes'!$A$2:$E$999,MATCH('Desk Mapping'!$J65,'CPR Pub Codes'!$C$2:$C$999,0),1)</f>
        <v>PGE.MALIN400.GDP.D.A</v>
      </c>
      <c r="X65" s="7" t="str">
        <f>INDEX('CPR Pub Codes'!$A$2:$E$999,MATCH('Desk Mapping'!$K65,'CPR Pub Codes'!$C$2:$C$999,0),4)</f>
        <v>NGI-MALIN</v>
      </c>
      <c r="Y65" s="7" t="str">
        <f>INDEX('CPR Pub Codes'!$A$2:$E$999,MATCH('Desk Mapping'!$K65,'CPR Pub Codes'!$C$2:$C$999,0),1)</f>
        <v>MALIN400.NOCAL.NGI.M.I</v>
      </c>
    </row>
    <row r="66" spans="1:25" x14ac:dyDescent="0.25">
      <c r="A66" s="1">
        <v>1</v>
      </c>
      <c r="B66" s="1" t="s">
        <v>89</v>
      </c>
      <c r="C66" s="1" t="s">
        <v>92</v>
      </c>
      <c r="D66" s="1">
        <v>151</v>
      </c>
      <c r="E66" s="1">
        <v>1220</v>
      </c>
      <c r="F66" s="1">
        <v>21511</v>
      </c>
      <c r="G66" s="1"/>
      <c r="H66" s="1">
        <v>1599</v>
      </c>
      <c r="I66" s="1">
        <v>10508</v>
      </c>
      <c r="J66" s="1">
        <v>2291</v>
      </c>
      <c r="K66" s="1">
        <v>1704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PGEN</v>
      </c>
      <c r="Q66" s="7" t="str">
        <f>INDEX('PRD Location_Def'!$E$3:$F$5000,MATCH('Desk Mapping'!E66,'PRD Location_Def'!$E$3:$E$5000,0),2)</f>
        <v>Palause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NW-STANFIELD</v>
      </c>
      <c r="U66" s="7" t="str">
        <f>INDEX('CPR Pub Codes'!$A$2:$E$999,MATCH('Desk Mapping'!$H66,'CPR Pub Codes'!$C$2:$C$999,0),1)</f>
        <v>NWPL.STANFIELD.IM</v>
      </c>
      <c r="V66" s="7" t="str">
        <f>INDEX('CPR Pub Codes'!$A$2:$E$999,MATCH('Desk Mapping'!$J66,'CPR Pub Codes'!$C$2:$C$999,0),4)</f>
        <v>GDP-NW STANFIEL</v>
      </c>
      <c r="W66" s="7" t="str">
        <f>INDEX('CPR Pub Codes'!$A$2:$E$999,MATCH('Desk Mapping'!$J66,'CPR Pub Codes'!$C$2:$C$999,0),1)</f>
        <v>NWPL.STANFIELD.GDP.D.A</v>
      </c>
      <c r="X66" s="7" t="e">
        <f>INDEX('CPR Pub Codes'!$A$2:$E$999,MATCH('Desk Mapping'!$K66,'CPR Pub Codes'!$C$2:$C$999,0),4)</f>
        <v>#N/A</v>
      </c>
      <c r="Y66" s="7" t="e">
        <f>INDEX('CPR Pub Codes'!$A$2:$E$999,MATCH('Desk Mapping'!$K66,'CPR Pub Codes'!$C$2:$C$999,0),1)</f>
        <v>#N/A</v>
      </c>
    </row>
    <row r="67" spans="1:25" x14ac:dyDescent="0.25">
      <c r="A67" s="1">
        <v>1</v>
      </c>
      <c r="B67" s="1" t="s">
        <v>89</v>
      </c>
      <c r="C67" s="1" t="s">
        <v>93</v>
      </c>
      <c r="D67" s="1">
        <v>151</v>
      </c>
      <c r="E67" s="1">
        <v>193</v>
      </c>
      <c r="F67" s="1">
        <v>324</v>
      </c>
      <c r="G67" s="1"/>
      <c r="H67" s="1">
        <v>1599</v>
      </c>
      <c r="I67" s="1">
        <v>10508</v>
      </c>
      <c r="J67" s="1">
        <v>2291</v>
      </c>
      <c r="K67" s="1">
        <v>1704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PGEN</v>
      </c>
      <c r="Q67" s="7" t="str">
        <f>INDEX('PRD Location_Def'!$E$3:$F$5000,MATCH('Desk Mapping'!E67,'PRD Location_Def'!$E$3:$E$5000,0),2)</f>
        <v>Stanfield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NW-STANFIELD</v>
      </c>
      <c r="U67" s="7" t="str">
        <f>INDEX('CPR Pub Codes'!$A$2:$E$999,MATCH('Desk Mapping'!$H67,'CPR Pub Codes'!$C$2:$C$999,0),1)</f>
        <v>NWPL.STANFIELD.IM</v>
      </c>
      <c r="V67" s="7" t="str">
        <f>INDEX('CPR Pub Codes'!$A$2:$E$999,MATCH('Desk Mapping'!$J67,'CPR Pub Codes'!$C$2:$C$999,0),4)</f>
        <v>GDP-NW STANFIEL</v>
      </c>
      <c r="W67" s="7" t="str">
        <f>INDEX('CPR Pub Codes'!$A$2:$E$999,MATCH('Desk Mapping'!$J67,'CPR Pub Codes'!$C$2:$C$999,0),1)</f>
        <v>NWPL.STANFIELD.GDP.D.A</v>
      </c>
      <c r="X67" s="7" t="e">
        <f>INDEX('CPR Pub Codes'!$A$2:$E$999,MATCH('Desk Mapping'!$K67,'CPR Pub Codes'!$C$2:$C$999,0),4)</f>
        <v>#N/A</v>
      </c>
      <c r="Y67" s="7" t="e">
        <f>INDEX('CPR Pub Codes'!$A$2:$E$999,MATCH('Desk Mapping'!$K67,'CPR Pub Codes'!$C$2:$C$999,0),1)</f>
        <v>#N/A</v>
      </c>
    </row>
    <row r="68" spans="1:25" x14ac:dyDescent="0.25">
      <c r="A68" s="1">
        <v>1</v>
      </c>
      <c r="B68" s="1" t="s">
        <v>89</v>
      </c>
      <c r="C68" s="1" t="s">
        <v>94</v>
      </c>
      <c r="D68" s="1">
        <v>151</v>
      </c>
      <c r="E68" s="1">
        <v>339</v>
      </c>
      <c r="F68" s="1">
        <v>10276</v>
      </c>
      <c r="G68" s="1"/>
      <c r="H68" s="1">
        <v>1599</v>
      </c>
      <c r="I68" s="1">
        <v>10508</v>
      </c>
      <c r="J68" s="1">
        <v>2291</v>
      </c>
      <c r="K68" s="1">
        <v>1704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PGEN</v>
      </c>
      <c r="Q68" s="7" t="str">
        <f>INDEX('PRD Location_Def'!$E$3:$F$5000,MATCH('Desk Mapping'!E68,'PRD Location_Def'!$E$3:$E$5000,0),2)</f>
        <v>Star Road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NW-STANFIELD</v>
      </c>
      <c r="U68" s="7" t="str">
        <f>INDEX('CPR Pub Codes'!$A$2:$E$999,MATCH('Desk Mapping'!$H68,'CPR Pub Codes'!$C$2:$C$999,0),1)</f>
        <v>NWPL.STANFIELD.IM</v>
      </c>
      <c r="V68" s="7" t="str">
        <f>INDEX('CPR Pub Codes'!$A$2:$E$999,MATCH('Desk Mapping'!$J68,'CPR Pub Codes'!$C$2:$C$999,0),4)</f>
        <v>GDP-NW STANFIEL</v>
      </c>
      <c r="W68" s="7" t="str">
        <f>INDEX('CPR Pub Codes'!$A$2:$E$999,MATCH('Desk Mapping'!$J68,'CPR Pub Codes'!$C$2:$C$999,0),1)</f>
        <v>NWPL.STANFIELD.GDP.D.A</v>
      </c>
      <c r="X68" s="7" t="e">
        <f>INDEX('CPR Pub Codes'!$A$2:$E$999,MATCH('Desk Mapping'!$K68,'CPR Pub Codes'!$C$2:$C$999,0),4)</f>
        <v>#N/A</v>
      </c>
      <c r="Y68" s="7" t="e">
        <f>INDEX('CPR Pub Codes'!$A$2:$E$999,MATCH('Desk Mapping'!$K68,'CPR Pub Codes'!$C$2:$C$999,0),1)</f>
        <v>#N/A</v>
      </c>
    </row>
    <row r="69" spans="1:25" x14ac:dyDescent="0.25">
      <c r="A69" s="1">
        <v>1</v>
      </c>
      <c r="B69" s="1" t="s">
        <v>89</v>
      </c>
      <c r="C69" s="1" t="s">
        <v>95</v>
      </c>
      <c r="D69" s="1">
        <v>151</v>
      </c>
      <c r="E69" s="1">
        <v>834</v>
      </c>
      <c r="F69" s="1">
        <v>20377</v>
      </c>
      <c r="G69" s="1"/>
      <c r="H69" s="1">
        <v>1079</v>
      </c>
      <c r="I69" s="1">
        <v>10553</v>
      </c>
      <c r="J69" s="1">
        <v>2313</v>
      </c>
      <c r="K69" s="1">
        <v>1079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PGEN</v>
      </c>
      <c r="Q69" s="7" t="str">
        <f>INDEX('PRD Location_Def'!$E$3:$F$5000,MATCH('Desk Mapping'!E69,'PRD Location_Def'!$E$3:$E$5000,0),2)</f>
        <v>Tuscarora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NGI-MALIN</v>
      </c>
      <c r="U69" s="7" t="str">
        <f>INDEX('CPR Pub Codes'!$A$2:$E$999,MATCH('Desk Mapping'!$H69,'CPR Pub Codes'!$C$2:$C$999,0),1)</f>
        <v>MALIN400.NOCAL.NGI.M.I</v>
      </c>
      <c r="V69" s="7" t="str">
        <f>INDEX('CPR Pub Codes'!$A$2:$E$999,MATCH('Desk Mapping'!$J69,'CPR Pub Codes'!$C$2:$C$999,0),4)</f>
        <v>GDP-MALIN-CTYGA</v>
      </c>
      <c r="W69" s="7" t="str">
        <f>INDEX('CPR Pub Codes'!$A$2:$E$999,MATCH('Desk Mapping'!$J69,'CPR Pub Codes'!$C$2:$C$999,0),1)</f>
        <v>PGE.MALIN400.GDP.D.A</v>
      </c>
      <c r="X69" s="7" t="str">
        <f>INDEX('CPR Pub Codes'!$A$2:$E$999,MATCH('Desk Mapping'!$K69,'CPR Pub Codes'!$C$2:$C$999,0),4)</f>
        <v>NGI-MALIN</v>
      </c>
      <c r="Y69" s="7" t="str">
        <f>INDEX('CPR Pub Codes'!$A$2:$E$999,MATCH('Desk Mapping'!$K69,'CPR Pub Codes'!$C$2:$C$999,0),1)</f>
        <v>MALIN400.NOCAL.NGI.M.I</v>
      </c>
    </row>
    <row r="70" spans="1:25" x14ac:dyDescent="0.25">
      <c r="A70" s="1">
        <v>1</v>
      </c>
      <c r="B70" s="1" t="s">
        <v>96</v>
      </c>
      <c r="C70" s="1" t="s">
        <v>97</v>
      </c>
      <c r="D70" s="1">
        <v>634</v>
      </c>
      <c r="E70" s="1">
        <v>1476</v>
      </c>
      <c r="F70" s="1">
        <v>27325</v>
      </c>
      <c r="G70" s="1"/>
      <c r="H70" s="1">
        <v>1099</v>
      </c>
      <c r="I70" s="1">
        <v>10872</v>
      </c>
      <c r="J70" s="1">
        <v>2260</v>
      </c>
      <c r="K70" s="1">
        <v>1099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PGEV</v>
      </c>
      <c r="Q70" s="7" t="str">
        <f>INDEX('PRD Location_Def'!$E$3:$F$5000,MATCH('Desk Mapping'!E70,'PRD Location_Def'!$E$3:$E$5000,0),2)</f>
        <v>Waha Header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WAHA KCBT</v>
      </c>
      <c r="U70" s="7" t="str">
        <f>INDEX('CPR Pub Codes'!$A$2:$E$999,MATCH('Desk Mapping'!$H70,'CPR Pub Codes'!$C$2:$C$999,0),1)</f>
        <v>WAHA.KCBT.IM</v>
      </c>
      <c r="V70" s="7" t="str">
        <f>INDEX('CPR Pub Codes'!$A$2:$E$999,MATCH('Desk Mapping'!$J70,'CPR Pub Codes'!$C$2:$C$999,0),4)</f>
        <v>GDP-WAHA</v>
      </c>
      <c r="W70" s="7" t="str">
        <f>INDEX('CPR Pub Codes'!$A$2:$E$999,MATCH('Desk Mapping'!$J70,'CPR Pub Codes'!$C$2:$C$999,0),1)</f>
        <v>WAHA.HUB.GDP.D.A</v>
      </c>
      <c r="X70" s="7" t="str">
        <f>INDEX('CPR Pub Codes'!$A$2:$E$999,MATCH('Desk Mapping'!$K70,'CPR Pub Codes'!$C$2:$C$999,0),4)</f>
        <v>WAHA KCBT</v>
      </c>
      <c r="Y70" s="7" t="str">
        <f>INDEX('CPR Pub Codes'!$A$2:$E$999,MATCH('Desk Mapping'!$K70,'CPR Pub Codes'!$C$2:$C$999,0),1)</f>
        <v>WAHA.KCBT.IM</v>
      </c>
    </row>
    <row r="71" spans="1:25" x14ac:dyDescent="0.25">
      <c r="A71" s="1">
        <v>1</v>
      </c>
      <c r="B71" s="1" t="s">
        <v>98</v>
      </c>
      <c r="C71" s="1" t="s">
        <v>98</v>
      </c>
      <c r="D71" s="1">
        <v>504</v>
      </c>
      <c r="E71" s="1">
        <v>3958</v>
      </c>
      <c r="F71" s="1">
        <v>37476</v>
      </c>
      <c r="G71" s="1"/>
      <c r="H71" s="1">
        <v>3517</v>
      </c>
      <c r="I71" s="1">
        <v>9969</v>
      </c>
      <c r="J71" s="1">
        <v>2331</v>
      </c>
      <c r="K71" s="1">
        <v>289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PSCO</v>
      </c>
      <c r="Q71" s="7" t="str">
        <f>INDEX('PRD Location_Def'!$E$3:$F$5000,MATCH('Desk Mapping'!E71,'PRD Location_Def'!$E$3:$E$5000,0),2)</f>
        <v>PSCO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IM-DJ/BASIN</v>
      </c>
      <c r="U71" s="7" t="str">
        <f>INDEX('CPR Pub Codes'!$A$2:$E$999,MATCH('Desk Mapping'!$H71,'CPR Pub Codes'!$C$2:$C$999,0),1)</f>
        <v>CIG.DJBASIN.IM</v>
      </c>
      <c r="V71" s="7" t="str">
        <f>INDEX('CPR Pub Codes'!$A$2:$E$999,MATCH('Desk Mapping'!$J71,'CPR Pub Codes'!$C$2:$C$999,0),4)</f>
        <v>GDP-DJ/BASIN</v>
      </c>
      <c r="W71" s="7" t="str">
        <f>INDEX('CPR Pub Codes'!$A$2:$E$999,MATCH('Desk Mapping'!$J71,'CPR Pub Codes'!$C$2:$C$999,0),1)</f>
        <v>CIG.DJBASIN.GDP.D.A</v>
      </c>
      <c r="X71" s="7" t="str">
        <f>INDEX('CPR Pub Codes'!$A$2:$E$999,MATCH('Desk Mapping'!$K71,'CPR Pub Codes'!$C$2:$C$999,0),4)</f>
        <v>IF-CIG/RKYMTN</v>
      </c>
      <c r="Y71" s="7" t="str">
        <f>INDEX('CPR Pub Codes'!$A$2:$E$999,MATCH('Desk Mapping'!$K71,'CPR Pub Codes'!$C$2:$C$999,0),1)</f>
        <v>CIG.ROCKIES.IF.M.I</v>
      </c>
    </row>
    <row r="72" spans="1:25" x14ac:dyDescent="0.25">
      <c r="A72" s="1">
        <v>1</v>
      </c>
      <c r="B72" s="1" t="s">
        <v>99</v>
      </c>
      <c r="C72" s="1" t="s">
        <v>100</v>
      </c>
      <c r="D72" s="1">
        <v>21</v>
      </c>
      <c r="E72" s="1">
        <v>379</v>
      </c>
      <c r="F72" s="1">
        <v>10321</v>
      </c>
      <c r="G72" s="1"/>
      <c r="H72" s="1">
        <v>302</v>
      </c>
      <c r="I72" s="1">
        <v>10580</v>
      </c>
      <c r="J72" s="1">
        <v>2287</v>
      </c>
      <c r="K72" s="1">
        <v>302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QUES</v>
      </c>
      <c r="Q72" s="7" t="str">
        <f>INDEX('PRD Location_Def'!$E$3:$F$5000,MATCH('Desk Mapping'!E72,'PRD Location_Def'!$E$3:$E$5000,0),2)</f>
        <v>Clay Basin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IF-QUESTAR</v>
      </c>
      <c r="U72" s="7" t="str">
        <f>INDEX('CPR Pub Codes'!$A$2:$E$999,MATCH('Desk Mapping'!$H72,'CPR Pub Codes'!$C$2:$C$999,0),1)</f>
        <v>QUESTAR.ROCKIES.IF.M.I</v>
      </c>
      <c r="V72" s="7" t="str">
        <f>INDEX('CPR Pub Codes'!$A$2:$E$999,MATCH('Desk Mapping'!$J72,'CPR Pub Codes'!$C$2:$C$999,0),4)</f>
        <v>GDP-QUESTAR</v>
      </c>
      <c r="W72" s="7" t="str">
        <f>INDEX('CPR Pub Codes'!$A$2:$E$999,MATCH('Desk Mapping'!$J72,'CPR Pub Codes'!$C$2:$C$999,0),1)</f>
        <v>QUESTAR.ROCKIES.GDP.D.A</v>
      </c>
      <c r="X72" s="7" t="str">
        <f>INDEX('CPR Pub Codes'!$A$2:$E$999,MATCH('Desk Mapping'!$K72,'CPR Pub Codes'!$C$2:$C$999,0),4)</f>
        <v>IF-QUESTAR</v>
      </c>
      <c r="Y72" s="7" t="str">
        <f>INDEX('CPR Pub Codes'!$A$2:$E$999,MATCH('Desk Mapping'!$K72,'CPR Pub Codes'!$C$2:$C$999,0),1)</f>
        <v>QUESTAR.ROCKIES.IF.M.I</v>
      </c>
    </row>
    <row r="73" spans="1:25" x14ac:dyDescent="0.25">
      <c r="A73" s="1">
        <v>1</v>
      </c>
      <c r="B73" s="1" t="s">
        <v>99</v>
      </c>
      <c r="C73" s="1" t="s">
        <v>67</v>
      </c>
      <c r="D73" s="1">
        <v>21</v>
      </c>
      <c r="E73" s="1">
        <v>169</v>
      </c>
      <c r="F73" s="1">
        <v>367</v>
      </c>
      <c r="G73" s="1"/>
      <c r="H73" s="1">
        <v>302</v>
      </c>
      <c r="I73" s="1">
        <v>10580</v>
      </c>
      <c r="J73" s="1">
        <v>2287</v>
      </c>
      <c r="K73" s="1">
        <v>302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QUES</v>
      </c>
      <c r="Q73" s="7" t="str">
        <f>INDEX('PRD Location_Def'!$E$3:$F$5000,MATCH('Desk Mapping'!E73,'PRD Location_Def'!$E$3:$E$5000,0),2)</f>
        <v>North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IF-QUESTAR</v>
      </c>
      <c r="U73" s="7" t="str">
        <f>INDEX('CPR Pub Codes'!$A$2:$E$999,MATCH('Desk Mapping'!$H73,'CPR Pub Codes'!$C$2:$C$999,0),1)</f>
        <v>QUESTAR.ROCKIES.IF.M.I</v>
      </c>
      <c r="V73" s="7" t="str">
        <f>INDEX('CPR Pub Codes'!$A$2:$E$999,MATCH('Desk Mapping'!$J73,'CPR Pub Codes'!$C$2:$C$999,0),4)</f>
        <v>GDP-QUESTAR</v>
      </c>
      <c r="W73" s="7" t="str">
        <f>INDEX('CPR Pub Codes'!$A$2:$E$999,MATCH('Desk Mapping'!$J73,'CPR Pub Codes'!$C$2:$C$999,0),1)</f>
        <v>QUESTAR.ROCKIES.GDP.D.A</v>
      </c>
      <c r="X73" s="7" t="str">
        <f>INDEX('CPR Pub Codes'!$A$2:$E$999,MATCH('Desk Mapping'!$K73,'CPR Pub Codes'!$C$2:$C$999,0),4)</f>
        <v>IF-QUESTAR</v>
      </c>
      <c r="Y73" s="7" t="str">
        <f>INDEX('CPR Pub Codes'!$A$2:$E$999,MATCH('Desk Mapping'!$K73,'CPR Pub Codes'!$C$2:$C$999,0),1)</f>
        <v>QUESTAR.ROCKIES.IF.M.I</v>
      </c>
    </row>
    <row r="74" spans="1:25" x14ac:dyDescent="0.25">
      <c r="A74" s="1">
        <v>1</v>
      </c>
      <c r="B74" s="1" t="s">
        <v>99</v>
      </c>
      <c r="C74" s="1" t="s">
        <v>101</v>
      </c>
      <c r="D74" s="1">
        <v>21</v>
      </c>
      <c r="E74" s="1">
        <v>170</v>
      </c>
      <c r="F74" s="1">
        <v>305</v>
      </c>
      <c r="G74" s="1"/>
      <c r="H74" s="1">
        <v>302</v>
      </c>
      <c r="I74" s="1">
        <v>10580</v>
      </c>
      <c r="J74" s="1">
        <v>2287</v>
      </c>
      <c r="K74" s="1">
        <v>302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QUES</v>
      </c>
      <c r="Q74" s="7" t="str">
        <f>INDEX('PRD Location_Def'!$E$3:$F$5000,MATCH('Desk Mapping'!E74,'PRD Location_Def'!$E$3:$E$5000,0),2)</f>
        <v>South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IF-QUESTAR</v>
      </c>
      <c r="U74" s="7" t="str">
        <f>INDEX('CPR Pub Codes'!$A$2:$E$999,MATCH('Desk Mapping'!$H74,'CPR Pub Codes'!$C$2:$C$999,0),1)</f>
        <v>QUESTAR.ROCKIES.IF.M.I</v>
      </c>
      <c r="V74" s="7" t="str">
        <f>INDEX('CPR Pub Codes'!$A$2:$E$999,MATCH('Desk Mapping'!$J74,'CPR Pub Codes'!$C$2:$C$999,0),4)</f>
        <v>GDP-QUESTAR</v>
      </c>
      <c r="W74" s="7" t="str">
        <f>INDEX('CPR Pub Codes'!$A$2:$E$999,MATCH('Desk Mapping'!$J74,'CPR Pub Codes'!$C$2:$C$999,0),1)</f>
        <v>QUESTAR.ROCKIES.GDP.D.A</v>
      </c>
      <c r="X74" s="7" t="str">
        <f>INDEX('CPR Pub Codes'!$A$2:$E$999,MATCH('Desk Mapping'!$K74,'CPR Pub Codes'!$C$2:$C$999,0),4)</f>
        <v>IF-QUESTAR</v>
      </c>
      <c r="Y74" s="7" t="str">
        <f>INDEX('CPR Pub Codes'!$A$2:$E$999,MATCH('Desk Mapping'!$K74,'CPR Pub Codes'!$C$2:$C$999,0),1)</f>
        <v>QUESTAR.ROCKIES.IF.M.I</v>
      </c>
    </row>
    <row r="75" spans="1:25" x14ac:dyDescent="0.25">
      <c r="A75" s="1">
        <v>1</v>
      </c>
      <c r="B75" s="1" t="s">
        <v>102</v>
      </c>
      <c r="C75" s="1" t="s">
        <v>103</v>
      </c>
      <c r="D75" s="1">
        <v>156</v>
      </c>
      <c r="E75" s="1">
        <v>1130</v>
      </c>
      <c r="F75" s="1">
        <v>21362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SCAL</v>
      </c>
      <c r="Q75" s="7" t="str">
        <f>INDEX('PRD Location_Def'!$E$3:$F$5000,MATCH('Desk Mapping'!E75,'PRD Location_Def'!$E$3:$E$5000,0),2)</f>
        <v>Blythe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5">
      <c r="A76" s="1">
        <v>1</v>
      </c>
      <c r="B76" s="1" t="s">
        <v>102</v>
      </c>
      <c r="C76" s="1" t="s">
        <v>80</v>
      </c>
      <c r="D76" s="1">
        <v>156</v>
      </c>
      <c r="E76" s="1">
        <v>719</v>
      </c>
      <c r="F76" s="1">
        <v>20143</v>
      </c>
      <c r="G76" s="1"/>
      <c r="H76" s="1">
        <v>568</v>
      </c>
      <c r="I76" s="1">
        <v>10597</v>
      </c>
      <c r="J76" s="1">
        <v>2349</v>
      </c>
      <c r="K76" s="1">
        <v>827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SCAL</v>
      </c>
      <c r="Q76" s="7" t="str">
        <f>INDEX('PRD Location_Def'!$E$3:$F$5000,MATCH('Desk Mapping'!E76,'PRD Location_Def'!$E$3:$E$5000,0),2)</f>
        <v>CA Prod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NGI-SOCAL(KRS)</v>
      </c>
      <c r="Y76" s="7" t="str">
        <f>INDEX('CPR Pub Codes'!$A$2:$E$999,MATCH('Desk Mapping'!$K76,'CPR Pub Codes'!$C$2:$C$999,0),1)</f>
        <v>SOCAL.KERN.NGI.M.I</v>
      </c>
    </row>
    <row r="77" spans="1:25" x14ac:dyDescent="0.25">
      <c r="A77" s="1">
        <v>1</v>
      </c>
      <c r="B77" s="1" t="s">
        <v>102</v>
      </c>
      <c r="C77" s="1" t="s">
        <v>104</v>
      </c>
      <c r="D77" s="1">
        <v>156</v>
      </c>
      <c r="E77" s="1">
        <v>440</v>
      </c>
      <c r="F77" s="1">
        <v>19167</v>
      </c>
      <c r="G77" s="1"/>
      <c r="H77" s="1">
        <v>568</v>
      </c>
      <c r="I77" s="1">
        <v>10597</v>
      </c>
      <c r="J77" s="1">
        <v>2349</v>
      </c>
      <c r="K77" s="1">
        <v>568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SCAL</v>
      </c>
      <c r="Q77" s="7" t="str">
        <f>INDEX('PRD Location_Def'!$E$3:$F$5000,MATCH('Desk Mapping'!E77,'PRD Location_Def'!$E$3:$E$5000,0),2)</f>
        <v>El Paso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NGI-SOCAL</v>
      </c>
      <c r="U77" s="7" t="str">
        <f>INDEX('CPR Pub Codes'!$A$2:$E$999,MATCH('Desk Mapping'!$H77,'CPR Pub Codes'!$C$2:$C$999,0),1)</f>
        <v>SOCAL.BORDERAVG.NGI.M.I</v>
      </c>
      <c r="V77" s="7" t="str">
        <f>INDEX('CPR Pub Codes'!$A$2:$E$999,MATCH('Desk Mapping'!$J77,'CPR Pub Codes'!$C$2:$C$999,0),4)</f>
        <v>GDP-CAL BORDER</v>
      </c>
      <c r="W77" s="7" t="str">
        <f>INDEX('CPR Pub Codes'!$A$2:$E$999,MATCH('Desk Mapping'!$J77,'CPR Pub Codes'!$C$2:$C$999,0),1)</f>
        <v>SOCAL.SWGEU.GDP.D.A</v>
      </c>
      <c r="X77" s="7" t="str">
        <f>INDEX('CPR Pub Codes'!$A$2:$E$999,MATCH('Desk Mapping'!$K77,'CPR Pub Codes'!$C$2:$C$999,0),4)</f>
        <v>NGI-SOCAL</v>
      </c>
      <c r="Y77" s="7" t="str">
        <f>INDEX('CPR Pub Codes'!$A$2:$E$999,MATCH('Desk Mapping'!$K77,'CPR Pub Codes'!$C$2:$C$999,0),1)</f>
        <v>SOCAL.BORDERAVG.NGI.M.I</v>
      </c>
    </row>
    <row r="78" spans="1:25" x14ac:dyDescent="0.25">
      <c r="A78" s="1">
        <v>1</v>
      </c>
      <c r="B78" s="1" t="s">
        <v>102</v>
      </c>
      <c r="C78" s="1" t="s">
        <v>84</v>
      </c>
      <c r="D78" s="1">
        <v>156</v>
      </c>
      <c r="E78" s="1">
        <v>342</v>
      </c>
      <c r="F78" s="1">
        <v>10286</v>
      </c>
      <c r="G78" s="1"/>
      <c r="H78" s="1">
        <v>568</v>
      </c>
      <c r="I78" s="1">
        <v>10597</v>
      </c>
      <c r="J78" s="1">
        <v>2349</v>
      </c>
      <c r="K78" s="1">
        <v>568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SCAL</v>
      </c>
      <c r="Q78" s="7" t="str">
        <f>INDEX('PRD Location_Def'!$E$3:$F$5000,MATCH('Desk Mapping'!E78,'PRD Location_Def'!$E$3:$E$5000,0),2)</f>
        <v>Imbalance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NGI-SOCAL</v>
      </c>
      <c r="U78" s="7" t="str">
        <f>INDEX('CPR Pub Codes'!$A$2:$E$999,MATCH('Desk Mapping'!$H78,'CPR Pub Codes'!$C$2:$C$999,0),1)</f>
        <v>SOCAL.BORDERAVG.NGI.M.I</v>
      </c>
      <c r="V78" s="7" t="str">
        <f>INDEX('CPR Pub Codes'!$A$2:$E$999,MATCH('Desk Mapping'!$J78,'CPR Pub Codes'!$C$2:$C$999,0),4)</f>
        <v>GDP-CAL BORDER</v>
      </c>
      <c r="W78" s="7" t="str">
        <f>INDEX('CPR Pub Codes'!$A$2:$E$999,MATCH('Desk Mapping'!$J78,'CPR Pub Codes'!$C$2:$C$999,0),1)</f>
        <v>SOCAL.SWGEU.GDP.D.A</v>
      </c>
      <c r="X78" s="7" t="str">
        <f>INDEX('CPR Pub Codes'!$A$2:$E$999,MATCH('Desk Mapping'!$K78,'CPR Pub Codes'!$C$2:$C$999,0),4)</f>
        <v>NGI-SOCAL</v>
      </c>
      <c r="Y78" s="7" t="str">
        <f>INDEX('CPR Pub Codes'!$A$2:$E$999,MATCH('Desk Mapping'!$K78,'CPR Pub Codes'!$C$2:$C$999,0),1)</f>
        <v>SOCAL.BORDERAVG.NGI.M.I</v>
      </c>
    </row>
    <row r="79" spans="1:25" x14ac:dyDescent="0.25">
      <c r="A79" s="1">
        <v>1</v>
      </c>
      <c r="B79" s="1" t="s">
        <v>102</v>
      </c>
      <c r="C79" s="1" t="s">
        <v>85</v>
      </c>
      <c r="D79" s="1">
        <v>156</v>
      </c>
      <c r="E79" s="1">
        <v>439</v>
      </c>
      <c r="F79" s="1">
        <v>19166</v>
      </c>
      <c r="G79" s="1"/>
      <c r="H79" s="1">
        <v>568</v>
      </c>
      <c r="I79" s="1">
        <v>10597</v>
      </c>
      <c r="J79" s="1">
        <v>2349</v>
      </c>
      <c r="K79" s="1">
        <v>827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SCAL</v>
      </c>
      <c r="Q79" s="7" t="str">
        <f>INDEX('PRD Location_Def'!$E$3:$F$5000,MATCH('Desk Mapping'!E79,'PRD Location_Def'!$E$3:$E$5000,0),2)</f>
        <v>KRS (PG&amp;E)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NGI-SOCAL</v>
      </c>
      <c r="U79" s="7" t="str">
        <f>INDEX('CPR Pub Codes'!$A$2:$E$999,MATCH('Desk Mapping'!$H79,'CPR Pub Codes'!$C$2:$C$999,0),1)</f>
        <v>SOCAL.BORDERAVG.NGI.M.I</v>
      </c>
      <c r="V79" s="7" t="str">
        <f>INDEX('CPR Pub Codes'!$A$2:$E$999,MATCH('Desk Mapping'!$J79,'CPR Pub Codes'!$C$2:$C$999,0),4)</f>
        <v>GDP-CAL BORDER</v>
      </c>
      <c r="W79" s="7" t="str">
        <f>INDEX('CPR Pub Codes'!$A$2:$E$999,MATCH('Desk Mapping'!$J79,'CPR Pub Codes'!$C$2:$C$999,0),1)</f>
        <v>SOCAL.SWGEU.GDP.D.A</v>
      </c>
      <c r="X79" s="7" t="str">
        <f>INDEX('CPR Pub Codes'!$A$2:$E$999,MATCH('Desk Mapping'!$K79,'CPR Pub Codes'!$C$2:$C$999,0),4)</f>
        <v>NGI-SOCAL(KRS)</v>
      </c>
      <c r="Y79" s="7" t="str">
        <f>INDEX('CPR Pub Codes'!$A$2:$E$999,MATCH('Desk Mapping'!$K79,'CPR Pub Codes'!$C$2:$C$999,0),1)</f>
        <v>SOCAL.KERN.NGI.M.I</v>
      </c>
    </row>
    <row r="80" spans="1:25" x14ac:dyDescent="0.25">
      <c r="A80" s="1">
        <v>1</v>
      </c>
      <c r="B80" s="1" t="s">
        <v>102</v>
      </c>
      <c r="C80" s="1" t="s">
        <v>105</v>
      </c>
      <c r="D80" s="1">
        <v>156</v>
      </c>
      <c r="E80" s="1">
        <v>1007</v>
      </c>
      <c r="F80" s="1">
        <v>21361</v>
      </c>
      <c r="G80" s="1"/>
      <c r="H80" s="1">
        <v>568</v>
      </c>
      <c r="I80" s="1">
        <v>10597</v>
      </c>
      <c r="J80" s="1">
        <v>2349</v>
      </c>
      <c r="K80" s="1">
        <v>568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SCAL</v>
      </c>
      <c r="Q80" s="7" t="str">
        <f>INDEX('PRD Location_Def'!$E$3:$F$5000,MATCH('Desk Mapping'!E80,'PRD Location_Def'!$E$3:$E$5000,0),2)</f>
        <v>Mojave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NGI-SOCAL</v>
      </c>
      <c r="U80" s="7" t="str">
        <f>INDEX('CPR Pub Codes'!$A$2:$E$999,MATCH('Desk Mapping'!$H80,'CPR Pub Codes'!$C$2:$C$999,0),1)</f>
        <v>SOCAL.BORDERAVG.NGI.M.I</v>
      </c>
      <c r="V80" s="7" t="str">
        <f>INDEX('CPR Pub Codes'!$A$2:$E$999,MATCH('Desk Mapping'!$J80,'CPR Pub Codes'!$C$2:$C$999,0),4)</f>
        <v>GDP-CAL BORDER</v>
      </c>
      <c r="W80" s="7" t="str">
        <f>INDEX('CPR Pub Codes'!$A$2:$E$999,MATCH('Desk Mapping'!$J80,'CPR Pub Codes'!$C$2:$C$999,0),1)</f>
        <v>SOCAL.SWGEU.GDP.D.A</v>
      </c>
      <c r="X80" s="7" t="str">
        <f>INDEX('CPR Pub Codes'!$A$2:$E$999,MATCH('Desk Mapping'!$K80,'CPR Pub Codes'!$C$2:$C$999,0),4)</f>
        <v>NGI-SOCAL</v>
      </c>
      <c r="Y80" s="7" t="str">
        <f>INDEX('CPR Pub Codes'!$A$2:$E$999,MATCH('Desk Mapping'!$K80,'CPR Pub Codes'!$C$2:$C$999,0),1)</f>
        <v>SOCAL.BORDERAVG.NGI.M.I</v>
      </c>
    </row>
    <row r="81" spans="1:25" x14ac:dyDescent="0.25">
      <c r="A81" s="1">
        <v>1</v>
      </c>
      <c r="B81" s="1" t="s">
        <v>102</v>
      </c>
      <c r="C81" s="1" t="s">
        <v>106</v>
      </c>
      <c r="D81" s="1">
        <v>156</v>
      </c>
      <c r="E81" s="1">
        <v>185</v>
      </c>
      <c r="F81" s="1">
        <v>318</v>
      </c>
      <c r="G81" s="1"/>
      <c r="H81" s="1">
        <v>568</v>
      </c>
      <c r="I81" s="1">
        <v>10597</v>
      </c>
      <c r="J81" s="1">
        <v>2349</v>
      </c>
      <c r="K81" s="1">
        <v>568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SCAL</v>
      </c>
      <c r="Q81" s="7" t="str">
        <f>INDEX('PRD Location_Def'!$E$3:$F$5000,MATCH('Desk Mapping'!E81,'PRD Location_Def'!$E$3:$E$5000,0),2)</f>
        <v>Socal Pool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NGI-SOCAL</v>
      </c>
      <c r="U81" s="7" t="str">
        <f>INDEX('CPR Pub Codes'!$A$2:$E$999,MATCH('Desk Mapping'!$H81,'CPR Pub Codes'!$C$2:$C$999,0),1)</f>
        <v>SOCAL.BORDERAVG.NGI.M.I</v>
      </c>
      <c r="V81" s="7" t="str">
        <f>INDEX('CPR Pub Codes'!$A$2:$E$999,MATCH('Desk Mapping'!$J81,'CPR Pub Codes'!$C$2:$C$999,0),4)</f>
        <v>GDP-CAL BORDER</v>
      </c>
      <c r="W81" s="7" t="str">
        <f>INDEX('CPR Pub Codes'!$A$2:$E$999,MATCH('Desk Mapping'!$J81,'CPR Pub Codes'!$C$2:$C$999,0),1)</f>
        <v>SOCAL.SWGEU.GDP.D.A</v>
      </c>
      <c r="X81" s="7" t="str">
        <f>INDEX('CPR Pub Codes'!$A$2:$E$999,MATCH('Desk Mapping'!$K81,'CPR Pub Codes'!$C$2:$C$999,0),4)</f>
        <v>NGI-SOCAL</v>
      </c>
      <c r="Y81" s="7" t="str">
        <f>INDEX('CPR Pub Codes'!$A$2:$E$999,MATCH('Desk Mapping'!$K81,'CPR Pub Codes'!$C$2:$C$999,0),1)</f>
        <v>SOCAL.BORDERAVG.NGI.M.I</v>
      </c>
    </row>
    <row r="82" spans="1:25" x14ac:dyDescent="0.25">
      <c r="A82" s="1">
        <v>1</v>
      </c>
      <c r="B82" s="1" t="s">
        <v>102</v>
      </c>
      <c r="C82" s="1" t="s">
        <v>87</v>
      </c>
      <c r="D82" s="1">
        <v>156</v>
      </c>
      <c r="E82" s="1">
        <v>1006</v>
      </c>
      <c r="F82" s="1">
        <v>21360</v>
      </c>
      <c r="G82" s="1"/>
      <c r="H82" s="1">
        <v>568</v>
      </c>
      <c r="I82" s="1">
        <v>10597</v>
      </c>
      <c r="J82" s="1">
        <v>2349</v>
      </c>
      <c r="K82" s="1">
        <v>568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SCAL</v>
      </c>
      <c r="Q82" s="7" t="str">
        <f>INDEX('PRD Location_Def'!$E$3:$F$5000,MATCH('Desk Mapping'!E82,'PRD Location_Def'!$E$3:$E$5000,0),2)</f>
        <v>Storage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NGI-SOCAL</v>
      </c>
      <c r="U82" s="7" t="str">
        <f>INDEX('CPR Pub Codes'!$A$2:$E$999,MATCH('Desk Mapping'!$H82,'CPR Pub Codes'!$C$2:$C$999,0),1)</f>
        <v>SOCAL.BORDERAVG.NGI.M.I</v>
      </c>
      <c r="V82" s="7" t="str">
        <f>INDEX('CPR Pub Codes'!$A$2:$E$999,MATCH('Desk Mapping'!$J82,'CPR Pub Codes'!$C$2:$C$999,0),4)</f>
        <v>GDP-CAL BORDER</v>
      </c>
      <c r="W82" s="7" t="str">
        <f>INDEX('CPR Pub Codes'!$A$2:$E$999,MATCH('Desk Mapping'!$J82,'CPR Pub Codes'!$C$2:$C$999,0),1)</f>
        <v>SOCAL.SWGEU.GDP.D.A</v>
      </c>
      <c r="X82" s="7" t="str">
        <f>INDEX('CPR Pub Codes'!$A$2:$E$999,MATCH('Desk Mapping'!$K82,'CPR Pub Codes'!$C$2:$C$999,0),4)</f>
        <v>NGI-SOCAL</v>
      </c>
      <c r="Y82" s="7" t="str">
        <f>INDEX('CPR Pub Codes'!$A$2:$E$999,MATCH('Desk Mapping'!$K82,'CPR Pub Codes'!$C$2:$C$999,0),1)</f>
        <v>SOCAL.BORDERAVG.NGI.M.I</v>
      </c>
    </row>
    <row r="83" spans="1:25" x14ac:dyDescent="0.25">
      <c r="A83" s="1">
        <v>1</v>
      </c>
      <c r="B83" s="1" t="s">
        <v>102</v>
      </c>
      <c r="C83" s="1" t="s">
        <v>88</v>
      </c>
      <c r="D83" s="1">
        <v>156</v>
      </c>
      <c r="E83" s="1">
        <v>441</v>
      </c>
      <c r="F83" s="1">
        <v>19168</v>
      </c>
      <c r="G83" s="1"/>
      <c r="H83" s="1">
        <v>568</v>
      </c>
      <c r="I83" s="1">
        <v>10597</v>
      </c>
      <c r="J83" s="1">
        <v>2349</v>
      </c>
      <c r="K83" s="1">
        <v>568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SCAL</v>
      </c>
      <c r="Q83" s="7" t="str">
        <f>INDEX('PRD Location_Def'!$E$3:$F$5000,MATCH('Desk Mapping'!E83,'PRD Location_Def'!$E$3:$E$5000,0),2)</f>
        <v>TW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NGI-SOCAL</v>
      </c>
      <c r="U83" s="7" t="str">
        <f>INDEX('CPR Pub Codes'!$A$2:$E$999,MATCH('Desk Mapping'!$H83,'CPR Pub Codes'!$C$2:$C$999,0),1)</f>
        <v>SOCAL.BORDERAVG.NGI.M.I</v>
      </c>
      <c r="V83" s="7" t="str">
        <f>INDEX('CPR Pub Codes'!$A$2:$E$999,MATCH('Desk Mapping'!$J83,'CPR Pub Codes'!$C$2:$C$999,0),4)</f>
        <v>GDP-CAL BORDER</v>
      </c>
      <c r="W83" s="7" t="str">
        <f>INDEX('CPR Pub Codes'!$A$2:$E$999,MATCH('Desk Mapping'!$J83,'CPR Pub Codes'!$C$2:$C$999,0),1)</f>
        <v>SOCAL.SWGEU.GDP.D.A</v>
      </c>
      <c r="X83" s="7" t="str">
        <f>INDEX('CPR Pub Codes'!$A$2:$E$999,MATCH('Desk Mapping'!$K83,'CPR Pub Codes'!$C$2:$C$999,0),4)</f>
        <v>NGI-SOCAL</v>
      </c>
      <c r="Y83" s="7" t="str">
        <f>INDEX('CPR Pub Codes'!$A$2:$E$999,MATCH('Desk Mapping'!$K83,'CPR Pub Codes'!$C$2:$C$999,0),1)</f>
        <v>SOCAL.BORDERAVG.NGI.M.I</v>
      </c>
    </row>
    <row r="84" spans="1:25" x14ac:dyDescent="0.25">
      <c r="A84" s="1">
        <v>1</v>
      </c>
      <c r="B84" s="1" t="s">
        <v>102</v>
      </c>
      <c r="C84" s="1" t="s">
        <v>107</v>
      </c>
      <c r="D84" s="1">
        <v>156</v>
      </c>
      <c r="E84" s="1">
        <v>438</v>
      </c>
      <c r="F84" s="1">
        <v>19165</v>
      </c>
      <c r="G84" s="1"/>
      <c r="H84" s="1">
        <v>568</v>
      </c>
      <c r="I84" s="1">
        <v>10597</v>
      </c>
      <c r="J84" s="1">
        <v>2349</v>
      </c>
      <c r="K84" s="1">
        <v>568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SCAL</v>
      </c>
      <c r="Q84" s="7" t="str">
        <f>INDEX('PRD Location_Def'!$E$3:$F$5000,MATCH('Desk Mapping'!E84,'PRD Location_Def'!$E$3:$E$5000,0),2)</f>
        <v>Wheeler Ridge (Kern)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NGI-SOCAL</v>
      </c>
      <c r="U84" s="7" t="str">
        <f>INDEX('CPR Pub Codes'!$A$2:$E$999,MATCH('Desk Mapping'!$H84,'CPR Pub Codes'!$C$2:$C$999,0),1)</f>
        <v>SOCAL.BORDERAVG.NGI.M.I</v>
      </c>
      <c r="V84" s="7" t="str">
        <f>INDEX('CPR Pub Codes'!$A$2:$E$999,MATCH('Desk Mapping'!$J84,'CPR Pub Codes'!$C$2:$C$999,0),4)</f>
        <v>GDP-CAL BORDER</v>
      </c>
      <c r="W84" s="7" t="str">
        <f>INDEX('CPR Pub Codes'!$A$2:$E$999,MATCH('Desk Mapping'!$J84,'CPR Pub Codes'!$C$2:$C$999,0),1)</f>
        <v>SOCAL.SWGEU.GDP.D.A</v>
      </c>
      <c r="X84" s="7" t="str">
        <f>INDEX('CPR Pub Codes'!$A$2:$E$999,MATCH('Desk Mapping'!$K84,'CPR Pub Codes'!$C$2:$C$999,0),4)</f>
        <v>NGI-SOCAL</v>
      </c>
      <c r="Y84" s="7" t="str">
        <f>INDEX('CPR Pub Codes'!$A$2:$E$999,MATCH('Desk Mapping'!$K84,'CPR Pub Codes'!$C$2:$C$999,0),1)</f>
        <v>SOCAL.BORDERAVG.NGI.M.I</v>
      </c>
    </row>
    <row r="85" spans="1:25" x14ac:dyDescent="0.25">
      <c r="A85" s="1">
        <v>1</v>
      </c>
      <c r="B85" s="1" t="s">
        <v>108</v>
      </c>
      <c r="C85" s="1" t="s">
        <v>109</v>
      </c>
      <c r="D85" s="1">
        <v>176</v>
      </c>
      <c r="E85" s="1">
        <v>267</v>
      </c>
      <c r="F85" s="1">
        <v>394</v>
      </c>
      <c r="G85" s="1"/>
      <c r="H85" s="1">
        <v>2008</v>
      </c>
      <c r="I85" s="1">
        <v>10446</v>
      </c>
      <c r="J85" s="1">
        <v>2298</v>
      </c>
      <c r="K85" s="1">
        <v>5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TRBZ</v>
      </c>
      <c r="Q85" s="7" t="str">
        <f>INDEX('PRD Location_Def'!$E$3:$F$5000,MATCH('Desk Mapping'!E85,'PRD Location_Def'!$E$3:$E$5000,0),2)</f>
        <v>Beatrice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NNG/MID13</v>
      </c>
      <c r="U85" s="7" t="str">
        <f>INDEX('CPR Pub Codes'!$A$2:$E$999,MATCH('Desk Mapping'!$H85,'CPR Pub Codes'!$C$2:$C$999,0),1)</f>
        <v>NNG.MID13.IM</v>
      </c>
      <c r="V85" s="7" t="str">
        <f>INDEX('CPR Pub Codes'!$A$2:$E$999,MATCH('Desk Mapping'!$J85,'CPR Pub Codes'!$C$2:$C$999,0),4)</f>
        <v>GDP-NNG/TOK(13)</v>
      </c>
      <c r="W85" s="7" t="str">
        <f>INDEX('CPR Pub Codes'!$A$2:$E$999,MATCH('Desk Mapping'!$J85,'CPR Pub Codes'!$C$2:$C$999,0),1)</f>
        <v>NNG.MID13.GDP.D.A</v>
      </c>
      <c r="X85" s="7" t="str">
        <f>INDEX('CPR Pub Codes'!$A$2:$E$999,MATCH('Desk Mapping'!$K85,'CPR Pub Codes'!$C$2:$C$999,0),4)</f>
        <v>IF-NNG/TOK</v>
      </c>
      <c r="Y85" s="7" t="str">
        <f>INDEX('CPR Pub Codes'!$A$2:$E$999,MATCH('Desk Mapping'!$K85,'CPR Pub Codes'!$C$2:$C$999,0),1)</f>
        <v>NNG.TXOK.IF.M.I</v>
      </c>
    </row>
    <row r="86" spans="1:25" x14ac:dyDescent="0.25">
      <c r="A86" s="1">
        <v>1</v>
      </c>
      <c r="B86" s="1" t="s">
        <v>108</v>
      </c>
      <c r="C86" s="1" t="s">
        <v>110</v>
      </c>
      <c r="D86" s="1">
        <v>176</v>
      </c>
      <c r="E86" s="1">
        <v>272</v>
      </c>
      <c r="F86" s="1">
        <v>396</v>
      </c>
      <c r="G86" s="1"/>
      <c r="H86" s="1">
        <v>3519</v>
      </c>
      <c r="I86" s="1">
        <v>11049</v>
      </c>
      <c r="J86" s="1">
        <v>2589</v>
      </c>
      <c r="K86" s="1">
        <v>5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TRBZ</v>
      </c>
      <c r="Q86" s="7" t="str">
        <f>INDEX('PRD Location_Def'!$E$3:$F$5000,MATCH('Desk Mapping'!E86,'PRD Location_Def'!$E$3:$E$5000,0),2)</f>
        <v>Chalk-Bluff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IM_TRAILBLAZER</v>
      </c>
      <c r="U86" s="7" t="str">
        <f>INDEX('CPR Pub Codes'!$A$2:$E$999,MATCH('Desk Mapping'!$H86,'CPR Pub Codes'!$C$2:$C$999,0),1)</f>
        <v>TRBZ.CHALK-BLUFF.IM</v>
      </c>
      <c r="V86" s="7" t="str">
        <f>INDEX('CPR Pub Codes'!$A$2:$E$999,MATCH('Desk Mapping'!$J86,'CPR Pub Codes'!$C$2:$C$999,0),4)</f>
        <v>GD-TRAILBLAZER</v>
      </c>
      <c r="W86" s="7" t="str">
        <f>INDEX('CPR Pub Codes'!$A$2:$E$999,MATCH('Desk Mapping'!$J86,'CPR Pub Codes'!$C$2:$C$999,0),1)</f>
        <v>TRBZ.CHALK-BLUFF.D</v>
      </c>
      <c r="X86" s="7" t="str">
        <f>INDEX('CPR Pub Codes'!$A$2:$E$999,MATCH('Desk Mapping'!$K86,'CPR Pub Codes'!$C$2:$C$999,0),4)</f>
        <v>IF-NNG/TOK</v>
      </c>
      <c r="Y86" s="7" t="str">
        <f>INDEX('CPR Pub Codes'!$A$2:$E$999,MATCH('Desk Mapping'!$K86,'CPR Pub Codes'!$C$2:$C$999,0),1)</f>
        <v>NNG.TXOK.IF.M.I</v>
      </c>
    </row>
    <row r="87" spans="1:25" x14ac:dyDescent="0.25">
      <c r="A87" s="1">
        <v>1</v>
      </c>
      <c r="B87" s="1" t="s">
        <v>108</v>
      </c>
      <c r="C87" s="1" t="s">
        <v>111</v>
      </c>
      <c r="D87" s="1">
        <v>176</v>
      </c>
      <c r="E87" s="1">
        <v>1480</v>
      </c>
      <c r="F87" s="1">
        <v>28509</v>
      </c>
      <c r="G87" s="1"/>
      <c r="H87" s="1">
        <v>3519</v>
      </c>
      <c r="I87" s="1">
        <v>11049</v>
      </c>
      <c r="J87" s="1">
        <v>2589</v>
      </c>
      <c r="K87" s="1">
        <v>3339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TRBZ</v>
      </c>
      <c r="Q87" s="7" t="str">
        <f>INDEX('PRD Location_Def'!$E$3:$F$5000,MATCH('Desk Mapping'!E87,'PRD Location_Def'!$E$3:$E$5000,0),2)</f>
        <v>Dull Knife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IM_TRAILBLAZER</v>
      </c>
      <c r="U87" s="7" t="str">
        <f>INDEX('CPR Pub Codes'!$A$2:$E$999,MATCH('Desk Mapping'!$H87,'CPR Pub Codes'!$C$2:$C$999,0),1)</f>
        <v>TRBZ.CHALK-BLUFF.IM</v>
      </c>
      <c r="V87" s="7" t="str">
        <f>INDEX('CPR Pub Codes'!$A$2:$E$999,MATCH('Desk Mapping'!$J87,'CPR Pub Codes'!$C$2:$C$999,0),4)</f>
        <v>GD-TRAILBLAZER</v>
      </c>
      <c r="W87" s="7" t="str">
        <f>INDEX('CPR Pub Codes'!$A$2:$E$999,MATCH('Desk Mapping'!$J87,'CPR Pub Codes'!$C$2:$C$999,0),1)</f>
        <v>TRBZ.CHALK-BLUFF.D</v>
      </c>
      <c r="X87" s="7" t="str">
        <f>INDEX('CPR Pub Codes'!$A$2:$E$999,MATCH('Desk Mapping'!$K87,'CPR Pub Codes'!$C$2:$C$999,0),4)</f>
        <v>IF-CIG/TOMAHAWK</v>
      </c>
      <c r="Y87" s="7" t="str">
        <f>INDEX('CPR Pub Codes'!$A$2:$E$999,MATCH('Desk Mapping'!$K87,'CPR Pub Codes'!$C$2:$C$999,0),1)</f>
        <v>CIG.TOMAHAWK.MID</v>
      </c>
    </row>
    <row r="88" spans="1:25" x14ac:dyDescent="0.25">
      <c r="A88" s="1">
        <v>1</v>
      </c>
      <c r="B88" s="1" t="s">
        <v>108</v>
      </c>
      <c r="C88" s="1" t="s">
        <v>112</v>
      </c>
      <c r="D88" s="1">
        <v>176</v>
      </c>
      <c r="E88" s="1">
        <v>268</v>
      </c>
      <c r="F88" s="1">
        <v>395</v>
      </c>
      <c r="G88" s="1"/>
      <c r="H88" s="1">
        <v>1271</v>
      </c>
      <c r="I88" s="1">
        <v>10335</v>
      </c>
      <c r="J88" s="1">
        <v>2348</v>
      </c>
      <c r="K88" s="1">
        <v>1537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TRBZ</v>
      </c>
      <c r="Q88" s="7" t="str">
        <f>INDEX('PRD Location_Def'!$E$3:$F$5000,MATCH('Desk Mapping'!E88,'PRD Location_Def'!$E$3:$E$5000,0),2)</f>
        <v>Gage NGPL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NGPL-AMARILLO</v>
      </c>
      <c r="U88" s="7" t="str">
        <f>INDEX('CPR Pub Codes'!$A$2:$E$999,MATCH('Desk Mapping'!$H88,'CPR Pub Codes'!$C$2:$C$999,0),1)</f>
        <v>NGPL.AMARILLO.IM</v>
      </c>
      <c r="V88" s="7" t="str">
        <f>INDEX('CPR Pub Codes'!$A$2:$E$999,MATCH('Desk Mapping'!$J88,'CPR Pub Codes'!$C$2:$C$999,0),4)</f>
        <v>GDP-NGPL/AMARIL</v>
      </c>
      <c r="W88" s="7" t="str">
        <f>INDEX('CPR Pub Codes'!$A$2:$E$999,MATCH('Desk Mapping'!$J88,'CPR Pub Codes'!$C$2:$C$999,0),1)</f>
        <v>NGPL.AMARILLO.GDP.D.A</v>
      </c>
      <c r="X88" s="7" t="str">
        <f>INDEX('CPR Pub Codes'!$A$2:$E$999,MATCH('Desk Mapping'!$K88,'CPR Pub Codes'!$C$2:$C$999,0),4)</f>
        <v>IF-NGPL/MIDCON</v>
      </c>
      <c r="Y88" s="7" t="str">
        <f>INDEX('CPR Pub Codes'!$A$2:$E$999,MATCH('Desk Mapping'!$K88,'CPR Pub Codes'!$C$2:$C$999,0),1)</f>
        <v>NGPL.MIDCON.IF.M.I</v>
      </c>
    </row>
    <row r="89" spans="1:25" x14ac:dyDescent="0.25">
      <c r="A89" s="1">
        <v>1</v>
      </c>
      <c r="B89" s="1" t="s">
        <v>108</v>
      </c>
      <c r="C89" s="1" t="s">
        <v>113</v>
      </c>
      <c r="D89" s="1">
        <v>176</v>
      </c>
      <c r="E89" s="1">
        <v>1126</v>
      </c>
      <c r="F89" s="1">
        <v>21356</v>
      </c>
      <c r="G89" s="1"/>
      <c r="H89" s="1">
        <v>1271</v>
      </c>
      <c r="I89" s="1">
        <v>10335</v>
      </c>
      <c r="J89" s="1">
        <v>2348</v>
      </c>
      <c r="K89" s="1">
        <v>95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TRBZ</v>
      </c>
      <c r="Q89" s="7" t="str">
        <f>INDEX('PRD Location_Def'!$E$3:$F$5000,MATCH('Desk Mapping'!E89,'PRD Location_Def'!$E$3:$E$5000,0),2)</f>
        <v>KN MKTS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NGPL-AMARILLO</v>
      </c>
      <c r="U89" s="7" t="str">
        <f>INDEX('CPR Pub Codes'!$A$2:$E$999,MATCH('Desk Mapping'!$H89,'CPR Pub Codes'!$C$2:$C$999,0),1)</f>
        <v>NGPL.AMARILLO.IM</v>
      </c>
      <c r="V89" s="7" t="str">
        <f>INDEX('CPR Pub Codes'!$A$2:$E$999,MATCH('Desk Mapping'!$J89,'CPR Pub Codes'!$C$2:$C$999,0),4)</f>
        <v>GDP-NGPL/AMARIL</v>
      </c>
      <c r="W89" s="7" t="str">
        <f>INDEX('CPR Pub Codes'!$A$2:$E$999,MATCH('Desk Mapping'!$J89,'CPR Pub Codes'!$C$2:$C$999,0),1)</f>
        <v>NGPL.AMARILLO.GDP.D.A</v>
      </c>
      <c r="X89" s="7" t="str">
        <f>INDEX('CPR Pub Codes'!$A$2:$E$999,MATCH('Desk Mapping'!$K89,'CPR Pub Codes'!$C$2:$C$999,0),4)</f>
        <v>IF-NGPL/OK-NW</v>
      </c>
      <c r="Y89" s="7" t="str">
        <f>INDEX('CPR Pub Codes'!$A$2:$E$999,MATCH('Desk Mapping'!$K89,'CPR Pub Codes'!$C$2:$C$999,0),1)</f>
        <v>NGPL.OKNW.IF.M.I</v>
      </c>
    </row>
    <row r="90" spans="1:25" x14ac:dyDescent="0.25">
      <c r="A90" s="1">
        <v>1</v>
      </c>
      <c r="B90" s="1" t="s">
        <v>108</v>
      </c>
      <c r="C90" s="1" t="s">
        <v>114</v>
      </c>
      <c r="D90" s="1">
        <v>176</v>
      </c>
      <c r="E90" s="1">
        <v>1124</v>
      </c>
      <c r="F90" s="1">
        <v>21354</v>
      </c>
      <c r="G90" s="1"/>
      <c r="H90" s="1">
        <v>3519</v>
      </c>
      <c r="I90" s="1">
        <v>11049</v>
      </c>
      <c r="J90" s="1">
        <v>2589</v>
      </c>
      <c r="K90" s="1">
        <v>300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TRBZ</v>
      </c>
      <c r="Q90" s="7" t="str">
        <f>INDEX('PRD Location_Def'!$E$3:$F$5000,MATCH('Desk Mapping'!E90,'PRD Location_Def'!$E$3:$E$5000,0),2)</f>
        <v>Logan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IM_TRAILBLAZER</v>
      </c>
      <c r="U90" s="7" t="str">
        <f>INDEX('CPR Pub Codes'!$A$2:$E$999,MATCH('Desk Mapping'!$H90,'CPR Pub Codes'!$C$2:$C$999,0),1)</f>
        <v>TRBZ.CHALK-BLUFF.IM</v>
      </c>
      <c r="V90" s="7" t="str">
        <f>INDEX('CPR Pub Codes'!$A$2:$E$999,MATCH('Desk Mapping'!$J90,'CPR Pub Codes'!$C$2:$C$999,0),4)</f>
        <v>GD-TRAILBLAZER</v>
      </c>
      <c r="W90" s="7" t="str">
        <f>INDEX('CPR Pub Codes'!$A$2:$E$999,MATCH('Desk Mapping'!$J90,'CPR Pub Codes'!$C$2:$C$999,0),1)</f>
        <v>TRBZ.CHALK-BLUFF.D</v>
      </c>
      <c r="X90" s="7" t="str">
        <f>INDEX('CPR Pub Codes'!$A$2:$E$999,MATCH('Desk Mapping'!$K90,'CPR Pub Codes'!$C$2:$C$999,0),4)</f>
        <v>IF-NWPL_ROCKY_M</v>
      </c>
      <c r="Y90" s="7" t="str">
        <f>INDEX('CPR Pub Codes'!$A$2:$E$999,MATCH('Desk Mapping'!$K90,'CPR Pub Codes'!$C$2:$C$999,0),1)</f>
        <v>NWPL.ROCKIES.IF.M.I</v>
      </c>
    </row>
    <row r="91" spans="1:25" x14ac:dyDescent="0.25">
      <c r="A91" s="1">
        <v>1</v>
      </c>
      <c r="B91" s="1" t="s">
        <v>108</v>
      </c>
      <c r="C91" s="1" t="s">
        <v>115</v>
      </c>
      <c r="D91" s="1">
        <v>176</v>
      </c>
      <c r="E91" s="1">
        <v>237</v>
      </c>
      <c r="F91" s="1">
        <v>333</v>
      </c>
      <c r="G91" s="1" t="s">
        <v>116</v>
      </c>
      <c r="H91" s="1">
        <v>3519</v>
      </c>
      <c r="I91" s="1">
        <v>11049</v>
      </c>
      <c r="J91" s="1">
        <v>2589</v>
      </c>
      <c r="K91" s="1">
        <v>95</v>
      </c>
      <c r="L91" s="1"/>
      <c r="M91" s="1" t="str">
        <f t="shared" si="6"/>
        <v>237808225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TRBZ</v>
      </c>
      <c r="Q91" s="7" t="str">
        <f>INDEX('PRD Location_Def'!$E$3:$F$5000,MATCH('Desk Mapping'!E91,'PRD Location_Def'!$E$3:$E$5000,0),2)</f>
        <v>Tomahawk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>3856 / CIG/TRBZ - TOMAHAWK</v>
      </c>
      <c r="S91" s="11"/>
      <c r="T91" s="7" t="str">
        <f>INDEX('CPR Pub Codes'!$A$2:$E$999,MATCH('Desk Mapping'!$H91,'CPR Pub Codes'!$C$2:$C$999,0),4)</f>
        <v>IM_TRAILBLAZER</v>
      </c>
      <c r="U91" s="7" t="str">
        <f>INDEX('CPR Pub Codes'!$A$2:$E$999,MATCH('Desk Mapping'!$H91,'CPR Pub Codes'!$C$2:$C$999,0),1)</f>
        <v>TRBZ.CHALK-BLUFF.IM</v>
      </c>
      <c r="V91" s="7" t="str">
        <f>INDEX('CPR Pub Codes'!$A$2:$E$999,MATCH('Desk Mapping'!$J91,'CPR Pub Codes'!$C$2:$C$999,0),4)</f>
        <v>GD-TRAILBLAZER</v>
      </c>
      <c r="W91" s="7" t="str">
        <f>INDEX('CPR Pub Codes'!$A$2:$E$999,MATCH('Desk Mapping'!$J91,'CPR Pub Codes'!$C$2:$C$999,0),1)</f>
        <v>TRBZ.CHALK-BLUFF.D</v>
      </c>
      <c r="X91" s="7" t="str">
        <f>INDEX('CPR Pub Codes'!$A$2:$E$999,MATCH('Desk Mapping'!$K91,'CPR Pub Codes'!$C$2:$C$999,0),4)</f>
        <v>IF-NGPL/OK-NW</v>
      </c>
      <c r="Y91" s="7" t="str">
        <f>INDEX('CPR Pub Codes'!$A$2:$E$999,MATCH('Desk Mapping'!$K91,'CPR Pub Codes'!$C$2:$C$999,0),1)</f>
        <v>NGPL.OKNW.IF.M.I</v>
      </c>
    </row>
    <row r="92" spans="1:25" x14ac:dyDescent="0.25">
      <c r="A92" s="1">
        <v>1</v>
      </c>
      <c r="B92" s="1" t="s">
        <v>108</v>
      </c>
      <c r="C92" s="1" t="s">
        <v>115</v>
      </c>
      <c r="D92" s="1">
        <v>176</v>
      </c>
      <c r="E92" s="1">
        <v>237</v>
      </c>
      <c r="F92" s="1">
        <v>333</v>
      </c>
      <c r="G92" s="1"/>
      <c r="H92" s="1">
        <v>3519</v>
      </c>
      <c r="I92" s="1">
        <v>11049</v>
      </c>
      <c r="J92" s="1">
        <v>2589</v>
      </c>
      <c r="K92" s="1">
        <v>5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TRBZ</v>
      </c>
      <c r="Q92" s="7" t="str">
        <f>INDEX('PRD Location_Def'!$E$3:$F$5000,MATCH('Desk Mapping'!E92,'PRD Location_Def'!$E$3:$E$5000,0),2)</f>
        <v>Tomahawk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IM_TRAILBLAZER</v>
      </c>
      <c r="U92" s="7" t="str">
        <f>INDEX('CPR Pub Codes'!$A$2:$E$999,MATCH('Desk Mapping'!$H92,'CPR Pub Codes'!$C$2:$C$999,0),1)</f>
        <v>TRBZ.CHALK-BLUFF.IM</v>
      </c>
      <c r="V92" s="7" t="str">
        <f>INDEX('CPR Pub Codes'!$A$2:$E$999,MATCH('Desk Mapping'!$J92,'CPR Pub Codes'!$C$2:$C$999,0),4)</f>
        <v>GD-TRAILBLAZER</v>
      </c>
      <c r="W92" s="7" t="str">
        <f>INDEX('CPR Pub Codes'!$A$2:$E$999,MATCH('Desk Mapping'!$J92,'CPR Pub Codes'!$C$2:$C$999,0),1)</f>
        <v>TRBZ.CHALK-BLUFF.D</v>
      </c>
      <c r="X92" s="7" t="str">
        <f>INDEX('CPR Pub Codes'!$A$2:$E$999,MATCH('Desk Mapping'!$K92,'CPR Pub Codes'!$C$2:$C$999,0),4)</f>
        <v>IF-NNG/TOK</v>
      </c>
      <c r="Y92" s="7" t="str">
        <f>INDEX('CPR Pub Codes'!$A$2:$E$999,MATCH('Desk Mapping'!$K92,'CPR Pub Codes'!$C$2:$C$999,0),1)</f>
        <v>NNG.TXOK.IF.M.I</v>
      </c>
    </row>
    <row r="93" spans="1:25" x14ac:dyDescent="0.25">
      <c r="A93" s="1">
        <v>1</v>
      </c>
      <c r="B93" s="1" t="s">
        <v>88</v>
      </c>
      <c r="C93" s="1" t="s">
        <v>117</v>
      </c>
      <c r="D93" s="1">
        <v>153</v>
      </c>
      <c r="E93" s="1">
        <v>386</v>
      </c>
      <c r="F93" s="1">
        <v>19094</v>
      </c>
      <c r="G93" s="1"/>
      <c r="H93" s="1">
        <v>568</v>
      </c>
      <c r="I93" s="1">
        <v>10597</v>
      </c>
      <c r="J93" s="1">
        <v>2349</v>
      </c>
      <c r="K93" s="1">
        <v>568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TW</v>
      </c>
      <c r="Q93" s="7" t="str">
        <f>INDEX('PRD Location_Def'!$E$3:$F$5000,MATCH('Desk Mapping'!E93,'PRD Location_Def'!$E$3:$E$5000,0),2)</f>
        <v>CA Pool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NGI-SOCAL</v>
      </c>
      <c r="U93" s="7" t="str">
        <f>INDEX('CPR Pub Codes'!$A$2:$E$999,MATCH('Desk Mapping'!$H93,'CPR Pub Codes'!$C$2:$C$999,0),1)</f>
        <v>SOCAL.BORDERAVG.NGI.M.I</v>
      </c>
      <c r="V93" s="7" t="str">
        <f>INDEX('CPR Pub Codes'!$A$2:$E$999,MATCH('Desk Mapping'!$J93,'CPR Pub Codes'!$C$2:$C$999,0),4)</f>
        <v>GDP-CAL BORDER</v>
      </c>
      <c r="W93" s="7" t="str">
        <f>INDEX('CPR Pub Codes'!$A$2:$E$999,MATCH('Desk Mapping'!$J93,'CPR Pub Codes'!$C$2:$C$999,0),1)</f>
        <v>SOCAL.SWGEU.GDP.D.A</v>
      </c>
      <c r="X93" s="7" t="str">
        <f>INDEX('CPR Pub Codes'!$A$2:$E$999,MATCH('Desk Mapping'!$K93,'CPR Pub Codes'!$C$2:$C$999,0),4)</f>
        <v>NGI-SOCAL</v>
      </c>
      <c r="Y93" s="7" t="str">
        <f>INDEX('CPR Pub Codes'!$A$2:$E$999,MATCH('Desk Mapping'!$K93,'CPR Pub Codes'!$C$2:$C$999,0),1)</f>
        <v>SOCAL.BORDERAVG.NGI.M.I</v>
      </c>
    </row>
    <row r="94" spans="1:25" x14ac:dyDescent="0.25">
      <c r="A94" s="1">
        <v>1</v>
      </c>
      <c r="B94" s="1" t="s">
        <v>88</v>
      </c>
      <c r="C94" s="1" t="s">
        <v>24</v>
      </c>
      <c r="D94" s="1">
        <v>153</v>
      </c>
      <c r="E94" s="1">
        <v>179</v>
      </c>
      <c r="F94" s="1">
        <v>312</v>
      </c>
      <c r="G94" s="1"/>
      <c r="H94" s="1">
        <v>311</v>
      </c>
      <c r="I94" s="1">
        <v>10801</v>
      </c>
      <c r="J94" s="1">
        <v>2264</v>
      </c>
      <c r="K94" s="1">
        <v>311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TW</v>
      </c>
      <c r="Q94" s="7" t="str">
        <f>INDEX('PRD Location_Def'!$E$3:$F$5000,MATCH('Desk Mapping'!E94,'PRD Location_Def'!$E$3:$E$5000,0),2)</f>
        <v>Central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IF-TW/PERMIAN</v>
      </c>
      <c r="U94" s="7" t="str">
        <f>INDEX('CPR Pub Codes'!$A$2:$E$999,MATCH('Desk Mapping'!$H94,'CPR Pub Codes'!$C$2:$C$999,0),1)</f>
        <v>TW.PERMIAN.IF.M.I</v>
      </c>
      <c r="V94" s="7" t="str">
        <f>INDEX('CPR Pub Codes'!$A$2:$E$999,MATCH('Desk Mapping'!$J94,'CPR Pub Codes'!$C$2:$C$999,0),4)</f>
        <v>GDP-TW/PERMIAN</v>
      </c>
      <c r="W94" s="7" t="str">
        <f>INDEX('CPR Pub Codes'!$A$2:$E$999,MATCH('Desk Mapping'!$J94,'CPR Pub Codes'!$C$2:$C$999,0),1)</f>
        <v>TW.PERMIAN.GDP.D.A</v>
      </c>
      <c r="X94" s="7" t="str">
        <f>INDEX('CPR Pub Codes'!$A$2:$E$999,MATCH('Desk Mapping'!$K94,'CPR Pub Codes'!$C$2:$C$999,0),4)</f>
        <v>IF-TW/PERMIAN</v>
      </c>
      <c r="Y94" s="7" t="str">
        <f>INDEX('CPR Pub Codes'!$A$2:$E$999,MATCH('Desk Mapping'!$K94,'CPR Pub Codes'!$C$2:$C$999,0),1)</f>
        <v>TW.PERMIAN.IF.M.I</v>
      </c>
    </row>
    <row r="95" spans="1:25" x14ac:dyDescent="0.25">
      <c r="A95" s="1">
        <v>1</v>
      </c>
      <c r="B95" s="1" t="s">
        <v>88</v>
      </c>
      <c r="C95" s="1" t="s">
        <v>118</v>
      </c>
      <c r="D95" s="1">
        <v>153</v>
      </c>
      <c r="E95" s="1">
        <v>1128</v>
      </c>
      <c r="F95" s="1">
        <v>21358</v>
      </c>
      <c r="G95" s="1"/>
      <c r="H95" s="1">
        <v>1099</v>
      </c>
      <c r="I95" s="1">
        <v>10872</v>
      </c>
      <c r="J95" s="1">
        <v>2260</v>
      </c>
      <c r="K95" s="1">
        <v>1099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TW</v>
      </c>
      <c r="Q95" s="7" t="str">
        <f>INDEX('PRD Location_Def'!$E$3:$F$5000,MATCH('Desk Mapping'!E95,'PRD Location_Def'!$E$3:$E$5000,0),2)</f>
        <v>Delhi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WAHA KCBT</v>
      </c>
      <c r="U95" s="7" t="str">
        <f>INDEX('CPR Pub Codes'!$A$2:$E$999,MATCH('Desk Mapping'!$H95,'CPR Pub Codes'!$C$2:$C$999,0),1)</f>
        <v>WAHA.KCBT.IM</v>
      </c>
      <c r="V95" s="7" t="str">
        <f>INDEX('CPR Pub Codes'!$A$2:$E$999,MATCH('Desk Mapping'!$J95,'CPR Pub Codes'!$C$2:$C$999,0),4)</f>
        <v>GDP-WAHA</v>
      </c>
      <c r="W95" s="7" t="str">
        <f>INDEX('CPR Pub Codes'!$A$2:$E$999,MATCH('Desk Mapping'!$J95,'CPR Pub Codes'!$C$2:$C$999,0),1)</f>
        <v>WAHA.HUB.GDP.D.A</v>
      </c>
      <c r="X95" s="7" t="str">
        <f>INDEX('CPR Pub Codes'!$A$2:$E$999,MATCH('Desk Mapping'!$K95,'CPR Pub Codes'!$C$2:$C$999,0),4)</f>
        <v>WAHA KCBT</v>
      </c>
      <c r="Y95" s="7" t="str">
        <f>INDEX('CPR Pub Codes'!$A$2:$E$999,MATCH('Desk Mapping'!$K95,'CPR Pub Codes'!$C$2:$C$999,0),1)</f>
        <v>WAHA.KCBT.IM</v>
      </c>
    </row>
    <row r="96" spans="1:25" x14ac:dyDescent="0.25">
      <c r="A96" s="1">
        <v>1</v>
      </c>
      <c r="B96" s="1" t="s">
        <v>88</v>
      </c>
      <c r="C96" s="1" t="s">
        <v>119</v>
      </c>
      <c r="D96" s="1">
        <v>153</v>
      </c>
      <c r="E96" s="1">
        <v>1063</v>
      </c>
      <c r="F96" s="1">
        <v>21260</v>
      </c>
      <c r="G96" s="1"/>
      <c r="H96" s="1">
        <v>848</v>
      </c>
      <c r="I96" s="1">
        <v>10057</v>
      </c>
      <c r="J96" s="1">
        <v>2328</v>
      </c>
      <c r="K96" s="1">
        <v>848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TW</v>
      </c>
      <c r="Q96" s="7" t="str">
        <f>INDEX('PRD Location_Def'!$E$3:$F$5000,MATCH('Desk Mapping'!E96,'PRD Location_Def'!$E$3:$E$5000,0),2)</f>
        <v>La Plata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IF-EPSJ(BONDAD)</v>
      </c>
      <c r="U96" s="7" t="str">
        <f>INDEX('CPR Pub Codes'!$A$2:$E$999,MATCH('Desk Mapping'!$H96,'CPR Pub Codes'!$C$2:$C$999,0),1)</f>
        <v>ELPASO.SJBOND.IM</v>
      </c>
      <c r="V96" s="7" t="str">
        <f>INDEX('CPR Pub Codes'!$A$2:$E$999,MATCH('Desk Mapping'!$J96,'CPR Pub Codes'!$C$2:$C$999,0),4)</f>
        <v>GDP-ELPO/SJBOND</v>
      </c>
      <c r="W96" s="7" t="str">
        <f>INDEX('CPR Pub Codes'!$A$2:$E$999,MATCH('Desk Mapping'!$J96,'CPR Pub Codes'!$C$2:$C$999,0),1)</f>
        <v>ELPASO.SJBOND.GDP.D.A</v>
      </c>
      <c r="X96" s="7" t="str">
        <f>INDEX('CPR Pub Codes'!$A$2:$E$999,MATCH('Desk Mapping'!$K96,'CPR Pub Codes'!$C$2:$C$999,0),4)</f>
        <v>IF-EPSJ(BONDAD)</v>
      </c>
      <c r="Y96" s="7" t="str">
        <f>INDEX('CPR Pub Codes'!$A$2:$E$999,MATCH('Desk Mapping'!$K96,'CPR Pub Codes'!$C$2:$C$999,0),1)</f>
        <v>ELPASO.SJBOND.IM</v>
      </c>
    </row>
    <row r="97" spans="1:25" x14ac:dyDescent="0.25">
      <c r="A97" s="1">
        <v>1</v>
      </c>
      <c r="B97" s="1" t="s">
        <v>88</v>
      </c>
      <c r="C97" s="1" t="s">
        <v>120</v>
      </c>
      <c r="D97" s="1">
        <v>153</v>
      </c>
      <c r="E97" s="1">
        <v>1064</v>
      </c>
      <c r="F97" s="1">
        <v>21265</v>
      </c>
      <c r="G97" s="1"/>
      <c r="H97" s="1">
        <v>1099</v>
      </c>
      <c r="I97" s="1">
        <v>10872</v>
      </c>
      <c r="J97" s="1">
        <v>2260</v>
      </c>
      <c r="K97" s="1">
        <v>1099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TW</v>
      </c>
      <c r="Q97" s="7" t="str">
        <f>INDEX('PRD Location_Def'!$E$3:$F$5000,MATCH('Desk Mapping'!E97,'PRD Location_Def'!$E$3:$E$5000,0),2)</f>
        <v>Lonestar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WAHA KCBT</v>
      </c>
      <c r="U97" s="7" t="str">
        <f>INDEX('CPR Pub Codes'!$A$2:$E$999,MATCH('Desk Mapping'!$H97,'CPR Pub Codes'!$C$2:$C$999,0),1)</f>
        <v>WAHA.KCBT.IM</v>
      </c>
      <c r="V97" s="7" t="str">
        <f>INDEX('CPR Pub Codes'!$A$2:$E$999,MATCH('Desk Mapping'!$J97,'CPR Pub Codes'!$C$2:$C$999,0),4)</f>
        <v>GDP-WAHA</v>
      </c>
      <c r="W97" s="7" t="str">
        <f>INDEX('CPR Pub Codes'!$A$2:$E$999,MATCH('Desk Mapping'!$J97,'CPR Pub Codes'!$C$2:$C$999,0),1)</f>
        <v>WAHA.HUB.GDP.D.A</v>
      </c>
      <c r="X97" s="7" t="str">
        <f>INDEX('CPR Pub Codes'!$A$2:$E$999,MATCH('Desk Mapping'!$K97,'CPR Pub Codes'!$C$2:$C$999,0),4)</f>
        <v>WAHA KCBT</v>
      </c>
      <c r="Y97" s="7" t="str">
        <f>INDEX('CPR Pub Codes'!$A$2:$E$999,MATCH('Desk Mapping'!$K97,'CPR Pub Codes'!$C$2:$C$999,0),1)</f>
        <v>WAHA.KCBT.IM</v>
      </c>
    </row>
    <row r="98" spans="1:25" x14ac:dyDescent="0.25">
      <c r="A98" s="1">
        <v>1</v>
      </c>
      <c r="B98" s="1" t="s">
        <v>88</v>
      </c>
      <c r="C98" s="1" t="s">
        <v>121</v>
      </c>
      <c r="D98" s="1">
        <v>153</v>
      </c>
      <c r="E98" s="1">
        <v>1129</v>
      </c>
      <c r="F98" s="1">
        <v>21359</v>
      </c>
      <c r="G98" s="1"/>
      <c r="H98" s="1">
        <v>1099</v>
      </c>
      <c r="I98" s="1">
        <v>10872</v>
      </c>
      <c r="J98" s="1">
        <v>2260</v>
      </c>
      <c r="K98" s="1">
        <v>1099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TW</v>
      </c>
      <c r="Q98" s="7" t="str">
        <f>INDEX('PRD Location_Def'!$E$3:$F$5000,MATCH('Desk Mapping'!E98,'PRD Location_Def'!$E$3:$E$5000,0),2)</f>
        <v>NGPL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WAHA KCBT</v>
      </c>
      <c r="U98" s="7" t="str">
        <f>INDEX('CPR Pub Codes'!$A$2:$E$999,MATCH('Desk Mapping'!$H98,'CPR Pub Codes'!$C$2:$C$999,0),1)</f>
        <v>WAHA.KCBT.IM</v>
      </c>
      <c r="V98" s="7" t="str">
        <f>INDEX('CPR Pub Codes'!$A$2:$E$999,MATCH('Desk Mapping'!$J98,'CPR Pub Codes'!$C$2:$C$999,0),4)</f>
        <v>GDP-WAHA</v>
      </c>
      <c r="W98" s="7" t="str">
        <f>INDEX('CPR Pub Codes'!$A$2:$E$999,MATCH('Desk Mapping'!$J98,'CPR Pub Codes'!$C$2:$C$999,0),1)</f>
        <v>WAHA.HUB.GDP.D.A</v>
      </c>
      <c r="X98" s="7" t="str">
        <f>INDEX('CPR Pub Codes'!$A$2:$E$999,MATCH('Desk Mapping'!$K98,'CPR Pub Codes'!$C$2:$C$999,0),4)</f>
        <v>WAHA KCBT</v>
      </c>
      <c r="Y98" s="7" t="str">
        <f>INDEX('CPR Pub Codes'!$A$2:$E$999,MATCH('Desk Mapping'!$K98,'CPR Pub Codes'!$C$2:$C$999,0),1)</f>
        <v>WAHA.KCBT.IM</v>
      </c>
    </row>
    <row r="99" spans="1:25" x14ac:dyDescent="0.25">
      <c r="A99" s="1">
        <v>1</v>
      </c>
      <c r="B99" s="1" t="s">
        <v>88</v>
      </c>
      <c r="C99" s="1" t="s">
        <v>122</v>
      </c>
      <c r="D99" s="1">
        <v>153</v>
      </c>
      <c r="E99" s="1">
        <v>875</v>
      </c>
      <c r="F99" s="1">
        <v>20420</v>
      </c>
      <c r="G99" s="1"/>
      <c r="H99" s="1">
        <v>1099</v>
      </c>
      <c r="I99" s="1">
        <v>10872</v>
      </c>
      <c r="J99" s="1">
        <v>2260</v>
      </c>
      <c r="K99" s="1">
        <v>1099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TW</v>
      </c>
      <c r="Q99" s="7" t="str">
        <f>INDEX('PRD Location_Def'!$E$3:$F$5000,MATCH('Desk Mapping'!E99,'PRD Location_Def'!$E$3:$E$5000,0),2)</f>
        <v>NNG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WAHA KCBT</v>
      </c>
      <c r="U99" s="7" t="str">
        <f>INDEX('CPR Pub Codes'!$A$2:$E$999,MATCH('Desk Mapping'!$H99,'CPR Pub Codes'!$C$2:$C$999,0),1)</f>
        <v>WAHA.KCBT.IM</v>
      </c>
      <c r="V99" s="7" t="str">
        <f>INDEX('CPR Pub Codes'!$A$2:$E$999,MATCH('Desk Mapping'!$J99,'CPR Pub Codes'!$C$2:$C$999,0),4)</f>
        <v>GDP-WAHA</v>
      </c>
      <c r="W99" s="7" t="str">
        <f>INDEX('CPR Pub Codes'!$A$2:$E$999,MATCH('Desk Mapping'!$J99,'CPR Pub Codes'!$C$2:$C$999,0),1)</f>
        <v>WAHA.HUB.GDP.D.A</v>
      </c>
      <c r="X99" s="7" t="str">
        <f>INDEX('CPR Pub Codes'!$A$2:$E$999,MATCH('Desk Mapping'!$K99,'CPR Pub Codes'!$C$2:$C$999,0),4)</f>
        <v>WAHA KCBT</v>
      </c>
      <c r="Y99" s="7" t="str">
        <f>INDEX('CPR Pub Codes'!$A$2:$E$999,MATCH('Desk Mapping'!$K99,'CPR Pub Codes'!$C$2:$C$999,0),1)</f>
        <v>WAHA.KCBT.IM</v>
      </c>
    </row>
    <row r="100" spans="1:25" x14ac:dyDescent="0.25">
      <c r="A100" s="1">
        <v>1</v>
      </c>
      <c r="B100" s="1" t="s">
        <v>88</v>
      </c>
      <c r="C100" s="1" t="s">
        <v>123</v>
      </c>
      <c r="D100" s="1">
        <v>153</v>
      </c>
      <c r="E100" s="1">
        <v>668</v>
      </c>
      <c r="F100" s="1">
        <v>19845</v>
      </c>
      <c r="G100" s="1"/>
      <c r="H100" s="1">
        <v>1099</v>
      </c>
      <c r="I100" s="1">
        <v>10872</v>
      </c>
      <c r="J100" s="1">
        <v>2260</v>
      </c>
      <c r="K100" s="1">
        <v>1099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TW</v>
      </c>
      <c r="Q100" s="7" t="str">
        <f>INDEX('PRD Location_Def'!$E$3:$F$5000,MATCH('Desk Mapping'!E100,'PRD Location_Def'!$E$3:$E$5000,0),2)</f>
        <v>OASIS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WAHA KCBT</v>
      </c>
      <c r="U100" s="7" t="str">
        <f>INDEX('CPR Pub Codes'!$A$2:$E$999,MATCH('Desk Mapping'!$H100,'CPR Pub Codes'!$C$2:$C$999,0),1)</f>
        <v>WAHA.KCBT.IM</v>
      </c>
      <c r="V100" s="7" t="str">
        <f>INDEX('CPR Pub Codes'!$A$2:$E$999,MATCH('Desk Mapping'!$J100,'CPR Pub Codes'!$C$2:$C$999,0),4)</f>
        <v>GDP-WAHA</v>
      </c>
      <c r="W100" s="7" t="str">
        <f>INDEX('CPR Pub Codes'!$A$2:$E$999,MATCH('Desk Mapping'!$J100,'CPR Pub Codes'!$C$2:$C$999,0),1)</f>
        <v>WAHA.HUB.GDP.D.A</v>
      </c>
      <c r="X100" s="7" t="str">
        <f>INDEX('CPR Pub Codes'!$A$2:$E$999,MATCH('Desk Mapping'!$K100,'CPR Pub Codes'!$C$2:$C$999,0),4)</f>
        <v>WAHA KCBT</v>
      </c>
      <c r="Y100" s="7" t="str">
        <f>INDEX('CPR Pub Codes'!$A$2:$E$999,MATCH('Desk Mapping'!$K100,'CPR Pub Codes'!$C$2:$C$999,0),1)</f>
        <v>WAHA.KCBT.IM</v>
      </c>
    </row>
    <row r="101" spans="1:25" x14ac:dyDescent="0.25">
      <c r="A101" s="1">
        <v>1</v>
      </c>
      <c r="B101" s="1" t="s">
        <v>88</v>
      </c>
      <c r="C101" s="1" t="s">
        <v>124</v>
      </c>
      <c r="D101" s="1">
        <v>153</v>
      </c>
      <c r="E101" s="1">
        <v>177</v>
      </c>
      <c r="F101" s="1">
        <v>311</v>
      </c>
      <c r="G101" s="1"/>
      <c r="H101" s="1">
        <v>311</v>
      </c>
      <c r="I101" s="1">
        <v>10801</v>
      </c>
      <c r="J101" s="1">
        <v>2264</v>
      </c>
      <c r="K101" s="1">
        <v>311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TW</v>
      </c>
      <c r="Q101" s="7" t="str">
        <f>INDEX('PRD Location_Def'!$E$3:$F$5000,MATCH('Desk Mapping'!E101,'PRD Location_Def'!$E$3:$E$5000,0),2)</f>
        <v>PEPL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IF-TW/PERMIAN</v>
      </c>
      <c r="U101" s="7" t="str">
        <f>INDEX('CPR Pub Codes'!$A$2:$E$999,MATCH('Desk Mapping'!$H101,'CPR Pub Codes'!$C$2:$C$999,0),1)</f>
        <v>TW.PERMIAN.IF.M.I</v>
      </c>
      <c r="V101" s="7" t="str">
        <f>INDEX('CPR Pub Codes'!$A$2:$E$999,MATCH('Desk Mapping'!$J101,'CPR Pub Codes'!$C$2:$C$999,0),4)</f>
        <v>GDP-TW/PERMIAN</v>
      </c>
      <c r="W101" s="7" t="str">
        <f>INDEX('CPR Pub Codes'!$A$2:$E$999,MATCH('Desk Mapping'!$J101,'CPR Pub Codes'!$C$2:$C$999,0),1)</f>
        <v>TW.PERMIAN.GDP.D.A</v>
      </c>
      <c r="X101" s="7" t="str">
        <f>INDEX('CPR Pub Codes'!$A$2:$E$999,MATCH('Desk Mapping'!$K101,'CPR Pub Codes'!$C$2:$C$999,0),4)</f>
        <v>IF-TW/PERMIAN</v>
      </c>
      <c r="Y101" s="7" t="str">
        <f>INDEX('CPR Pub Codes'!$A$2:$E$999,MATCH('Desk Mapping'!$K101,'CPR Pub Codes'!$C$2:$C$999,0),1)</f>
        <v>TW.PERMIAN.IF.M.I</v>
      </c>
    </row>
    <row r="102" spans="1:25" x14ac:dyDescent="0.25">
      <c r="A102" s="1">
        <v>1</v>
      </c>
      <c r="B102" s="1" t="s">
        <v>88</v>
      </c>
      <c r="C102" s="1" t="s">
        <v>125</v>
      </c>
      <c r="D102" s="1">
        <v>153</v>
      </c>
      <c r="E102" s="1">
        <v>180</v>
      </c>
      <c r="F102" s="1">
        <v>20419</v>
      </c>
      <c r="G102" s="1"/>
      <c r="H102" s="1">
        <v>1099</v>
      </c>
      <c r="I102" s="1">
        <v>10872</v>
      </c>
      <c r="J102" s="1">
        <v>2260</v>
      </c>
      <c r="K102" s="1">
        <v>1099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TW</v>
      </c>
      <c r="Q102" s="7" t="str">
        <f>INDEX('PRD Location_Def'!$E$3:$F$5000,MATCH('Desk Mapping'!E102,'PRD Location_Def'!$E$3:$E$5000,0),2)</f>
        <v>Rio Puerco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WAHA KCBT</v>
      </c>
      <c r="U102" s="7" t="str">
        <f>INDEX('CPR Pub Codes'!$A$2:$E$999,MATCH('Desk Mapping'!$H102,'CPR Pub Codes'!$C$2:$C$999,0),1)</f>
        <v>WAHA.KCBT.IM</v>
      </c>
      <c r="V102" s="7" t="str">
        <f>INDEX('CPR Pub Codes'!$A$2:$E$999,MATCH('Desk Mapping'!$J102,'CPR Pub Codes'!$C$2:$C$999,0),4)</f>
        <v>GDP-WAHA</v>
      </c>
      <c r="W102" s="7" t="str">
        <f>INDEX('CPR Pub Codes'!$A$2:$E$999,MATCH('Desk Mapping'!$J102,'CPR Pub Codes'!$C$2:$C$999,0),1)</f>
        <v>WAHA.HUB.GDP.D.A</v>
      </c>
      <c r="X102" s="7" t="str">
        <f>INDEX('CPR Pub Codes'!$A$2:$E$999,MATCH('Desk Mapping'!$K102,'CPR Pub Codes'!$C$2:$C$999,0),4)</f>
        <v>WAHA KCBT</v>
      </c>
      <c r="Y102" s="7" t="str">
        <f>INDEX('CPR Pub Codes'!$A$2:$E$999,MATCH('Desk Mapping'!$K102,'CPR Pub Codes'!$C$2:$C$999,0),1)</f>
        <v>WAHA.KCBT.IM</v>
      </c>
    </row>
    <row r="103" spans="1:25" x14ac:dyDescent="0.25">
      <c r="A103" s="1">
        <v>1</v>
      </c>
      <c r="B103" s="1" t="s">
        <v>88</v>
      </c>
      <c r="C103" s="1" t="s">
        <v>126</v>
      </c>
      <c r="D103" s="1">
        <v>153</v>
      </c>
      <c r="E103" s="1">
        <v>182</v>
      </c>
      <c r="F103" s="1">
        <v>315</v>
      </c>
      <c r="G103" s="1"/>
      <c r="H103" s="1">
        <v>3536</v>
      </c>
      <c r="I103" s="1">
        <v>10817</v>
      </c>
      <c r="J103" s="1">
        <v>2263</v>
      </c>
      <c r="K103" s="1">
        <v>3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TW</v>
      </c>
      <c r="Q103" s="7" t="str">
        <f>INDEX('PRD Location_Def'!$E$3:$F$5000,MATCH('Desk Mapping'!E103,'PRD Location_Def'!$E$3:$E$5000,0),2)</f>
        <v>San Juan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IM-TW/SJ</v>
      </c>
      <c r="U103" s="7" t="str">
        <f>INDEX('CPR Pub Codes'!$A$2:$E$999,MATCH('Desk Mapping'!$H103,'CPR Pub Codes'!$C$2:$C$999,0),1)</f>
        <v>TW.SJ.IM</v>
      </c>
      <c r="V103" s="7" t="str">
        <f>INDEX('CPR Pub Codes'!$A$2:$E$999,MATCH('Desk Mapping'!$J103,'CPR Pub Codes'!$C$2:$C$999,0),4)</f>
        <v>GDP-TW/SJ</v>
      </c>
      <c r="W103" s="7" t="str">
        <f>INDEX('CPR Pub Codes'!$A$2:$E$999,MATCH('Desk Mapping'!$J103,'CPR Pub Codes'!$C$2:$C$999,0),1)</f>
        <v>TW.SJ.GDP.D.A</v>
      </c>
      <c r="X103" s="7" t="str">
        <f>INDEX('CPR Pub Codes'!$A$2:$E$999,MATCH('Desk Mapping'!$K103,'CPR Pub Codes'!$C$2:$C$999,0),4)</f>
        <v>IF-ELPO/SJ</v>
      </c>
      <c r="Y103" s="7" t="str">
        <f>INDEX('CPR Pub Codes'!$A$2:$E$999,MATCH('Desk Mapping'!$K103,'CPR Pub Codes'!$C$2:$C$999,0),1)</f>
        <v>ELPASO.SJ.IF.M.I</v>
      </c>
    </row>
    <row r="104" spans="1:25" x14ac:dyDescent="0.25">
      <c r="A104" s="1">
        <v>1</v>
      </c>
      <c r="B104" s="1" t="s">
        <v>88</v>
      </c>
      <c r="C104" s="1" t="s">
        <v>127</v>
      </c>
      <c r="D104" s="1">
        <v>153</v>
      </c>
      <c r="E104" s="1">
        <v>181</v>
      </c>
      <c r="F104" s="1">
        <v>314</v>
      </c>
      <c r="G104" s="1"/>
      <c r="H104" s="1">
        <v>2381</v>
      </c>
      <c r="I104" s="1">
        <v>11050</v>
      </c>
      <c r="J104" s="1">
        <v>972</v>
      </c>
      <c r="K104" s="1">
        <v>3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TW</v>
      </c>
      <c r="Q104" s="7" t="str">
        <f>INDEX('PRD Location_Def'!$E$3:$F$5000,MATCH('Desk Mapping'!E104,'PRD Location_Def'!$E$3:$E$5000,0),2)</f>
        <v>Thoreau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TW-THOREAU</v>
      </c>
      <c r="U104" s="7" t="str">
        <f>INDEX('CPR Pub Codes'!$A$2:$E$999,MATCH('Desk Mapping'!$H104,'CPR Pub Codes'!$C$2:$C$999,0),1)</f>
        <v>TW.THOREAU.IM</v>
      </c>
      <c r="V104" s="7" t="str">
        <f>INDEX('CPR Pub Codes'!$A$2:$E$999,MATCH('Desk Mapping'!$J104,'CPR Pub Codes'!$C$2:$C$999,0),4)</f>
        <v>GD-TW/THOREAU</v>
      </c>
      <c r="W104" s="7" t="str">
        <f>INDEX('CPR Pub Codes'!$A$2:$E$999,MATCH('Desk Mapping'!$J104,'CPR Pub Codes'!$C$2:$C$999,0),1)</f>
        <v>TW.THOREAU.D</v>
      </c>
      <c r="X104" s="7" t="str">
        <f>INDEX('CPR Pub Codes'!$A$2:$E$999,MATCH('Desk Mapping'!$K104,'CPR Pub Codes'!$C$2:$C$999,0),4)</f>
        <v>IF-ELPO/SJ</v>
      </c>
      <c r="Y104" s="7" t="str">
        <f>INDEX('CPR Pub Codes'!$A$2:$E$999,MATCH('Desk Mapping'!$K104,'CPR Pub Codes'!$C$2:$C$999,0),1)</f>
        <v>ELPASO.SJ.IF.M.I</v>
      </c>
    </row>
    <row r="105" spans="1:25" x14ac:dyDescent="0.25">
      <c r="A105" s="1">
        <v>1</v>
      </c>
      <c r="B105" s="1" t="s">
        <v>88</v>
      </c>
      <c r="C105" s="1" t="s">
        <v>128</v>
      </c>
      <c r="D105" s="1">
        <v>153</v>
      </c>
      <c r="E105" s="1">
        <v>690</v>
      </c>
      <c r="F105" s="1">
        <v>19870</v>
      </c>
      <c r="G105" s="1"/>
      <c r="H105" s="1">
        <v>1099</v>
      </c>
      <c r="I105" s="1">
        <v>10872</v>
      </c>
      <c r="J105" s="1">
        <v>2260</v>
      </c>
      <c r="K105" s="1">
        <v>1099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TW</v>
      </c>
      <c r="Q105" s="7" t="str">
        <f>INDEX('PRD Location_Def'!$E$3:$F$5000,MATCH('Desk Mapping'!E105,'PRD Location_Def'!$E$3:$E$5000,0),2)</f>
        <v>Valero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WAHA KCBT</v>
      </c>
      <c r="U105" s="7" t="str">
        <f>INDEX('CPR Pub Codes'!$A$2:$E$999,MATCH('Desk Mapping'!$H105,'CPR Pub Codes'!$C$2:$C$999,0),1)</f>
        <v>WAHA.KCBT.IM</v>
      </c>
      <c r="V105" s="7" t="str">
        <f>INDEX('CPR Pub Codes'!$A$2:$E$999,MATCH('Desk Mapping'!$J105,'CPR Pub Codes'!$C$2:$C$999,0),4)</f>
        <v>GDP-WAHA</v>
      </c>
      <c r="W105" s="7" t="str">
        <f>INDEX('CPR Pub Codes'!$A$2:$E$999,MATCH('Desk Mapping'!$J105,'CPR Pub Codes'!$C$2:$C$999,0),1)</f>
        <v>WAHA.HUB.GDP.D.A</v>
      </c>
      <c r="X105" s="7" t="str">
        <f>INDEX('CPR Pub Codes'!$A$2:$E$999,MATCH('Desk Mapping'!$K105,'CPR Pub Codes'!$C$2:$C$999,0),4)</f>
        <v>WAHA KCBT</v>
      </c>
      <c r="Y105" s="7" t="str">
        <f>INDEX('CPR Pub Codes'!$A$2:$E$999,MATCH('Desk Mapping'!$K105,'CPR Pub Codes'!$C$2:$C$999,0),1)</f>
        <v>WAHA.KCBT.IM</v>
      </c>
    </row>
    <row r="106" spans="1:25" x14ac:dyDescent="0.25">
      <c r="A106" s="1">
        <v>1</v>
      </c>
      <c r="B106" s="1" t="s">
        <v>88</v>
      </c>
      <c r="C106" s="1" t="s">
        <v>129</v>
      </c>
      <c r="D106" s="1">
        <v>153</v>
      </c>
      <c r="E106" s="1">
        <v>178</v>
      </c>
      <c r="F106" s="1">
        <v>387</v>
      </c>
      <c r="G106" s="1"/>
      <c r="H106" s="1">
        <v>311</v>
      </c>
      <c r="I106" s="1">
        <v>10801</v>
      </c>
      <c r="J106" s="1">
        <v>2264</v>
      </c>
      <c r="K106" s="1">
        <v>311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TW</v>
      </c>
      <c r="Q106" s="7" t="str">
        <f>INDEX('PRD Location_Def'!$E$3:$F$5000,MATCH('Desk Mapping'!E106,'PRD Location_Def'!$E$3:$E$5000,0),2)</f>
        <v>West TX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IF-TW/PERMIAN</v>
      </c>
      <c r="U106" s="7" t="str">
        <f>INDEX('CPR Pub Codes'!$A$2:$E$999,MATCH('Desk Mapping'!$H106,'CPR Pub Codes'!$C$2:$C$999,0),1)</f>
        <v>TW.PERMIAN.IF.M.I</v>
      </c>
      <c r="V106" s="7" t="str">
        <f>INDEX('CPR Pub Codes'!$A$2:$E$999,MATCH('Desk Mapping'!$J106,'CPR Pub Codes'!$C$2:$C$999,0),4)</f>
        <v>GDP-TW/PERMIAN</v>
      </c>
      <c r="W106" s="7" t="str">
        <f>INDEX('CPR Pub Codes'!$A$2:$E$999,MATCH('Desk Mapping'!$J106,'CPR Pub Codes'!$C$2:$C$999,0),1)</f>
        <v>TW.PERMIAN.GDP.D.A</v>
      </c>
      <c r="X106" s="7" t="str">
        <f>INDEX('CPR Pub Codes'!$A$2:$E$999,MATCH('Desk Mapping'!$K106,'CPR Pub Codes'!$C$2:$C$999,0),4)</f>
        <v>IF-TW/PERMIAN</v>
      </c>
      <c r="Y106" s="7" t="str">
        <f>INDEX('CPR Pub Codes'!$A$2:$E$999,MATCH('Desk Mapping'!$K106,'CPR Pub Codes'!$C$2:$C$999,0),1)</f>
        <v>TW.PERMIAN.IF.M.I</v>
      </c>
    </row>
    <row r="107" spans="1:25" x14ac:dyDescent="0.25">
      <c r="A107" s="1">
        <v>1</v>
      </c>
      <c r="B107" s="1" t="s">
        <v>88</v>
      </c>
      <c r="C107" s="1" t="s">
        <v>130</v>
      </c>
      <c r="D107" s="1">
        <v>153</v>
      </c>
      <c r="E107" s="1">
        <v>935</v>
      </c>
      <c r="F107" s="1">
        <v>20973</v>
      </c>
      <c r="G107" s="1"/>
      <c r="H107" s="1">
        <v>1099</v>
      </c>
      <c r="I107" s="1">
        <v>10872</v>
      </c>
      <c r="J107" s="1">
        <v>2260</v>
      </c>
      <c r="K107" s="1">
        <v>1099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TW</v>
      </c>
      <c r="Q107" s="7" t="str">
        <f>INDEX('PRD Location_Def'!$E$3:$F$5000,MATCH('Desk Mapping'!E107,'PRD Location_Def'!$E$3:$E$5000,0),2)</f>
        <v>Westar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WAHA KCBT</v>
      </c>
      <c r="U107" s="7" t="str">
        <f>INDEX('CPR Pub Codes'!$A$2:$E$999,MATCH('Desk Mapping'!$H107,'CPR Pub Codes'!$C$2:$C$999,0),1)</f>
        <v>WAHA.KCBT.IM</v>
      </c>
      <c r="V107" s="7" t="str">
        <f>INDEX('CPR Pub Codes'!$A$2:$E$999,MATCH('Desk Mapping'!$J107,'CPR Pub Codes'!$C$2:$C$999,0),4)</f>
        <v>GDP-WAHA</v>
      </c>
      <c r="W107" s="7" t="str">
        <f>INDEX('CPR Pub Codes'!$A$2:$E$999,MATCH('Desk Mapping'!$J107,'CPR Pub Codes'!$C$2:$C$999,0),1)</f>
        <v>WAHA.HUB.GDP.D.A</v>
      </c>
      <c r="X107" s="7" t="str">
        <f>INDEX('CPR Pub Codes'!$A$2:$E$999,MATCH('Desk Mapping'!$K107,'CPR Pub Codes'!$C$2:$C$999,0),4)</f>
        <v>WAHA KCBT</v>
      </c>
      <c r="Y107" s="7" t="str">
        <f>INDEX('CPR Pub Codes'!$A$2:$E$999,MATCH('Desk Mapping'!$K107,'CPR Pub Codes'!$C$2:$C$999,0),1)</f>
        <v>WAHA.KCBT.IM</v>
      </c>
    </row>
    <row r="108" spans="1:25" x14ac:dyDescent="0.25">
      <c r="A108" s="1">
        <v>1</v>
      </c>
      <c r="B108" s="1" t="s">
        <v>88</v>
      </c>
      <c r="C108" s="1" t="s">
        <v>131</v>
      </c>
      <c r="D108" s="1">
        <v>153</v>
      </c>
      <c r="E108" s="1">
        <v>892</v>
      </c>
      <c r="F108" s="1">
        <v>20466</v>
      </c>
      <c r="G108" s="1"/>
      <c r="H108" s="1">
        <v>311</v>
      </c>
      <c r="I108" s="1">
        <v>10801</v>
      </c>
      <c r="J108" s="1">
        <v>2264</v>
      </c>
      <c r="K108" s="1">
        <v>311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TW</v>
      </c>
      <c r="Q108" s="7" t="str">
        <f>INDEX('PRD Location_Def'!$E$3:$F$5000,MATCH('Desk Mapping'!E108,'PRD Location_Def'!$E$3:$E$5000,0),2)</f>
        <v>Window Rock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IF-TW/PERMIAN</v>
      </c>
      <c r="U108" s="7" t="str">
        <f>INDEX('CPR Pub Codes'!$A$2:$E$999,MATCH('Desk Mapping'!$H108,'CPR Pub Codes'!$C$2:$C$999,0),1)</f>
        <v>TW.PERMIAN.IF.M.I</v>
      </c>
      <c r="V108" s="7" t="str">
        <f>INDEX('CPR Pub Codes'!$A$2:$E$999,MATCH('Desk Mapping'!$J108,'CPR Pub Codes'!$C$2:$C$999,0),4)</f>
        <v>GDP-TW/PERMIAN</v>
      </c>
      <c r="W108" s="7" t="str">
        <f>INDEX('CPR Pub Codes'!$A$2:$E$999,MATCH('Desk Mapping'!$J108,'CPR Pub Codes'!$C$2:$C$999,0),1)</f>
        <v>TW.PERMIAN.GDP.D.A</v>
      </c>
      <c r="X108" s="7" t="str">
        <f>INDEX('CPR Pub Codes'!$A$2:$E$999,MATCH('Desk Mapping'!$K108,'CPR Pub Codes'!$C$2:$C$999,0),4)</f>
        <v>IF-TW/PERMIAN</v>
      </c>
      <c r="Y108" s="7" t="str">
        <f>INDEX('CPR Pub Codes'!$A$2:$E$999,MATCH('Desk Mapping'!$K108,'CPR Pub Codes'!$C$2:$C$999,0),1)</f>
        <v>TW.PERMIAN.IF.M.I</v>
      </c>
    </row>
    <row r="109" spans="1:25" x14ac:dyDescent="0.25">
      <c r="A109" s="1">
        <v>1</v>
      </c>
      <c r="B109" s="1" t="s">
        <v>132</v>
      </c>
      <c r="C109" s="1" t="s">
        <v>133</v>
      </c>
      <c r="D109" s="1">
        <v>484</v>
      </c>
      <c r="E109" s="1">
        <v>1119</v>
      </c>
      <c r="F109" s="1">
        <v>21349</v>
      </c>
      <c r="G109" s="1"/>
      <c r="H109" s="1">
        <v>289</v>
      </c>
      <c r="I109" s="1">
        <v>9977</v>
      </c>
      <c r="J109" s="1">
        <v>2338</v>
      </c>
      <c r="K109" s="1">
        <v>289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WBAS</v>
      </c>
      <c r="Q109" s="7" t="str">
        <f>INDEX('PRD Location_Def'!$E$3:$F$5000,MATCH('Desk Mapping'!E109,'PRD Location_Def'!$E$3:$E$5000,0),2)</f>
        <v>Black Hills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IF-CIG/RKYMTN</v>
      </c>
      <c r="U109" s="7" t="str">
        <f>INDEX('CPR Pub Codes'!$A$2:$E$999,MATCH('Desk Mapping'!$H109,'CPR Pub Codes'!$C$2:$C$999,0),1)</f>
        <v>CIG.ROCKIES.IF.M.I</v>
      </c>
      <c r="V109" s="7" t="str">
        <f>INDEX('CPR Pub Codes'!$A$2:$E$999,MATCH('Desk Mapping'!$J109,'CPR Pub Codes'!$C$2:$C$999,0),4)</f>
        <v>GDP-CIG/RKYMTN</v>
      </c>
      <c r="W109" s="7" t="str">
        <f>INDEX('CPR Pub Codes'!$A$2:$E$999,MATCH('Desk Mapping'!$J109,'CPR Pub Codes'!$C$2:$C$999,0),1)</f>
        <v>CIG.ROCKIES.GDP.D.A</v>
      </c>
      <c r="X109" s="7" t="str">
        <f>INDEX('CPR Pub Codes'!$A$2:$E$999,MATCH('Desk Mapping'!$K109,'CPR Pub Codes'!$C$2:$C$999,0),4)</f>
        <v>IF-CIG/RKYMTN</v>
      </c>
      <c r="Y109" s="7" t="str">
        <f>INDEX('CPR Pub Codes'!$A$2:$E$999,MATCH('Desk Mapping'!$K109,'CPR Pub Codes'!$C$2:$C$999,0),1)</f>
        <v>CIG.ROCKIES.IF.M.I</v>
      </c>
    </row>
    <row r="110" spans="1:25" x14ac:dyDescent="0.25">
      <c r="A110" s="1">
        <v>1</v>
      </c>
      <c r="B110" s="1" t="s">
        <v>132</v>
      </c>
      <c r="C110" s="1" t="s">
        <v>134</v>
      </c>
      <c r="D110" s="1">
        <v>484</v>
      </c>
      <c r="E110" s="1">
        <v>1118</v>
      </c>
      <c r="F110" s="1">
        <v>21348</v>
      </c>
      <c r="G110" s="1"/>
      <c r="H110" s="1">
        <v>289</v>
      </c>
      <c r="I110" s="1">
        <v>9977</v>
      </c>
      <c r="J110" s="1">
        <v>2338</v>
      </c>
      <c r="K110" s="1">
        <v>289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WBAS</v>
      </c>
      <c r="Q110" s="7" t="str">
        <f>INDEX('PRD Location_Def'!$E$3:$F$5000,MATCH('Desk Mapping'!E110,'PRD Location_Def'!$E$3:$E$5000,0),2)</f>
        <v>East Mon-Dak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IF-CIG/RKYMTN</v>
      </c>
      <c r="U110" s="7" t="str">
        <f>INDEX('CPR Pub Codes'!$A$2:$E$999,MATCH('Desk Mapping'!$H110,'CPR Pub Codes'!$C$2:$C$999,0),1)</f>
        <v>CIG.ROCKIES.IF.M.I</v>
      </c>
      <c r="V110" s="7" t="str">
        <f>INDEX('CPR Pub Codes'!$A$2:$E$999,MATCH('Desk Mapping'!$J110,'CPR Pub Codes'!$C$2:$C$999,0),4)</f>
        <v>GDP-CIG/RKYMTN</v>
      </c>
      <c r="W110" s="7" t="str">
        <f>INDEX('CPR Pub Codes'!$A$2:$E$999,MATCH('Desk Mapping'!$J110,'CPR Pub Codes'!$C$2:$C$999,0),1)</f>
        <v>CIG.ROCKIES.GDP.D.A</v>
      </c>
      <c r="X110" s="7" t="str">
        <f>INDEX('CPR Pub Codes'!$A$2:$E$999,MATCH('Desk Mapping'!$K110,'CPR Pub Codes'!$C$2:$C$999,0),4)</f>
        <v>IF-CIG/RKYMTN</v>
      </c>
      <c r="Y110" s="7" t="str">
        <f>INDEX('CPR Pub Codes'!$A$2:$E$999,MATCH('Desk Mapping'!$K110,'CPR Pub Codes'!$C$2:$C$999,0),1)</f>
        <v>CIG.ROCKIES.IF.M.I</v>
      </c>
    </row>
    <row r="111" spans="1:25" x14ac:dyDescent="0.25">
      <c r="A111" s="1">
        <v>1</v>
      </c>
      <c r="B111" s="1" t="s">
        <v>132</v>
      </c>
      <c r="C111" s="1" t="s">
        <v>135</v>
      </c>
      <c r="D111" s="1">
        <v>484</v>
      </c>
      <c r="E111" s="1">
        <v>896</v>
      </c>
      <c r="F111" s="1">
        <v>20490</v>
      </c>
      <c r="G111" s="1"/>
      <c r="H111" s="1">
        <v>289</v>
      </c>
      <c r="I111" s="1">
        <v>9977</v>
      </c>
      <c r="J111" s="1">
        <v>2338</v>
      </c>
      <c r="K111" s="1">
        <v>289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WBAS</v>
      </c>
      <c r="Q111" s="7" t="str">
        <f>INDEX('PRD Location_Def'!$E$3:$F$5000,MATCH('Desk Mapping'!E111,'PRD Location_Def'!$E$3:$E$5000,0),2)</f>
        <v>Sheridan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IF-CIG/RKYMTN</v>
      </c>
      <c r="U111" s="7" t="str">
        <f>INDEX('CPR Pub Codes'!$A$2:$E$999,MATCH('Desk Mapping'!$H111,'CPR Pub Codes'!$C$2:$C$999,0),1)</f>
        <v>CIG.ROCKIES.IF.M.I</v>
      </c>
      <c r="V111" s="7" t="str">
        <f>INDEX('CPR Pub Codes'!$A$2:$E$999,MATCH('Desk Mapping'!$J111,'CPR Pub Codes'!$C$2:$C$999,0),4)</f>
        <v>GDP-CIG/RKYMTN</v>
      </c>
      <c r="W111" s="7" t="str">
        <f>INDEX('CPR Pub Codes'!$A$2:$E$999,MATCH('Desk Mapping'!$J111,'CPR Pub Codes'!$C$2:$C$999,0),1)</f>
        <v>CIG.ROCKIES.GDP.D.A</v>
      </c>
      <c r="X111" s="7" t="str">
        <f>INDEX('CPR Pub Codes'!$A$2:$E$999,MATCH('Desk Mapping'!$K111,'CPR Pub Codes'!$C$2:$C$999,0),4)</f>
        <v>IF-CIG/RKYMTN</v>
      </c>
      <c r="Y111" s="7" t="str">
        <f>INDEX('CPR Pub Codes'!$A$2:$E$999,MATCH('Desk Mapping'!$K111,'CPR Pub Codes'!$C$2:$C$999,0),1)</f>
        <v>CIG.ROCKIES.IF.M.I</v>
      </c>
    </row>
    <row r="112" spans="1:25" x14ac:dyDescent="0.25">
      <c r="A112" s="1">
        <v>1</v>
      </c>
      <c r="B112" s="1" t="s">
        <v>132</v>
      </c>
      <c r="C112" s="1" t="s">
        <v>136</v>
      </c>
      <c r="D112" s="1">
        <v>484</v>
      </c>
      <c r="E112" s="1">
        <v>1181</v>
      </c>
      <c r="F112" s="1">
        <v>21442</v>
      </c>
      <c r="G112" s="1"/>
      <c r="H112" s="1">
        <v>289</v>
      </c>
      <c r="I112" s="1">
        <v>9977</v>
      </c>
      <c r="J112" s="1">
        <v>2338</v>
      </c>
      <c r="K112" s="1">
        <v>289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WBAS</v>
      </c>
      <c r="Q112" s="7" t="str">
        <f>INDEX('PRD Location_Def'!$E$3:$F$5000,MATCH('Desk Mapping'!E112,'PRD Location_Def'!$E$3:$E$5000,0),2)</f>
        <v>Sheyenne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IF-CIG/RKYMTN</v>
      </c>
      <c r="U112" s="7" t="str">
        <f>INDEX('CPR Pub Codes'!$A$2:$E$999,MATCH('Desk Mapping'!$H112,'CPR Pub Codes'!$C$2:$C$999,0),1)</f>
        <v>CIG.ROCKIES.IF.M.I</v>
      </c>
      <c r="V112" s="7" t="str">
        <f>INDEX('CPR Pub Codes'!$A$2:$E$999,MATCH('Desk Mapping'!$J112,'CPR Pub Codes'!$C$2:$C$999,0),4)</f>
        <v>GDP-CIG/RKYMTN</v>
      </c>
      <c r="W112" s="7" t="str">
        <f>INDEX('CPR Pub Codes'!$A$2:$E$999,MATCH('Desk Mapping'!$J112,'CPR Pub Codes'!$C$2:$C$999,0),1)</f>
        <v>CIG.ROCKIES.GDP.D.A</v>
      </c>
      <c r="X112" s="7" t="str">
        <f>INDEX('CPR Pub Codes'!$A$2:$E$999,MATCH('Desk Mapping'!$K112,'CPR Pub Codes'!$C$2:$C$999,0),4)</f>
        <v>IF-CIG/RKYMTN</v>
      </c>
      <c r="Y112" s="7" t="str">
        <f>INDEX('CPR Pub Codes'!$A$2:$E$999,MATCH('Desk Mapping'!$K112,'CPR Pub Codes'!$C$2:$C$999,0),1)</f>
        <v>CIG.ROCKIES.IF.M.I</v>
      </c>
    </row>
    <row r="113" spans="1:25" x14ac:dyDescent="0.25">
      <c r="A113" s="1">
        <v>1</v>
      </c>
      <c r="B113" s="1" t="s">
        <v>132</v>
      </c>
      <c r="C113" s="1" t="s">
        <v>137</v>
      </c>
      <c r="D113" s="1">
        <v>484</v>
      </c>
      <c r="E113" s="1">
        <v>897</v>
      </c>
      <c r="F113" s="1">
        <v>20492</v>
      </c>
      <c r="G113" s="1"/>
      <c r="H113" s="1">
        <v>3518</v>
      </c>
      <c r="I113" s="1">
        <v>11051</v>
      </c>
      <c r="J113" s="1">
        <v>2515</v>
      </c>
      <c r="K113" s="1">
        <v>289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WBAS</v>
      </c>
      <c r="Q113" s="7" t="str">
        <f>INDEX('PRD Location_Def'!$E$3:$F$5000,MATCH('Desk Mapping'!E113,'PRD Location_Def'!$E$3:$E$5000,0),2)</f>
        <v>West Mon-Dak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IM_WINDRIVER</v>
      </c>
      <c r="U113" s="7" t="str">
        <f>INDEX('CPR Pub Codes'!$A$2:$E$999,MATCH('Desk Mapping'!$H113,'CPR Pub Codes'!$C$2:$C$999,0),1)</f>
        <v>CIG.WINDRIVER.IM</v>
      </c>
      <c r="V113" s="7" t="str">
        <f>INDEX('CPR Pub Codes'!$A$2:$E$999,MATCH('Desk Mapping'!$J113,'CPR Pub Codes'!$C$2:$C$999,0),4)</f>
        <v>GD-WIND RIVER</v>
      </c>
      <c r="W113" s="7" t="str">
        <f>INDEX('CPR Pub Codes'!$A$2:$E$999,MATCH('Desk Mapping'!$J113,'CPR Pub Codes'!$C$2:$C$999,0),1)</f>
        <v>CIG.WINDRIVER.D</v>
      </c>
      <c r="X113" s="7" t="str">
        <f>INDEX('CPR Pub Codes'!$A$2:$E$999,MATCH('Desk Mapping'!$K113,'CPR Pub Codes'!$C$2:$C$999,0),4)</f>
        <v>IF-CIG/RKYMTN</v>
      </c>
      <c r="Y113" s="7" t="str">
        <f>INDEX('CPR Pub Codes'!$A$2:$E$999,MATCH('Desk Mapping'!$K113,'CPR Pub Codes'!$C$2:$C$999,0),1)</f>
        <v>CIG.ROCKIES.IF.M.I</v>
      </c>
    </row>
    <row r="114" spans="1:25" x14ac:dyDescent="0.25">
      <c r="A114" s="1">
        <v>1</v>
      </c>
      <c r="B114" s="1" t="s">
        <v>132</v>
      </c>
      <c r="C114" s="1" t="s">
        <v>138</v>
      </c>
      <c r="D114" s="1">
        <v>484</v>
      </c>
      <c r="E114" s="1">
        <v>898</v>
      </c>
      <c r="F114" s="1">
        <v>20491</v>
      </c>
      <c r="G114" s="1"/>
      <c r="H114" s="1">
        <v>3518</v>
      </c>
      <c r="I114" s="1">
        <v>11051</v>
      </c>
      <c r="J114" s="1">
        <v>2515</v>
      </c>
      <c r="K114" s="1">
        <v>289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WBAS</v>
      </c>
      <c r="Q114" s="7" t="str">
        <f>INDEX('PRD Location_Def'!$E$3:$F$5000,MATCH('Desk Mapping'!E114,'PRD Location_Def'!$E$3:$E$5000,0),2)</f>
        <v>Worland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IM_WINDRIVER</v>
      </c>
      <c r="U114" s="7" t="str">
        <f>INDEX('CPR Pub Codes'!$A$2:$E$999,MATCH('Desk Mapping'!$H114,'CPR Pub Codes'!$C$2:$C$999,0),1)</f>
        <v>CIG.WINDRIVER.IM</v>
      </c>
      <c r="V114" s="7" t="str">
        <f>INDEX('CPR Pub Codes'!$A$2:$E$999,MATCH('Desk Mapping'!$J114,'CPR Pub Codes'!$C$2:$C$999,0),4)</f>
        <v>GD-WIND RIVER</v>
      </c>
      <c r="W114" s="7" t="str">
        <f>INDEX('CPR Pub Codes'!$A$2:$E$999,MATCH('Desk Mapping'!$J114,'CPR Pub Codes'!$C$2:$C$999,0),1)</f>
        <v>CIG.WINDRIVER.D</v>
      </c>
      <c r="X114" s="7" t="str">
        <f>INDEX('CPR Pub Codes'!$A$2:$E$999,MATCH('Desk Mapping'!$K114,'CPR Pub Codes'!$C$2:$C$999,0),4)</f>
        <v>IF-CIG/RKYMTN</v>
      </c>
      <c r="Y114" s="7" t="str">
        <f>INDEX('CPR Pub Codes'!$A$2:$E$999,MATCH('Desk Mapping'!$K114,'CPR Pub Codes'!$C$2:$C$999,0),1)</f>
        <v>CIG.ROCKIES.IF.M.I</v>
      </c>
    </row>
    <row r="115" spans="1:25" x14ac:dyDescent="0.25">
      <c r="A115" s="1">
        <v>1</v>
      </c>
      <c r="B115" s="1" t="s">
        <v>139</v>
      </c>
      <c r="C115" s="1" t="s">
        <v>140</v>
      </c>
      <c r="D115" s="1">
        <v>150</v>
      </c>
      <c r="E115" s="1">
        <v>890</v>
      </c>
      <c r="F115" s="1">
        <v>20459</v>
      </c>
      <c r="G115" s="1"/>
      <c r="H115" s="1">
        <v>848</v>
      </c>
      <c r="I115" s="1">
        <v>10057</v>
      </c>
      <c r="J115" s="1">
        <v>2328</v>
      </c>
      <c r="K115" s="1">
        <v>300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WFSC</v>
      </c>
      <c r="Q115" s="7" t="str">
        <f>INDEX('PRD Location_Def'!$E$3:$F$5000,MATCH('Desk Mapping'!E115,'PRD Location_Def'!$E$3:$E$5000,0),2)</f>
        <v>Ignacio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IF-EPSJ(BONDAD)</v>
      </c>
      <c r="U115" s="7" t="str">
        <f>INDEX('CPR Pub Codes'!$A$2:$E$999,MATCH('Desk Mapping'!$H115,'CPR Pub Codes'!$C$2:$C$999,0),1)</f>
        <v>ELPASO.SJBOND.IM</v>
      </c>
      <c r="V115" s="7" t="str">
        <f>INDEX('CPR Pub Codes'!$A$2:$E$999,MATCH('Desk Mapping'!$J115,'CPR Pub Codes'!$C$2:$C$999,0),4)</f>
        <v>GDP-ELPO/SJBOND</v>
      </c>
      <c r="W115" s="7" t="str">
        <f>INDEX('CPR Pub Codes'!$A$2:$E$999,MATCH('Desk Mapping'!$J115,'CPR Pub Codes'!$C$2:$C$999,0),1)</f>
        <v>ELPASO.SJBOND.GDP.D.A</v>
      </c>
      <c r="X115" s="7" t="str">
        <f>INDEX('CPR Pub Codes'!$A$2:$E$999,MATCH('Desk Mapping'!$K115,'CPR Pub Codes'!$C$2:$C$999,0),4)</f>
        <v>IF-NWPL_ROCKY_M</v>
      </c>
      <c r="Y115" s="7" t="str">
        <f>INDEX('CPR Pub Codes'!$A$2:$E$999,MATCH('Desk Mapping'!$K115,'CPR Pub Codes'!$C$2:$C$999,0),1)</f>
        <v>NWPL.ROCKIES.IF.M.I</v>
      </c>
    </row>
    <row r="116" spans="1:25" x14ac:dyDescent="0.25">
      <c r="A116" s="1">
        <v>1</v>
      </c>
      <c r="B116" s="1" t="s">
        <v>139</v>
      </c>
      <c r="C116" s="1" t="s">
        <v>141</v>
      </c>
      <c r="D116" s="1">
        <v>150</v>
      </c>
      <c r="E116" s="1">
        <v>966</v>
      </c>
      <c r="F116" s="1">
        <v>21024</v>
      </c>
      <c r="G116" s="1"/>
      <c r="H116" s="1">
        <v>3</v>
      </c>
      <c r="I116" s="1">
        <v>10092</v>
      </c>
      <c r="J116" s="1">
        <v>2329</v>
      </c>
      <c r="K116" s="1">
        <v>3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WFSC</v>
      </c>
      <c r="Q116" s="7" t="str">
        <f>INDEX('PRD Location_Def'!$E$3:$F$5000,MATCH('Desk Mapping'!E116,'PRD Location_Def'!$E$3:$E$5000,0),2)</f>
        <v>Kutz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IF-ELPO/SJ</v>
      </c>
      <c r="U116" s="7" t="str">
        <f>INDEX('CPR Pub Codes'!$A$2:$E$999,MATCH('Desk Mapping'!$H116,'CPR Pub Codes'!$C$2:$C$999,0),1)</f>
        <v>ELPASO.SJ.IF.M.I</v>
      </c>
      <c r="V116" s="7" t="str">
        <f>INDEX('CPR Pub Codes'!$A$2:$E$999,MATCH('Desk Mapping'!$J116,'CPR Pub Codes'!$C$2:$C$999,0),4)</f>
        <v>GDP-ELPO/SANJUA</v>
      </c>
      <c r="W116" s="7" t="str">
        <f>INDEX('CPR Pub Codes'!$A$2:$E$999,MATCH('Desk Mapping'!$J116,'CPR Pub Codes'!$C$2:$C$999,0),1)</f>
        <v>ELPASO.SJNONBOND.GDP.D.A</v>
      </c>
      <c r="X116" s="7" t="str">
        <f>INDEX('CPR Pub Codes'!$A$2:$E$999,MATCH('Desk Mapping'!$K116,'CPR Pub Codes'!$C$2:$C$999,0),4)</f>
        <v>IF-ELPO/SJ</v>
      </c>
      <c r="Y116" s="7" t="str">
        <f>INDEX('CPR Pub Codes'!$A$2:$E$999,MATCH('Desk Mapping'!$K116,'CPR Pub Codes'!$C$2:$C$999,0),1)</f>
        <v>ELPASO.SJ.IF.M.I</v>
      </c>
    </row>
    <row r="117" spans="1:25" x14ac:dyDescent="0.25">
      <c r="A117" s="1">
        <v>1</v>
      </c>
      <c r="B117" s="1" t="s">
        <v>139</v>
      </c>
      <c r="C117" s="1" t="s">
        <v>142</v>
      </c>
      <c r="D117" s="1">
        <v>150</v>
      </c>
      <c r="E117" s="1">
        <v>891</v>
      </c>
      <c r="F117" s="1">
        <v>20460</v>
      </c>
      <c r="G117" s="1"/>
      <c r="H117" s="1">
        <v>3</v>
      </c>
      <c r="I117" s="1">
        <v>10092</v>
      </c>
      <c r="J117" s="1">
        <v>2329</v>
      </c>
      <c r="K117" s="1">
        <v>3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WFSC</v>
      </c>
      <c r="Q117" s="7" t="str">
        <f>INDEX('PRD Location_Def'!$E$3:$F$5000,MATCH('Desk Mapping'!E117,'PRD Location_Def'!$E$3:$E$5000,0),2)</f>
        <v>Lamaquina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IF-ELPO/SJ</v>
      </c>
      <c r="U117" s="7" t="str">
        <f>INDEX('CPR Pub Codes'!$A$2:$E$999,MATCH('Desk Mapping'!$H117,'CPR Pub Codes'!$C$2:$C$999,0),1)</f>
        <v>ELPASO.SJ.IF.M.I</v>
      </c>
      <c r="V117" s="7" t="str">
        <f>INDEX('CPR Pub Codes'!$A$2:$E$999,MATCH('Desk Mapping'!$J117,'CPR Pub Codes'!$C$2:$C$999,0),4)</f>
        <v>GDP-ELPO/SANJUA</v>
      </c>
      <c r="W117" s="7" t="str">
        <f>INDEX('CPR Pub Codes'!$A$2:$E$999,MATCH('Desk Mapping'!$J117,'CPR Pub Codes'!$C$2:$C$999,0),1)</f>
        <v>ELPASO.SJNONBOND.GDP.D.A</v>
      </c>
      <c r="X117" s="7" t="str">
        <f>INDEX('CPR Pub Codes'!$A$2:$E$999,MATCH('Desk Mapping'!$K117,'CPR Pub Codes'!$C$2:$C$999,0),4)</f>
        <v>IF-ELPO/SJ</v>
      </c>
      <c r="Y117" s="7" t="str">
        <f>INDEX('CPR Pub Codes'!$A$2:$E$999,MATCH('Desk Mapping'!$K117,'CPR Pub Codes'!$C$2:$C$999,0),1)</f>
        <v>ELPASO.SJ.IF.M.I</v>
      </c>
    </row>
    <row r="118" spans="1:25" x14ac:dyDescent="0.25">
      <c r="A118" s="1">
        <v>1</v>
      </c>
      <c r="B118" s="1" t="s">
        <v>139</v>
      </c>
      <c r="C118" s="1" t="s">
        <v>143</v>
      </c>
      <c r="D118" s="1">
        <v>150</v>
      </c>
      <c r="E118" s="1">
        <v>889</v>
      </c>
      <c r="F118" s="1">
        <v>20458</v>
      </c>
      <c r="G118" s="1"/>
      <c r="H118" s="1">
        <v>3536</v>
      </c>
      <c r="I118" s="1">
        <v>10817</v>
      </c>
      <c r="J118" s="1">
        <v>2263</v>
      </c>
      <c r="K118" s="1">
        <v>3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WFSC</v>
      </c>
      <c r="Q118" s="7" t="str">
        <f>INDEX('PRD Location_Def'!$E$3:$F$5000,MATCH('Desk Mapping'!E118,'PRD Location_Def'!$E$3:$E$5000,0),2)</f>
        <v>Milagro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IM-TW/SJ</v>
      </c>
      <c r="U118" s="7" t="str">
        <f>INDEX('CPR Pub Codes'!$A$2:$E$999,MATCH('Desk Mapping'!$H118,'CPR Pub Codes'!$C$2:$C$999,0),1)</f>
        <v>TW.SJ.IM</v>
      </c>
      <c r="V118" s="7" t="str">
        <f>INDEX('CPR Pub Codes'!$A$2:$E$999,MATCH('Desk Mapping'!$J118,'CPR Pub Codes'!$C$2:$C$999,0),4)</f>
        <v>GDP-TW/SJ</v>
      </c>
      <c r="W118" s="7" t="str">
        <f>INDEX('CPR Pub Codes'!$A$2:$E$999,MATCH('Desk Mapping'!$J118,'CPR Pub Codes'!$C$2:$C$999,0),1)</f>
        <v>TW.SJ.GDP.D.A</v>
      </c>
      <c r="X118" s="7" t="str">
        <f>INDEX('CPR Pub Codes'!$A$2:$E$999,MATCH('Desk Mapping'!$K118,'CPR Pub Codes'!$C$2:$C$999,0),4)</f>
        <v>IF-ELPO/SJ</v>
      </c>
      <c r="Y118" s="7" t="str">
        <f>INDEX('CPR Pub Codes'!$A$2:$E$999,MATCH('Desk Mapping'!$K118,'CPR Pub Codes'!$C$2:$C$999,0),1)</f>
        <v>ELPASO.SJ.IF.M.I</v>
      </c>
    </row>
    <row r="119" spans="1:25" x14ac:dyDescent="0.25">
      <c r="A119" s="1">
        <v>1</v>
      </c>
      <c r="B119" s="1" t="s">
        <v>139</v>
      </c>
      <c r="C119" s="1" t="s">
        <v>144</v>
      </c>
      <c r="D119" s="1">
        <v>150</v>
      </c>
      <c r="E119" s="1">
        <v>172</v>
      </c>
      <c r="F119" s="1">
        <v>386</v>
      </c>
      <c r="G119" s="1"/>
      <c r="H119" s="1">
        <v>300</v>
      </c>
      <c r="I119" s="1">
        <v>10497</v>
      </c>
      <c r="J119" s="1">
        <v>2292</v>
      </c>
      <c r="K119" s="1">
        <v>300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WFSC</v>
      </c>
      <c r="Q119" s="7" t="str">
        <f>INDEX('PRD Location_Def'!$E$3:$F$5000,MATCH('Desk Mapping'!E119,'PRD Location_Def'!$E$3:$E$5000,0),2)</f>
        <v>Opal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IF-NWPL_ROCKY_M</v>
      </c>
      <c r="U119" s="7" t="str">
        <f>INDEX('CPR Pub Codes'!$A$2:$E$999,MATCH('Desk Mapping'!$H119,'CPR Pub Codes'!$C$2:$C$999,0),1)</f>
        <v>NWPL.ROCKIES.IF.M.I</v>
      </c>
      <c r="V119" s="7" t="str">
        <f>INDEX('CPR Pub Codes'!$A$2:$E$999,MATCH('Desk Mapping'!$J119,'CPR Pub Codes'!$C$2:$C$999,0),4)</f>
        <v>GDP-NWPL_ROCKYM</v>
      </c>
      <c r="W119" s="7" t="str">
        <f>INDEX('CPR Pub Codes'!$A$2:$E$999,MATCH('Desk Mapping'!$J119,'CPR Pub Codes'!$C$2:$C$999,0),1)</f>
        <v>NWPL.RKYMTNS.GDP.D.A</v>
      </c>
      <c r="X119" s="7" t="str">
        <f>INDEX('CPR Pub Codes'!$A$2:$E$999,MATCH('Desk Mapping'!$K119,'CPR Pub Codes'!$C$2:$C$999,0),4)</f>
        <v>IF-NWPL_ROCKY_M</v>
      </c>
      <c r="Y119" s="7" t="str">
        <f>INDEX('CPR Pub Codes'!$A$2:$E$999,MATCH('Desk Mapping'!$K119,'CPR Pub Codes'!$C$2:$C$999,0),1)</f>
        <v>NWPL.ROCKIES.IF.M.I</v>
      </c>
    </row>
    <row r="120" spans="1:25" x14ac:dyDescent="0.25">
      <c r="A120" s="1">
        <v>1</v>
      </c>
      <c r="B120" s="1" t="s">
        <v>145</v>
      </c>
      <c r="C120" s="1" t="s">
        <v>145</v>
      </c>
      <c r="D120" s="1">
        <v>198</v>
      </c>
      <c r="E120" s="1">
        <v>3959</v>
      </c>
      <c r="F120" s="1">
        <v>37477</v>
      </c>
      <c r="G120" s="1"/>
      <c r="H120" s="1">
        <v>289</v>
      </c>
      <c r="I120" s="1">
        <v>9977</v>
      </c>
      <c r="J120" s="1">
        <v>2338</v>
      </c>
      <c r="K120" s="1">
        <v>3273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WIC</v>
      </c>
      <c r="Q120" s="7" t="str">
        <f>INDEX('PRD Location_Def'!$E$3:$F$5000,MATCH('Desk Mapping'!E120,'PRD Location_Def'!$E$3:$E$5000,0),2)</f>
        <v>WIC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IF-CIG/RKYMTN</v>
      </c>
      <c r="U120" s="7" t="str">
        <f>INDEX('CPR Pub Codes'!$A$2:$E$999,MATCH('Desk Mapping'!$H120,'CPR Pub Codes'!$C$2:$C$999,0),1)</f>
        <v>CIG.ROCKIES.IF.M.I</v>
      </c>
      <c r="V120" s="7" t="str">
        <f>INDEX('CPR Pub Codes'!$A$2:$E$999,MATCH('Desk Mapping'!$J120,'CPR Pub Codes'!$C$2:$C$999,0),4)</f>
        <v>GDP-CIG/RKYMTN</v>
      </c>
      <c r="W120" s="7" t="str">
        <f>INDEX('CPR Pub Codes'!$A$2:$E$999,MATCH('Desk Mapping'!$J120,'CPR Pub Codes'!$C$2:$C$999,0),1)</f>
        <v>CIG.ROCKIES.GDP.D.A</v>
      </c>
      <c r="X120" s="7" t="str">
        <f>INDEX('CPR Pub Codes'!$A$2:$E$999,MATCH('Desk Mapping'!$K120,'CPR Pub Codes'!$C$2:$C$999,0),4)</f>
        <v>IF-CIG/WIC</v>
      </c>
      <c r="Y120" s="7" t="str">
        <f>INDEX('CPR Pub Codes'!$A$2:$E$999,MATCH('Desk Mapping'!$K120,'CPR Pub Codes'!$C$2:$C$999,0),1)</f>
        <v>CIG.WIC.MID</v>
      </c>
    </row>
    <row r="121" spans="1:2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e">
        <f>INDEX('CPR Pub Codes'!$A$2:$E$999,MATCH('Desk Mapping'!$J121,'CPR Pub Codes'!$C$2:$C$999,0),1)</f>
        <v>#N/A</v>
      </c>
      <c r="X121" s="7" t="e">
        <f>INDEX('CPR Pub Codes'!$A$2:$E$999,MATCH('Desk Mapping'!$K121,'CPR Pub Codes'!$C$2:$C$999,0),4)</f>
        <v>#N/A</v>
      </c>
      <c r="Y121" s="7" t="e">
        <f>INDEX('CPR Pub Codes'!$A$2:$E$999,MATCH('Desk Mapping'!$K121,'CPR Pub Codes'!$C$2:$C$999,0),1)</f>
        <v>#N/A</v>
      </c>
    </row>
    <row r="122" spans="1:2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e">
        <f>INDEX('CPR Pub Codes'!$A$2:$E$999,MATCH('Desk Mapping'!$J122,'CPR Pub Codes'!$C$2:$C$999,0),1)</f>
        <v>#N/A</v>
      </c>
      <c r="X122" s="7" t="e">
        <f>INDEX('CPR Pub Codes'!$A$2:$E$999,MATCH('Desk Mapping'!$K122,'CPR Pub Codes'!$C$2:$C$999,0),4)</f>
        <v>#N/A</v>
      </c>
      <c r="Y122" s="7" t="e">
        <f>INDEX('CPR Pub Codes'!$A$2:$E$999,MATCH('Desk Mapping'!$K122,'CPR Pub Codes'!$C$2:$C$999,0),1)</f>
        <v>#N/A</v>
      </c>
    </row>
    <row r="123" spans="1:2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e">
        <f>INDEX('CPR Pub Codes'!$A$2:$E$999,MATCH('Desk Mapping'!$J123,'CPR Pub Codes'!$C$2:$C$999,0),1)</f>
        <v>#N/A</v>
      </c>
      <c r="X123" s="7" t="e">
        <f>INDEX('CPR Pub Codes'!$A$2:$E$999,MATCH('Desk Mapping'!$K123,'CPR Pub Codes'!$C$2:$C$999,0),4)</f>
        <v>#N/A</v>
      </c>
      <c r="Y123" s="7" t="e">
        <f>INDEX('CPR Pub Codes'!$A$2:$E$999,MATCH('Desk Mapping'!$K123,'CPR Pub Codes'!$C$2:$C$999,0),1)</f>
        <v>#N/A</v>
      </c>
    </row>
    <row r="124" spans="1:2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e">
        <f>INDEX('CPR Pub Codes'!$A$2:$E$999,MATCH('Desk Mapping'!$J124,'CPR Pub Codes'!$C$2:$C$999,0),1)</f>
        <v>#N/A</v>
      </c>
      <c r="X124" s="7" t="e">
        <f>INDEX('CPR Pub Codes'!$A$2:$E$999,MATCH('Desk Mapping'!$K124,'CPR Pub Codes'!$C$2:$C$999,0),4)</f>
        <v>#N/A</v>
      </c>
      <c r="Y124" s="7" t="e">
        <f>INDEX('CPR Pub Codes'!$A$2:$E$999,MATCH('Desk Mapping'!$K124,'CPR Pub Codes'!$C$2:$C$999,0),1)</f>
        <v>#N/A</v>
      </c>
    </row>
    <row r="125" spans="1:2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e">
        <f>INDEX('CPR Pub Codes'!$A$2:$E$999,MATCH('Desk Mapping'!$J125,'CPR Pub Codes'!$C$2:$C$999,0),1)</f>
        <v>#N/A</v>
      </c>
      <c r="X125" s="7" t="e">
        <f>INDEX('CPR Pub Codes'!$A$2:$E$999,MATCH('Desk Mapping'!$K125,'CPR Pub Codes'!$C$2:$C$999,0),4)</f>
        <v>#N/A</v>
      </c>
    </row>
    <row r="126" spans="1:2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e">
        <f>INDEX('CPR Pub Codes'!$A$2:$E$999,MATCH('Desk Mapping'!$J126,'CPR Pub Codes'!$C$2:$C$999,0),1)</f>
        <v>#N/A</v>
      </c>
      <c r="X126" s="7" t="e">
        <f>INDEX('CPR Pub Codes'!$A$2:$E$999,MATCH('Desk Mapping'!$K126,'CPR Pub Codes'!$C$2:$C$999,0),4)</f>
        <v>#N/A</v>
      </c>
    </row>
    <row r="127" spans="1:2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e">
        <f>INDEX('CPR Pub Codes'!$A$2:$E$999,MATCH('Desk Mapping'!$J127,'CPR Pub Codes'!$C$2:$C$999,0),1)</f>
        <v>#N/A</v>
      </c>
      <c r="X127" s="7" t="e">
        <f>INDEX('CPR Pub Codes'!$A$2:$E$999,MATCH('Desk Mapping'!$K127,'CPR Pub Codes'!$C$2:$C$999,0),4)</f>
        <v>#N/A</v>
      </c>
    </row>
    <row r="128" spans="1:2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e">
        <f>INDEX('CPR Pub Codes'!$A$2:$E$999,MATCH('Desk Mapping'!$J128,'CPR Pub Codes'!$C$2:$C$999,0),1)</f>
        <v>#N/A</v>
      </c>
      <c r="X128" s="7" t="e">
        <f>INDEX('CPR Pub Codes'!$A$2:$E$999,MATCH('Desk Mapping'!$K128,'CPR Pub Codes'!$C$2:$C$999,0),4)</f>
        <v>#N/A</v>
      </c>
    </row>
    <row r="129" spans="1:24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e">
        <f>INDEX('CPR Pub Codes'!$A$2:$E$999,MATCH('Desk Mapping'!$J129,'CPR Pub Codes'!$C$2:$C$999,0),1)</f>
        <v>#N/A</v>
      </c>
      <c r="X129" s="7" t="e">
        <f>INDEX('CPR Pub Codes'!$A$2:$E$999,MATCH('Desk Mapping'!$K129,'CPR Pub Codes'!$C$2:$C$999,0),4)</f>
        <v>#N/A</v>
      </c>
    </row>
    <row r="130" spans="1:24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e">
        <f>INDEX('CPR Pub Codes'!$A$2:$E$999,MATCH('Desk Mapping'!$J130,'CPR Pub Codes'!$C$2:$C$999,0),1)</f>
        <v>#N/A</v>
      </c>
      <c r="X130" s="7" t="e">
        <f>INDEX('CPR Pub Codes'!$A$2:$E$999,MATCH('Desk Mapping'!$K130,'CPR Pub Codes'!$C$2:$C$999,0),4)</f>
        <v>#N/A</v>
      </c>
    </row>
    <row r="131" spans="1:24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e">
        <f>INDEX('CPR Pub Codes'!$A$2:$E$999,MATCH('Desk Mapping'!$J131,'CPR Pub Codes'!$C$2:$C$999,0),1)</f>
        <v>#N/A</v>
      </c>
      <c r="X131" s="7" t="e">
        <f>INDEX('CPR Pub Codes'!$A$2:$E$999,MATCH('Desk Mapping'!$K131,'CPR Pub Codes'!$C$2:$C$999,0),4)</f>
        <v>#N/A</v>
      </c>
    </row>
    <row r="132" spans="1:24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e">
        <f>INDEX('CPR Pub Codes'!$A$2:$E$999,MATCH('Desk Mapping'!$J132,'CPR Pub Codes'!$C$2:$C$999,0),1)</f>
        <v>#N/A</v>
      </c>
      <c r="X132" s="7" t="e">
        <f>INDEX('CPR Pub Codes'!$A$2:$E$999,MATCH('Desk Mapping'!$K132,'CPR Pub Codes'!$C$2:$C$999,0),4)</f>
        <v>#N/A</v>
      </c>
    </row>
    <row r="133" spans="1:24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e">
        <f>INDEX('CPR Pub Codes'!$A$2:$E$999,MATCH('Desk Mapping'!$J133,'CPR Pub Codes'!$C$2:$C$999,0),1)</f>
        <v>#N/A</v>
      </c>
      <c r="X133" s="7" t="e">
        <f>INDEX('CPR Pub Codes'!$A$2:$E$999,MATCH('Desk Mapping'!$K133,'CPR Pub Codes'!$C$2:$C$999,0),4)</f>
        <v>#N/A</v>
      </c>
    </row>
    <row r="134" spans="1:24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e">
        <f>INDEX('CPR Pub Codes'!$A$2:$E$999,MATCH('Desk Mapping'!$J134,'CPR Pub Codes'!$C$2:$C$999,0),1)</f>
        <v>#N/A</v>
      </c>
      <c r="X134" s="7" t="e">
        <f>INDEX('CPR Pub Codes'!$A$2:$E$999,MATCH('Desk Mapping'!$K134,'CPR Pub Codes'!$C$2:$C$999,0),4)</f>
        <v>#N/A</v>
      </c>
    </row>
    <row r="135" spans="1:24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e">
        <f>INDEX('CPR Pub Codes'!$A$2:$E$999,MATCH('Desk Mapping'!$J135,'CPR Pub Codes'!$C$2:$C$999,0),1)</f>
        <v>#N/A</v>
      </c>
      <c r="X135" s="7" t="e">
        <f>INDEX('CPR Pub Codes'!$A$2:$E$999,MATCH('Desk Mapping'!$K135,'CPR Pub Codes'!$C$2:$C$999,0),4)</f>
        <v>#N/A</v>
      </c>
    </row>
    <row r="136" spans="1:24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e">
        <f>INDEX('CPR Pub Codes'!$A$2:$E$999,MATCH('Desk Mapping'!$J136,'CPR Pub Codes'!$C$2:$C$999,0),1)</f>
        <v>#N/A</v>
      </c>
      <c r="X136" s="7" t="e">
        <f>INDEX('CPR Pub Codes'!$A$2:$E$999,MATCH('Desk Mapping'!$K136,'CPR Pub Codes'!$C$2:$C$999,0),4)</f>
        <v>#N/A</v>
      </c>
    </row>
    <row r="137" spans="1:24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e">
        <f>INDEX('CPR Pub Codes'!$A$2:$E$999,MATCH('Desk Mapping'!$J137,'CPR Pub Codes'!$C$2:$C$999,0),1)</f>
        <v>#N/A</v>
      </c>
      <c r="X137" s="7" t="e">
        <f>INDEX('CPR Pub Codes'!$A$2:$E$999,MATCH('Desk Mapping'!$K137,'CPR Pub Codes'!$C$2:$C$999,0),4)</f>
        <v>#N/A</v>
      </c>
    </row>
    <row r="138" spans="1:24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e">
        <f>INDEX('CPR Pub Codes'!$A$2:$E$999,MATCH('Desk Mapping'!$J138,'CPR Pub Codes'!$C$2:$C$999,0),1)</f>
        <v>#N/A</v>
      </c>
      <c r="X138" s="7" t="e">
        <f>INDEX('CPR Pub Codes'!$A$2:$E$999,MATCH('Desk Mapping'!$K138,'CPR Pub Codes'!$C$2:$C$999,0),4)</f>
        <v>#N/A</v>
      </c>
    </row>
    <row r="139" spans="1:24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e">
        <f>INDEX('CPR Pub Codes'!$A$2:$E$999,MATCH('Desk Mapping'!$J139,'CPR Pub Codes'!$C$2:$C$999,0),1)</f>
        <v>#N/A</v>
      </c>
      <c r="X139" s="7" t="e">
        <f>INDEX('CPR Pub Codes'!$A$2:$E$999,MATCH('Desk Mapping'!$K139,'CPR Pub Codes'!$C$2:$C$999,0),4)</f>
        <v>#N/A</v>
      </c>
    </row>
    <row r="140" spans="1:24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e">
        <f>INDEX('CPR Pub Codes'!$A$2:$E$999,MATCH('Desk Mapping'!$J140,'CPR Pub Codes'!$C$2:$C$999,0),1)</f>
        <v>#N/A</v>
      </c>
      <c r="X140" s="7" t="e">
        <f>INDEX('CPR Pub Codes'!$A$2:$E$999,MATCH('Desk Mapping'!$K140,'CPR Pub Codes'!$C$2:$C$999,0),4)</f>
        <v>#N/A</v>
      </c>
    </row>
    <row r="141" spans="1:24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e">
        <f>INDEX('CPR Pub Codes'!$A$2:$E$999,MATCH('Desk Mapping'!$J141,'CPR Pub Codes'!$C$2:$C$999,0),1)</f>
        <v>#N/A</v>
      </c>
      <c r="X141" s="7" t="e">
        <f>INDEX('CPR Pub Codes'!$A$2:$E$999,MATCH('Desk Mapping'!$K141,'CPR Pub Codes'!$C$2:$C$999,0),4)</f>
        <v>#N/A</v>
      </c>
    </row>
    <row r="142" spans="1:24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e">
        <f>INDEX('CPR Pub Codes'!$A$2:$E$999,MATCH('Desk Mapping'!$J142,'CPR Pub Codes'!$C$2:$C$999,0),1)</f>
        <v>#N/A</v>
      </c>
      <c r="X142" s="7" t="e">
        <f>INDEX('CPR Pub Codes'!$A$2:$E$999,MATCH('Desk Mapping'!$K142,'CPR Pub Codes'!$C$2:$C$999,0),4)</f>
        <v>#N/A</v>
      </c>
    </row>
    <row r="143" spans="1:24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e">
        <f>INDEX('CPR Pub Codes'!$A$2:$E$999,MATCH('Desk Mapping'!$J143,'CPR Pub Codes'!$C$2:$C$999,0),1)</f>
        <v>#N/A</v>
      </c>
      <c r="X143" s="7" t="e">
        <f>INDEX('CPR Pub Codes'!$A$2:$E$999,MATCH('Desk Mapping'!$K143,'CPR Pub Codes'!$C$2:$C$999,0),4)</f>
        <v>#N/A</v>
      </c>
    </row>
    <row r="144" spans="1:24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e">
        <f>INDEX('CPR Pub Codes'!$A$2:$E$999,MATCH('Desk Mapping'!$J144,'CPR Pub Codes'!$C$2:$C$999,0),1)</f>
        <v>#N/A</v>
      </c>
      <c r="X144" s="7" t="e">
        <f>INDEX('CPR Pub Codes'!$A$2:$E$999,MATCH('Desk Mapping'!$K144,'CPR Pub Codes'!$C$2:$C$999,0),4)</f>
        <v>#N/A</v>
      </c>
    </row>
    <row r="145" spans="1:24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e">
        <f>INDEX('CPR Pub Codes'!$A$2:$E$999,MATCH('Desk Mapping'!$J145,'CPR Pub Codes'!$C$2:$C$999,0),1)</f>
        <v>#N/A</v>
      </c>
      <c r="X145" s="7" t="e">
        <f>INDEX('CPR Pub Codes'!$A$2:$E$999,MATCH('Desk Mapping'!$K145,'CPR Pub Codes'!$C$2:$C$999,0),4)</f>
        <v>#N/A</v>
      </c>
    </row>
    <row r="146" spans="1:24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S146" s="14"/>
    </row>
    <row r="147" spans="1:2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5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workbookViewId="0">
      <pane ySplit="2" topLeftCell="A3" activePane="bottomLeft" state="frozen"/>
      <selection activeCell="A83" sqref="A83"/>
      <selection pane="bottomLeft" activeCell="A3" sqref="A3"/>
    </sheetView>
  </sheetViews>
  <sheetFormatPr defaultRowHeight="13.2" x14ac:dyDescent="0.25"/>
  <cols>
    <col min="1" max="1" width="20.6640625" customWidth="1"/>
    <col min="2" max="2" width="22.77734375" customWidth="1"/>
    <col min="3" max="3" width="19.109375" customWidth="1"/>
    <col min="4" max="4" width="12" customWidth="1"/>
    <col min="5" max="5" width="20.44140625" customWidth="1"/>
    <col min="6" max="6" width="24.44140625" customWidth="1"/>
    <col min="7" max="7" width="25.6640625" customWidth="1"/>
    <col min="8" max="8" width="40.6640625" customWidth="1"/>
    <col min="9" max="9" width="25.33203125" customWidth="1"/>
    <col min="10" max="10" width="23.77734375" customWidth="1"/>
    <col min="11" max="11" width="25.44140625" customWidth="1"/>
    <col min="12" max="12" width="19.33203125" customWidth="1"/>
    <col min="13" max="13" width="2.77734375" customWidth="1"/>
    <col min="14" max="14" width="21.109375" customWidth="1"/>
    <col min="15" max="15" width="45.109375" customWidth="1"/>
    <col min="16" max="16" width="16.6640625" customWidth="1"/>
    <col min="17" max="17" width="17.77734375" customWidth="1"/>
    <col min="18" max="18" width="18.109375" customWidth="1"/>
    <col min="19" max="19" width="11.44140625" customWidth="1"/>
    <col min="20" max="20" width="17.44140625" customWidth="1"/>
    <col min="22" max="27" width="9.33203125" style="3" customWidth="1"/>
    <col min="29" max="30" width="12.6640625" customWidth="1"/>
    <col min="33" max="34" width="8" customWidth="1"/>
    <col min="35" max="35" width="10.77734375" customWidth="1"/>
    <col min="38" max="38" width="13" customWidth="1"/>
  </cols>
  <sheetData>
    <row r="1" spans="1:39" x14ac:dyDescent="0.25">
      <c r="O1" s="2"/>
    </row>
    <row r="2" spans="1:39" x14ac:dyDescent="0.25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N2" s="2" t="s">
        <v>158</v>
      </c>
      <c r="O2" s="2" t="s">
        <v>16</v>
      </c>
      <c r="V2" s="4" t="s">
        <v>159</v>
      </c>
      <c r="W2" s="4"/>
      <c r="X2" s="4"/>
      <c r="Y2" s="4"/>
      <c r="Z2" s="4"/>
      <c r="AA2" s="4"/>
      <c r="AC2" s="2" t="s">
        <v>160</v>
      </c>
      <c r="AD2" s="2" t="s">
        <v>161</v>
      </c>
      <c r="AE2" s="2" t="s">
        <v>162</v>
      </c>
      <c r="AF2" s="2" t="s">
        <v>161</v>
      </c>
      <c r="AG2" s="2" t="s">
        <v>163</v>
      </c>
      <c r="AH2" s="2" t="s">
        <v>161</v>
      </c>
      <c r="AI2" s="2" t="s">
        <v>164</v>
      </c>
      <c r="AJ2" s="2" t="s">
        <v>161</v>
      </c>
    </row>
    <row r="3" spans="1:39" x14ac:dyDescent="0.25">
      <c r="A3" s="1" t="s">
        <v>165</v>
      </c>
      <c r="B3" s="1">
        <v>1</v>
      </c>
      <c r="C3" s="1">
        <v>22</v>
      </c>
      <c r="D3" s="1" t="s">
        <v>23</v>
      </c>
      <c r="E3" s="1">
        <v>165</v>
      </c>
      <c r="F3" s="1" t="s">
        <v>166</v>
      </c>
      <c r="G3" s="1">
        <v>302</v>
      </c>
      <c r="H3" s="1" t="s">
        <v>166</v>
      </c>
      <c r="I3" s="1" t="s">
        <v>167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5">
      <c r="A4" s="1" t="s">
        <v>165</v>
      </c>
      <c r="B4" s="1">
        <v>1</v>
      </c>
      <c r="C4" s="1">
        <v>22</v>
      </c>
      <c r="D4" s="1" t="s">
        <v>23</v>
      </c>
      <c r="E4" s="1">
        <v>165</v>
      </c>
      <c r="F4" s="1" t="s">
        <v>166</v>
      </c>
      <c r="G4" s="1">
        <v>37458</v>
      </c>
      <c r="H4" s="1" t="s">
        <v>168</v>
      </c>
      <c r="I4" s="1" t="s">
        <v>169</v>
      </c>
      <c r="J4" s="1">
        <v>1</v>
      </c>
      <c r="K4" s="1" t="s">
        <v>170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5">
      <c r="A5" s="1" t="s">
        <v>165</v>
      </c>
      <c r="B5" s="1">
        <v>1</v>
      </c>
      <c r="C5" s="1">
        <v>22</v>
      </c>
      <c r="D5" s="1" t="s">
        <v>23</v>
      </c>
      <c r="E5" s="1">
        <v>165</v>
      </c>
      <c r="F5" s="1" t="s">
        <v>166</v>
      </c>
      <c r="G5" s="1">
        <v>37460</v>
      </c>
      <c r="H5" s="1" t="s">
        <v>171</v>
      </c>
      <c r="I5" s="1" t="s">
        <v>169</v>
      </c>
      <c r="J5" s="1">
        <v>1</v>
      </c>
      <c r="K5" s="1" t="s">
        <v>172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5">
      <c r="A6" s="1" t="s">
        <v>165</v>
      </c>
      <c r="B6" s="1">
        <v>1</v>
      </c>
      <c r="C6" s="1">
        <v>22</v>
      </c>
      <c r="D6" s="1" t="s">
        <v>23</v>
      </c>
      <c r="E6" s="1">
        <v>165</v>
      </c>
      <c r="F6" s="1" t="s">
        <v>166</v>
      </c>
      <c r="G6" s="1">
        <v>37459</v>
      </c>
      <c r="H6" s="1" t="s">
        <v>173</v>
      </c>
      <c r="I6" s="1" t="s">
        <v>169</v>
      </c>
      <c r="J6" s="1">
        <v>1</v>
      </c>
      <c r="K6" s="1" t="s">
        <v>174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5">
      <c r="A7" s="1" t="s">
        <v>165</v>
      </c>
      <c r="B7" s="1">
        <v>1</v>
      </c>
      <c r="C7" s="1">
        <v>22</v>
      </c>
      <c r="D7" s="1" t="s">
        <v>23</v>
      </c>
      <c r="E7" s="1">
        <v>165</v>
      </c>
      <c r="F7" s="1" t="s">
        <v>166</v>
      </c>
      <c r="G7" s="1">
        <v>38762</v>
      </c>
      <c r="H7" s="1" t="s">
        <v>175</v>
      </c>
      <c r="I7" s="1" t="s">
        <v>169</v>
      </c>
      <c r="J7" s="1">
        <v>1</v>
      </c>
      <c r="K7" s="1" t="s">
        <v>176</v>
      </c>
      <c r="L7" s="1">
        <v>509469</v>
      </c>
      <c r="M7" s="1"/>
      <c r="N7" s="1" t="str">
        <f t="shared" si="5"/>
        <v>165509469</v>
      </c>
      <c r="O7" s="1" t="str">
        <f t="shared" si="6"/>
        <v>991909000 / FRENCHIE DRAW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FRENCHIE DRAW</v>
      </c>
      <c r="AA7" s="3" t="str">
        <f t="shared" si="4"/>
        <v>991909000</v>
      </c>
      <c r="AM7" s="5"/>
    </row>
    <row r="8" spans="1:39" x14ac:dyDescent="0.25">
      <c r="A8" s="1" t="s">
        <v>165</v>
      </c>
      <c r="B8" s="1">
        <v>1</v>
      </c>
      <c r="C8" s="1">
        <v>22</v>
      </c>
      <c r="D8" s="1" t="s">
        <v>23</v>
      </c>
      <c r="E8" s="1">
        <v>166</v>
      </c>
      <c r="F8" s="1" t="s">
        <v>177</v>
      </c>
      <c r="G8" s="1">
        <v>34814</v>
      </c>
      <c r="H8" s="1" t="s">
        <v>178</v>
      </c>
      <c r="I8" s="1" t="s">
        <v>169</v>
      </c>
      <c r="J8" s="1">
        <v>1</v>
      </c>
      <c r="K8" s="1" t="s">
        <v>179</v>
      </c>
      <c r="L8" s="1">
        <v>7948</v>
      </c>
      <c r="M8" s="1"/>
      <c r="N8" s="1" t="str">
        <f t="shared" si="5"/>
        <v>1667948</v>
      </c>
      <c r="O8" s="1" t="str">
        <f t="shared" si="6"/>
        <v>99112210 / ANR/CIG (BEAVER)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166</v>
      </c>
      <c r="Z8" s="3" t="str">
        <f t="shared" si="3"/>
        <v>ANR/CIG (BEAVER)</v>
      </c>
      <c r="AA8" s="3" t="str">
        <f t="shared" si="4"/>
        <v>99112210</v>
      </c>
      <c r="AM8" s="5"/>
    </row>
    <row r="9" spans="1:39" x14ac:dyDescent="0.25">
      <c r="A9" s="1" t="s">
        <v>165</v>
      </c>
      <c r="B9" s="1">
        <v>1</v>
      </c>
      <c r="C9" s="1">
        <v>22</v>
      </c>
      <c r="D9" s="1" t="s">
        <v>23</v>
      </c>
      <c r="E9" s="1">
        <v>166</v>
      </c>
      <c r="F9" s="1" t="s">
        <v>177</v>
      </c>
      <c r="G9" s="1">
        <v>35326</v>
      </c>
      <c r="H9" s="1" t="s">
        <v>180</v>
      </c>
      <c r="I9" s="1" t="s">
        <v>169</v>
      </c>
      <c r="J9" s="1">
        <v>1</v>
      </c>
      <c r="K9" s="1" t="s">
        <v>181</v>
      </c>
      <c r="L9" s="1">
        <v>808278</v>
      </c>
      <c r="M9" s="1"/>
      <c r="N9" s="1" t="str">
        <f t="shared" si="5"/>
        <v>166808278</v>
      </c>
      <c r="O9" s="1" t="str">
        <f t="shared" si="6"/>
        <v>99111800 / CIG/PEPL (LAKIN)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CIG/PEPL (LAKIN)</v>
      </c>
      <c r="AA9" s="3" t="str">
        <f t="shared" si="4"/>
        <v>99111800</v>
      </c>
      <c r="AM9" s="5"/>
    </row>
    <row r="10" spans="1:39" x14ac:dyDescent="0.25">
      <c r="A10" s="1" t="s">
        <v>165</v>
      </c>
      <c r="B10" s="1">
        <v>1</v>
      </c>
      <c r="C10" s="1">
        <v>22</v>
      </c>
      <c r="D10" s="1" t="s">
        <v>23</v>
      </c>
      <c r="E10" s="1">
        <v>166</v>
      </c>
      <c r="F10" s="1" t="s">
        <v>177</v>
      </c>
      <c r="G10" s="1">
        <v>37719</v>
      </c>
      <c r="H10" s="1" t="s">
        <v>182</v>
      </c>
      <c r="I10" s="1" t="s">
        <v>169</v>
      </c>
      <c r="J10" s="1">
        <v>1</v>
      </c>
      <c r="K10" s="1" t="s">
        <v>183</v>
      </c>
      <c r="L10" s="1">
        <v>812336</v>
      </c>
      <c r="M10" s="1"/>
      <c r="N10" s="1" t="str">
        <f t="shared" si="5"/>
        <v>166812336</v>
      </c>
      <c r="O10" s="1" t="str">
        <f t="shared" si="6"/>
        <v>99111900 / CIG/PEPL - BAKER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CIG/PEPL - BAKER</v>
      </c>
      <c r="AA10" s="3" t="str">
        <f t="shared" si="4"/>
        <v>99111900</v>
      </c>
      <c r="AM10" s="5"/>
    </row>
    <row r="11" spans="1:39" x14ac:dyDescent="0.25">
      <c r="A11" s="1" t="s">
        <v>165</v>
      </c>
      <c r="B11" s="1">
        <v>1</v>
      </c>
      <c r="C11" s="1">
        <v>22</v>
      </c>
      <c r="D11" s="1" t="s">
        <v>23</v>
      </c>
      <c r="E11" s="1">
        <v>167</v>
      </c>
      <c r="F11" s="1" t="s">
        <v>184</v>
      </c>
      <c r="G11" s="1">
        <v>35394</v>
      </c>
      <c r="H11" s="1" t="s">
        <v>185</v>
      </c>
      <c r="I11" s="1" t="s">
        <v>169</v>
      </c>
      <c r="J11" s="1">
        <v>1</v>
      </c>
      <c r="K11" s="1" t="s">
        <v>186</v>
      </c>
      <c r="L11" s="1">
        <v>810261</v>
      </c>
      <c r="M11" s="1"/>
      <c r="N11" s="1" t="str">
        <f t="shared" si="5"/>
        <v>167810261</v>
      </c>
      <c r="O11" s="1" t="str">
        <f t="shared" si="6"/>
        <v>99116410 / WAMSUTTER MM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167</v>
      </c>
      <c r="Z11" s="3" t="str">
        <f t="shared" si="3"/>
        <v>WAMSUTTER MM</v>
      </c>
      <c r="AA11" s="3" t="str">
        <f t="shared" si="4"/>
        <v>99116410</v>
      </c>
      <c r="AM11" s="5"/>
    </row>
    <row r="12" spans="1:39" x14ac:dyDescent="0.25">
      <c r="A12" s="1" t="s">
        <v>165</v>
      </c>
      <c r="B12" s="1">
        <v>1</v>
      </c>
      <c r="C12" s="1">
        <v>22</v>
      </c>
      <c r="D12" s="1" t="s">
        <v>23</v>
      </c>
      <c r="E12" s="1">
        <v>167</v>
      </c>
      <c r="F12" s="1" t="s">
        <v>184</v>
      </c>
      <c r="G12" s="1">
        <v>303</v>
      </c>
      <c r="H12" s="1" t="s">
        <v>184</v>
      </c>
      <c r="I12" s="1" t="s">
        <v>167</v>
      </c>
      <c r="J12" s="1">
        <v>1</v>
      </c>
      <c r="K12" s="1"/>
      <c r="L12" s="1"/>
      <c r="M12" s="1"/>
      <c r="N12" s="1" t="str">
        <f t="shared" si="5"/>
        <v>167</v>
      </c>
      <c r="O12" s="1" t="str">
        <f t="shared" si="6"/>
        <v xml:space="preserve"> / Mainline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167</v>
      </c>
      <c r="Z12" s="3" t="str">
        <f t="shared" si="3"/>
        <v>Mainline</v>
      </c>
      <c r="AA12" s="3">
        <f t="shared" si="4"/>
        <v>0</v>
      </c>
      <c r="AM12" s="5"/>
    </row>
    <row r="13" spans="1:39" x14ac:dyDescent="0.25">
      <c r="A13" s="1" t="s">
        <v>165</v>
      </c>
      <c r="B13" s="1">
        <v>1</v>
      </c>
      <c r="C13" s="1">
        <v>22</v>
      </c>
      <c r="D13" s="1" t="s">
        <v>23</v>
      </c>
      <c r="E13" s="1">
        <v>167</v>
      </c>
      <c r="F13" s="1" t="s">
        <v>184</v>
      </c>
      <c r="G13" s="1">
        <v>37819</v>
      </c>
      <c r="H13" s="1" t="s">
        <v>187</v>
      </c>
      <c r="I13" s="1" t="s">
        <v>169</v>
      </c>
      <c r="J13" s="1">
        <v>1</v>
      </c>
      <c r="K13" s="1" t="s">
        <v>188</v>
      </c>
      <c r="L13" s="1">
        <v>812279</v>
      </c>
      <c r="M13" s="1"/>
      <c r="N13" s="1" t="str">
        <f t="shared" si="5"/>
        <v>167812279</v>
      </c>
      <c r="O13" s="1" t="str">
        <f t="shared" si="6"/>
        <v>991645000 / BLUEFOREST (GRANGER PLANT)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BLUEFOREST (GRANGER PLANT)</v>
      </c>
      <c r="AA13" s="3" t="str">
        <f t="shared" si="4"/>
        <v>991645000</v>
      </c>
      <c r="AM13" s="5"/>
    </row>
    <row r="14" spans="1:39" x14ac:dyDescent="0.25">
      <c r="A14" s="1" t="s">
        <v>165</v>
      </c>
      <c r="B14" s="1">
        <v>1</v>
      </c>
      <c r="C14" s="1">
        <v>22</v>
      </c>
      <c r="D14" s="1" t="s">
        <v>23</v>
      </c>
      <c r="E14" s="1">
        <v>167</v>
      </c>
      <c r="F14" s="1" t="s">
        <v>184</v>
      </c>
      <c r="G14" s="1">
        <v>37810</v>
      </c>
      <c r="H14" s="1" t="s">
        <v>189</v>
      </c>
      <c r="I14" s="1" t="s">
        <v>169</v>
      </c>
      <c r="J14" s="1">
        <v>1</v>
      </c>
      <c r="K14" s="1" t="s">
        <v>190</v>
      </c>
      <c r="L14" s="1">
        <v>812199</v>
      </c>
      <c r="M14" s="1"/>
      <c r="N14" s="1" t="str">
        <f t="shared" si="5"/>
        <v>167812199</v>
      </c>
      <c r="O14" s="1" t="str">
        <f t="shared" si="6"/>
        <v>991665000 / CIG/NWPL - KING/OPAL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CIG/NWPL - KING/OPAL</v>
      </c>
      <c r="AA14" s="3" t="str">
        <f t="shared" si="4"/>
        <v>991665000</v>
      </c>
      <c r="AM14" s="5"/>
    </row>
    <row r="15" spans="1:39" x14ac:dyDescent="0.25">
      <c r="A15" s="1" t="s">
        <v>165</v>
      </c>
      <c r="B15" s="1">
        <v>1</v>
      </c>
      <c r="C15" s="1">
        <v>22</v>
      </c>
      <c r="D15" s="1" t="s">
        <v>23</v>
      </c>
      <c r="E15" s="1">
        <v>167</v>
      </c>
      <c r="F15" s="1" t="s">
        <v>184</v>
      </c>
      <c r="G15" s="1">
        <v>37704</v>
      </c>
      <c r="H15" s="1" t="s">
        <v>191</v>
      </c>
      <c r="I15" s="1" t="s">
        <v>169</v>
      </c>
      <c r="J15" s="1">
        <v>1</v>
      </c>
      <c r="K15" s="1" t="s">
        <v>192</v>
      </c>
      <c r="L15" s="1">
        <v>812348</v>
      </c>
      <c r="M15" s="1"/>
      <c r="N15" s="1" t="str">
        <f t="shared" si="5"/>
        <v>167812348</v>
      </c>
      <c r="O15" s="1" t="str">
        <f t="shared" si="6"/>
        <v>94180700 / PATRICK DRAW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PATRICK DRAW</v>
      </c>
      <c r="AA15" s="3" t="str">
        <f t="shared" si="4"/>
        <v>94180700</v>
      </c>
      <c r="AM15" s="5"/>
    </row>
    <row r="16" spans="1:39" x14ac:dyDescent="0.25">
      <c r="A16" s="1" t="s">
        <v>165</v>
      </c>
      <c r="B16" s="1">
        <v>1</v>
      </c>
      <c r="C16" s="1">
        <v>22</v>
      </c>
      <c r="D16" s="1" t="s">
        <v>23</v>
      </c>
      <c r="E16" s="1">
        <v>167</v>
      </c>
      <c r="F16" s="1" t="s">
        <v>184</v>
      </c>
      <c r="G16" s="1">
        <v>37699</v>
      </c>
      <c r="H16" s="1" t="s">
        <v>193</v>
      </c>
      <c r="I16" s="1" t="s">
        <v>169</v>
      </c>
      <c r="J16" s="1">
        <v>1</v>
      </c>
      <c r="K16" s="1" t="s">
        <v>194</v>
      </c>
      <c r="L16" s="1">
        <v>808225</v>
      </c>
      <c r="M16" s="1"/>
      <c r="N16" s="1" t="str">
        <f t="shared" si="5"/>
        <v>167808225</v>
      </c>
      <c r="O16" s="1" t="str">
        <f t="shared" si="6"/>
        <v>991661000 / CIG/TRBZ - TOMAHAWK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CIG/TRBZ - TOMAHAWK</v>
      </c>
      <c r="AA16" s="3" t="str">
        <f t="shared" si="4"/>
        <v>991661000</v>
      </c>
      <c r="AM16" s="5"/>
    </row>
    <row r="17" spans="1:39" x14ac:dyDescent="0.25">
      <c r="A17" s="1" t="s">
        <v>165</v>
      </c>
      <c r="B17" s="1">
        <v>1</v>
      </c>
      <c r="C17" s="1">
        <v>22</v>
      </c>
      <c r="D17" s="1" t="s">
        <v>23</v>
      </c>
      <c r="E17" s="1">
        <v>167</v>
      </c>
      <c r="F17" s="1" t="s">
        <v>184</v>
      </c>
      <c r="G17" s="1">
        <v>37677</v>
      </c>
      <c r="H17" s="1" t="s">
        <v>195</v>
      </c>
      <c r="I17" s="1" t="s">
        <v>169</v>
      </c>
      <c r="J17" s="1">
        <v>1</v>
      </c>
      <c r="K17" s="1" t="s">
        <v>196</v>
      </c>
      <c r="L17" s="1">
        <v>812096</v>
      </c>
      <c r="M17" s="1"/>
      <c r="N17" s="1" t="str">
        <f t="shared" si="5"/>
        <v>167812096</v>
      </c>
      <c r="O17" s="1" t="str">
        <f t="shared" si="6"/>
        <v>91165200 / ECHO SPRINGS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ECHO SPRINGS</v>
      </c>
      <c r="AA17" s="3" t="str">
        <f t="shared" si="4"/>
        <v>91165200</v>
      </c>
      <c r="AM17" s="5"/>
    </row>
    <row r="18" spans="1:39" x14ac:dyDescent="0.25">
      <c r="A18" s="1" t="s">
        <v>165</v>
      </c>
      <c r="B18" s="1">
        <v>1</v>
      </c>
      <c r="C18" s="1">
        <v>22</v>
      </c>
      <c r="D18" s="1" t="s">
        <v>23</v>
      </c>
      <c r="E18" s="1">
        <v>167</v>
      </c>
      <c r="F18" s="1" t="s">
        <v>184</v>
      </c>
      <c r="G18" s="1">
        <v>37659</v>
      </c>
      <c r="H18" s="1" t="s">
        <v>197</v>
      </c>
      <c r="I18" s="1" t="s">
        <v>169</v>
      </c>
      <c r="J18" s="1">
        <v>1</v>
      </c>
      <c r="K18" s="1" t="s">
        <v>198</v>
      </c>
      <c r="L18" s="1">
        <v>508327</v>
      </c>
      <c r="M18" s="1"/>
      <c r="N18" s="1" t="str">
        <f t="shared" si="5"/>
        <v>167508327</v>
      </c>
      <c r="O18" s="1" t="str">
        <f t="shared" si="6"/>
        <v>991126000 / RAWLINS/SINCLAIR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RAWLINS/SINCLAIR</v>
      </c>
      <c r="AA18" s="3" t="str">
        <f t="shared" si="4"/>
        <v>991126000</v>
      </c>
      <c r="AM18" s="5"/>
    </row>
    <row r="19" spans="1:39" x14ac:dyDescent="0.25">
      <c r="A19" s="1" t="s">
        <v>165</v>
      </c>
      <c r="B19" s="1">
        <v>1</v>
      </c>
      <c r="C19" s="1">
        <v>22</v>
      </c>
      <c r="D19" s="1" t="s">
        <v>23</v>
      </c>
      <c r="E19" s="1">
        <v>167</v>
      </c>
      <c r="F19" s="1" t="s">
        <v>184</v>
      </c>
      <c r="G19" s="1">
        <v>37655</v>
      </c>
      <c r="H19" s="1" t="s">
        <v>199</v>
      </c>
      <c r="I19" s="1" t="s">
        <v>169</v>
      </c>
      <c r="J19" s="1">
        <v>1</v>
      </c>
      <c r="K19" s="1" t="s">
        <v>200</v>
      </c>
      <c r="L19" s="1">
        <v>810262</v>
      </c>
      <c r="M19" s="1"/>
      <c r="N19" s="1" t="str">
        <f t="shared" si="5"/>
        <v>167810262</v>
      </c>
      <c r="O19" s="1" t="str">
        <f t="shared" si="6"/>
        <v>99117310 / TABLE ROCK MM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167</v>
      </c>
      <c r="Z19" s="3" t="str">
        <f t="shared" si="3"/>
        <v>TABLE ROCK MM</v>
      </c>
      <c r="AA19" s="3" t="str">
        <f t="shared" si="4"/>
        <v>99117310</v>
      </c>
      <c r="AM19" s="5"/>
    </row>
    <row r="20" spans="1:39" x14ac:dyDescent="0.25">
      <c r="A20" s="1" t="s">
        <v>165</v>
      </c>
      <c r="B20" s="1">
        <v>1</v>
      </c>
      <c r="C20" s="1">
        <v>22</v>
      </c>
      <c r="D20" s="1" t="s">
        <v>23</v>
      </c>
      <c r="E20" s="1">
        <v>167</v>
      </c>
      <c r="F20" s="1" t="s">
        <v>184</v>
      </c>
      <c r="G20" s="1">
        <v>37651</v>
      </c>
      <c r="H20" s="1" t="s">
        <v>201</v>
      </c>
      <c r="I20" s="1" t="s">
        <v>169</v>
      </c>
      <c r="J20" s="1">
        <v>1</v>
      </c>
      <c r="K20" s="1" t="s">
        <v>202</v>
      </c>
      <c r="L20" s="1">
        <v>810260</v>
      </c>
      <c r="M20" s="1"/>
      <c r="N20" s="1" t="str">
        <f t="shared" ref="N20:N35" si="7">CONCATENATE(E20,L20)</f>
        <v>167810260</v>
      </c>
      <c r="O20" s="1" t="str">
        <f t="shared" ref="O20:O35" si="8">CONCATENATE(K20," / ",H20)</f>
        <v>99116510 / ECHO SPRINGS MM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167</v>
      </c>
      <c r="Z20" s="3" t="str">
        <f t="shared" si="3"/>
        <v>ECHO SPRINGS MM</v>
      </c>
      <c r="AA20" s="3" t="str">
        <f t="shared" si="4"/>
        <v>99116510</v>
      </c>
      <c r="AM20" s="5"/>
    </row>
    <row r="21" spans="1:39" x14ac:dyDescent="0.25">
      <c r="A21" s="1" t="s">
        <v>165</v>
      </c>
      <c r="B21" s="1">
        <v>1</v>
      </c>
      <c r="C21" s="1">
        <v>22</v>
      </c>
      <c r="D21" s="1" t="s">
        <v>23</v>
      </c>
      <c r="E21" s="1">
        <v>167</v>
      </c>
      <c r="F21" s="1" t="s">
        <v>184</v>
      </c>
      <c r="G21" s="1">
        <v>38376</v>
      </c>
      <c r="H21" s="1" t="s">
        <v>203</v>
      </c>
      <c r="I21" s="1" t="s">
        <v>169</v>
      </c>
      <c r="J21" s="1">
        <v>1</v>
      </c>
      <c r="K21" s="1" t="s">
        <v>204</v>
      </c>
      <c r="L21" s="1">
        <v>814210</v>
      </c>
      <c r="M21" s="1"/>
      <c r="N21" s="1" t="str">
        <f t="shared" si="7"/>
        <v>167814210</v>
      </c>
      <c r="O21" s="1" t="str">
        <f t="shared" si="8"/>
        <v>991735000 / CIG/KERN - MUDDY CREEK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>CIG/KERN - MUDDY CREEK</v>
      </c>
      <c r="AA21" s="3" t="str">
        <f t="shared" si="4"/>
        <v>991735000</v>
      </c>
      <c r="AM21" s="5"/>
    </row>
    <row r="22" spans="1:39" x14ac:dyDescent="0.25">
      <c r="A22" s="1" t="s">
        <v>165</v>
      </c>
      <c r="B22" s="1">
        <v>1</v>
      </c>
      <c r="C22" s="1">
        <v>22</v>
      </c>
      <c r="D22" s="1" t="s">
        <v>23</v>
      </c>
      <c r="E22" s="1">
        <v>167</v>
      </c>
      <c r="F22" s="1" t="s">
        <v>184</v>
      </c>
      <c r="G22" s="1">
        <v>38361</v>
      </c>
      <c r="H22" s="1" t="s">
        <v>205</v>
      </c>
      <c r="I22" s="1" t="s">
        <v>169</v>
      </c>
      <c r="J22" s="1">
        <v>1</v>
      </c>
      <c r="K22" s="1" t="s">
        <v>206</v>
      </c>
      <c r="L22" s="1">
        <v>812345</v>
      </c>
      <c r="M22" s="1"/>
      <c r="N22" s="1" t="str">
        <f t="shared" si="7"/>
        <v>167812345</v>
      </c>
      <c r="O22" s="1" t="str">
        <f t="shared" si="8"/>
        <v>991426000 / CIG/KNE - WELD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WELD</v>
      </c>
      <c r="AA22" s="3" t="str">
        <f t="shared" si="4"/>
        <v>991426000</v>
      </c>
      <c r="AM22" s="5"/>
    </row>
    <row r="23" spans="1:39" x14ac:dyDescent="0.25">
      <c r="A23" s="1" t="s">
        <v>165</v>
      </c>
      <c r="B23" s="1">
        <v>1</v>
      </c>
      <c r="C23" s="1">
        <v>22</v>
      </c>
      <c r="D23" s="1" t="s">
        <v>23</v>
      </c>
      <c r="E23" s="1">
        <v>167</v>
      </c>
      <c r="F23" s="1" t="s">
        <v>184</v>
      </c>
      <c r="G23" s="1">
        <v>38319</v>
      </c>
      <c r="H23" s="1" t="s">
        <v>207</v>
      </c>
      <c r="I23" s="1" t="s">
        <v>169</v>
      </c>
      <c r="J23" s="1">
        <v>1</v>
      </c>
      <c r="K23" s="1" t="s">
        <v>208</v>
      </c>
      <c r="L23" s="1">
        <v>509840</v>
      </c>
      <c r="M23" s="1"/>
      <c r="N23" s="1" t="str">
        <f t="shared" si="7"/>
        <v>167509840</v>
      </c>
      <c r="O23" s="1" t="str">
        <f t="shared" si="8"/>
        <v>991969000 / PAYBACK DELIVERY (PBD)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PAYBACK DELIVERY (PBD)</v>
      </c>
      <c r="AA23" s="3" t="str">
        <f t="shared" si="4"/>
        <v>991969000</v>
      </c>
      <c r="AM23" s="5"/>
    </row>
    <row r="24" spans="1:39" x14ac:dyDescent="0.25">
      <c r="A24" s="1" t="s">
        <v>165</v>
      </c>
      <c r="B24" s="1">
        <v>1</v>
      </c>
      <c r="C24" s="1">
        <v>22</v>
      </c>
      <c r="D24" s="1" t="s">
        <v>23</v>
      </c>
      <c r="E24" s="1">
        <v>167</v>
      </c>
      <c r="F24" s="1" t="s">
        <v>184</v>
      </c>
      <c r="G24" s="1">
        <v>38318</v>
      </c>
      <c r="H24" s="1" t="s">
        <v>209</v>
      </c>
      <c r="I24" s="1" t="s">
        <v>169</v>
      </c>
      <c r="J24" s="1">
        <v>1</v>
      </c>
      <c r="K24" s="1" t="s">
        <v>210</v>
      </c>
      <c r="L24" s="1">
        <v>509839</v>
      </c>
      <c r="M24" s="1"/>
      <c r="N24" s="1" t="str">
        <f t="shared" si="7"/>
        <v>167509839</v>
      </c>
      <c r="O24" s="1" t="str">
        <f t="shared" si="8"/>
        <v>991968000 / PAYBACK RECEIPT (PBR)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PAYBACK RECEIPT (PBR)</v>
      </c>
      <c r="AA24" s="3" t="str">
        <f t="shared" si="4"/>
        <v>991968000</v>
      </c>
      <c r="AM24" s="5"/>
    </row>
    <row r="25" spans="1:39" x14ac:dyDescent="0.25">
      <c r="A25" s="1" t="s">
        <v>165</v>
      </c>
      <c r="B25" s="1">
        <v>1</v>
      </c>
      <c r="C25" s="1">
        <v>22</v>
      </c>
      <c r="D25" s="1" t="s">
        <v>23</v>
      </c>
      <c r="E25" s="1">
        <v>167</v>
      </c>
      <c r="F25" s="1" t="s">
        <v>184</v>
      </c>
      <c r="G25" s="1">
        <v>37888</v>
      </c>
      <c r="H25" s="1" t="s">
        <v>211</v>
      </c>
      <c r="I25" s="1" t="s">
        <v>169</v>
      </c>
      <c r="J25" s="1">
        <v>1</v>
      </c>
      <c r="K25" s="1" t="s">
        <v>212</v>
      </c>
      <c r="L25" s="1">
        <v>812277</v>
      </c>
      <c r="M25" s="1"/>
      <c r="N25" s="1" t="str">
        <f t="shared" si="7"/>
        <v>167812277</v>
      </c>
      <c r="O25" s="1" t="str">
        <f t="shared" si="8"/>
        <v>096640000 / WASHAKIE BASIN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WASHAKIE BASIN</v>
      </c>
      <c r="AA25" s="3" t="str">
        <f t="shared" si="4"/>
        <v>096640000</v>
      </c>
      <c r="AM25" s="5"/>
    </row>
    <row r="26" spans="1:39" x14ac:dyDescent="0.25">
      <c r="A26" s="1" t="s">
        <v>165</v>
      </c>
      <c r="B26" s="1">
        <v>1</v>
      </c>
      <c r="C26" s="1">
        <v>22</v>
      </c>
      <c r="D26" s="1" t="s">
        <v>23</v>
      </c>
      <c r="E26" s="1">
        <v>167</v>
      </c>
      <c r="F26" s="1" t="s">
        <v>184</v>
      </c>
      <c r="G26" s="1">
        <v>37870</v>
      </c>
      <c r="H26" s="1" t="s">
        <v>213</v>
      </c>
      <c r="I26" s="1" t="s">
        <v>169</v>
      </c>
      <c r="J26" s="1">
        <v>1</v>
      </c>
      <c r="K26" s="1" t="s">
        <v>214</v>
      </c>
      <c r="L26" s="1">
        <v>509557</v>
      </c>
      <c r="M26" s="1"/>
      <c r="N26" s="1" t="str">
        <f t="shared" si="7"/>
        <v>167509557</v>
      </c>
      <c r="O26" s="1" t="str">
        <f t="shared" si="8"/>
        <v>991885000 / NWPL/CIG -SHUTTE CRK/HAMS FORK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NWPL/CIG -SHUTTE CRK/HAMS FORK</v>
      </c>
      <c r="AA26" s="3" t="str">
        <f t="shared" si="4"/>
        <v>991885000</v>
      </c>
      <c r="AM26" s="5"/>
    </row>
    <row r="27" spans="1:39" x14ac:dyDescent="0.25">
      <c r="A27" s="1" t="s">
        <v>165</v>
      </c>
      <c r="B27" s="1">
        <v>1</v>
      </c>
      <c r="C27" s="1">
        <v>22</v>
      </c>
      <c r="D27" s="1" t="s">
        <v>23</v>
      </c>
      <c r="E27" s="1">
        <v>167</v>
      </c>
      <c r="F27" s="1" t="s">
        <v>184</v>
      </c>
      <c r="G27" s="1">
        <v>37828</v>
      </c>
      <c r="H27" s="1" t="s">
        <v>215</v>
      </c>
      <c r="I27" s="1" t="s">
        <v>169</v>
      </c>
      <c r="J27" s="1">
        <v>1</v>
      </c>
      <c r="K27" s="1" t="s">
        <v>216</v>
      </c>
      <c r="L27" s="1">
        <v>800201</v>
      </c>
      <c r="M27" s="1"/>
      <c r="N27" s="1" t="str">
        <f t="shared" si="7"/>
        <v>167800201</v>
      </c>
      <c r="O27" s="1" t="str">
        <f t="shared" si="8"/>
        <v>065768000 / CIG/QUES (KANDA)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CIG/QUES (KANDA)</v>
      </c>
      <c r="AA27" s="3" t="str">
        <f t="shared" si="4"/>
        <v>065768000</v>
      </c>
      <c r="AM27" s="5"/>
    </row>
    <row r="28" spans="1:39" x14ac:dyDescent="0.25">
      <c r="A28" s="1" t="s">
        <v>165</v>
      </c>
      <c r="B28" s="1">
        <v>1</v>
      </c>
      <c r="C28" s="1">
        <v>22</v>
      </c>
      <c r="D28" s="1" t="s">
        <v>23</v>
      </c>
      <c r="E28" s="1">
        <v>167</v>
      </c>
      <c r="F28" s="1" t="s">
        <v>184</v>
      </c>
      <c r="G28" s="1">
        <v>37821</v>
      </c>
      <c r="H28" s="1" t="s">
        <v>217</v>
      </c>
      <c r="I28" s="1" t="s">
        <v>169</v>
      </c>
      <c r="J28" s="1">
        <v>1</v>
      </c>
      <c r="K28" s="1" t="s">
        <v>218</v>
      </c>
      <c r="L28" s="1">
        <v>817882</v>
      </c>
      <c r="M28" s="1"/>
      <c r="N28" s="1" t="str">
        <f t="shared" si="7"/>
        <v>167817882</v>
      </c>
      <c r="O28" s="1" t="str">
        <f t="shared" si="8"/>
        <v>039641000 / CIG/NWPL - GREEN RVR/MCCINNON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CIG/NWPL - GREEN RVR/MCCINNON</v>
      </c>
      <c r="AA28" s="3" t="str">
        <f t="shared" si="4"/>
        <v>039641000</v>
      </c>
      <c r="AM28" s="5"/>
    </row>
    <row r="29" spans="1:39" x14ac:dyDescent="0.25">
      <c r="A29" s="1" t="s">
        <v>165</v>
      </c>
      <c r="B29" s="1">
        <v>1</v>
      </c>
      <c r="C29" s="1">
        <v>22</v>
      </c>
      <c r="D29" s="1" t="s">
        <v>23</v>
      </c>
      <c r="E29" s="1">
        <v>1245</v>
      </c>
      <c r="F29" s="1" t="s">
        <v>219</v>
      </c>
      <c r="G29" s="1">
        <v>37527</v>
      </c>
      <c r="H29" s="1" t="s">
        <v>220</v>
      </c>
      <c r="I29" s="1" t="s">
        <v>169</v>
      </c>
      <c r="J29" s="1">
        <v>1</v>
      </c>
      <c r="K29" s="1" t="s">
        <v>221</v>
      </c>
      <c r="L29" s="1">
        <v>817339</v>
      </c>
      <c r="M29" s="1"/>
      <c r="N29" s="1" t="str">
        <f t="shared" si="7"/>
        <v>1245817339</v>
      </c>
      <c r="O29" s="1" t="str">
        <f t="shared" si="8"/>
        <v>91790000 / BOX ELDER RESIDUE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1245</v>
      </c>
      <c r="Z29" s="3" t="str">
        <f t="shared" si="3"/>
        <v>BOX ELDER RESIDUE</v>
      </c>
      <c r="AA29" s="3" t="str">
        <f t="shared" si="4"/>
        <v>91790000</v>
      </c>
      <c r="AM29" s="5"/>
    </row>
    <row r="30" spans="1:39" x14ac:dyDescent="0.25">
      <c r="A30" s="1" t="s">
        <v>165</v>
      </c>
      <c r="B30" s="1">
        <v>1</v>
      </c>
      <c r="C30" s="1">
        <v>22</v>
      </c>
      <c r="D30" s="1" t="s">
        <v>23</v>
      </c>
      <c r="E30" s="1">
        <v>1245</v>
      </c>
      <c r="F30" s="1" t="s">
        <v>219</v>
      </c>
      <c r="G30" s="1">
        <v>37462</v>
      </c>
      <c r="H30" s="1" t="s">
        <v>222</v>
      </c>
      <c r="I30" s="1" t="s">
        <v>169</v>
      </c>
      <c r="J30" s="1">
        <v>1</v>
      </c>
      <c r="K30" s="1" t="s">
        <v>223</v>
      </c>
      <c r="L30" s="1">
        <v>507992</v>
      </c>
      <c r="M30" s="1"/>
      <c r="N30" s="1" t="str">
        <f t="shared" si="7"/>
        <v>1245507992</v>
      </c>
      <c r="O30" s="1" t="str">
        <f t="shared" si="8"/>
        <v>991989000 / CIG/PSCO - LODGE POLE MASTER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1245</v>
      </c>
      <c r="Z30" s="3" t="str">
        <f t="shared" si="3"/>
        <v>CIG/PSCO - LODGE POLE MASTER</v>
      </c>
      <c r="AA30" s="3" t="str">
        <f t="shared" si="4"/>
        <v>991989000</v>
      </c>
      <c r="AM30" s="5"/>
    </row>
    <row r="31" spans="1:39" x14ac:dyDescent="0.25">
      <c r="A31" s="1" t="s">
        <v>165</v>
      </c>
      <c r="B31" s="1">
        <v>1</v>
      </c>
      <c r="C31" s="1">
        <v>22</v>
      </c>
      <c r="D31" s="1" t="s">
        <v>23</v>
      </c>
      <c r="E31" s="1">
        <v>1245</v>
      </c>
      <c r="F31" s="1" t="s">
        <v>219</v>
      </c>
      <c r="G31" s="1">
        <v>37461</v>
      </c>
      <c r="H31" s="1" t="s">
        <v>224</v>
      </c>
      <c r="I31" s="1" t="s">
        <v>169</v>
      </c>
      <c r="J31" s="1">
        <v>1</v>
      </c>
      <c r="K31" s="1" t="s">
        <v>225</v>
      </c>
      <c r="L31" s="1">
        <v>505842</v>
      </c>
      <c r="M31" s="1"/>
      <c r="N31" s="1" t="str">
        <f t="shared" si="7"/>
        <v>1245505842</v>
      </c>
      <c r="O31" s="1" t="str">
        <f t="shared" si="8"/>
        <v>99180700 / SKYLINE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1245</v>
      </c>
      <c r="Z31" s="3" t="str">
        <f t="shared" si="3"/>
        <v>SKYLINE</v>
      </c>
      <c r="AA31" s="3" t="str">
        <f t="shared" si="4"/>
        <v>99180700</v>
      </c>
      <c r="AM31" s="5"/>
    </row>
    <row r="32" spans="1:39" x14ac:dyDescent="0.25">
      <c r="A32" s="1" t="s">
        <v>165</v>
      </c>
      <c r="B32" s="1">
        <v>1</v>
      </c>
      <c r="C32" s="1">
        <v>22</v>
      </c>
      <c r="D32" s="1" t="s">
        <v>23</v>
      </c>
      <c r="E32" s="1">
        <v>1245</v>
      </c>
      <c r="F32" s="1" t="s">
        <v>219</v>
      </c>
      <c r="G32" s="1">
        <v>36867</v>
      </c>
      <c r="H32" s="1" t="s">
        <v>226</v>
      </c>
      <c r="I32" s="1" t="s">
        <v>169</v>
      </c>
      <c r="J32" s="1">
        <v>1</v>
      </c>
      <c r="K32" s="1" t="s">
        <v>227</v>
      </c>
      <c r="L32" s="1">
        <v>817300</v>
      </c>
      <c r="M32" s="1"/>
      <c r="N32" s="1" t="str">
        <f t="shared" si="7"/>
        <v>1245817300</v>
      </c>
      <c r="O32" s="1" t="str">
        <f t="shared" si="8"/>
        <v>91740000 / MEWBOURNE - KERSEY PLANT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1245</v>
      </c>
      <c r="Z32" s="3" t="str">
        <f t="shared" si="3"/>
        <v>MEWBOURNE - KERSEY PLANT</v>
      </c>
      <c r="AA32" s="3" t="str">
        <f t="shared" si="4"/>
        <v>91740000</v>
      </c>
      <c r="AM32" s="5"/>
    </row>
    <row r="33" spans="1:39" x14ac:dyDescent="0.25">
      <c r="A33" s="1" t="s">
        <v>165</v>
      </c>
      <c r="B33" s="1">
        <v>1</v>
      </c>
      <c r="C33" s="1">
        <v>22</v>
      </c>
      <c r="D33" s="1" t="s">
        <v>23</v>
      </c>
      <c r="E33" s="1">
        <v>1245</v>
      </c>
      <c r="F33" s="1" t="s">
        <v>219</v>
      </c>
      <c r="G33" s="1">
        <v>23358</v>
      </c>
      <c r="H33" s="1" t="s">
        <v>219</v>
      </c>
      <c r="I33" s="1" t="s">
        <v>167</v>
      </c>
      <c r="J33" s="1">
        <v>1</v>
      </c>
      <c r="K33" s="1"/>
      <c r="L33" s="1"/>
      <c r="M33" s="1"/>
      <c r="N33" s="1" t="str">
        <f t="shared" si="7"/>
        <v>1245</v>
      </c>
      <c r="O33" s="1" t="str">
        <f t="shared" si="8"/>
        <v xml:space="preserve"> / DJ Basin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1245</v>
      </c>
      <c r="Z33" s="3" t="str">
        <f t="shared" si="3"/>
        <v>DJ Basin</v>
      </c>
      <c r="AA33" s="3">
        <f t="shared" si="4"/>
        <v>0</v>
      </c>
      <c r="AM33" s="5"/>
    </row>
    <row r="34" spans="1:39" x14ac:dyDescent="0.25">
      <c r="A34" s="1" t="s">
        <v>165</v>
      </c>
      <c r="B34" s="1">
        <v>1</v>
      </c>
      <c r="C34" s="1">
        <v>22</v>
      </c>
      <c r="D34" s="1" t="s">
        <v>23</v>
      </c>
      <c r="E34" s="1">
        <v>1244</v>
      </c>
      <c r="F34" s="1" t="s">
        <v>228</v>
      </c>
      <c r="G34" s="1">
        <v>38344</v>
      </c>
      <c r="H34" s="1" t="s">
        <v>229</v>
      </c>
      <c r="I34" s="1" t="s">
        <v>169</v>
      </c>
      <c r="J34" s="1">
        <v>1</v>
      </c>
      <c r="K34" s="1" t="s">
        <v>230</v>
      </c>
      <c r="L34" s="1">
        <v>818906</v>
      </c>
      <c r="M34" s="1"/>
      <c r="N34" s="1" t="str">
        <f t="shared" si="7"/>
        <v>1244818906</v>
      </c>
      <c r="O34" s="1" t="str">
        <f t="shared" si="8"/>
        <v>991843000 / PARACHUTE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1244</v>
      </c>
      <c r="Z34" s="3" t="str">
        <f t="shared" si="3"/>
        <v>PARACHUTE</v>
      </c>
      <c r="AA34" s="3" t="str">
        <f t="shared" si="4"/>
        <v>991843000</v>
      </c>
      <c r="AM34" s="5"/>
    </row>
    <row r="35" spans="1:39" x14ac:dyDescent="0.25">
      <c r="A35" s="1" t="s">
        <v>165</v>
      </c>
      <c r="B35" s="1">
        <v>1</v>
      </c>
      <c r="C35" s="1">
        <v>22</v>
      </c>
      <c r="D35" s="1" t="s">
        <v>23</v>
      </c>
      <c r="E35" s="1">
        <v>1244</v>
      </c>
      <c r="F35" s="1" t="s">
        <v>228</v>
      </c>
      <c r="G35" s="1">
        <v>38256</v>
      </c>
      <c r="H35" s="1" t="s">
        <v>231</v>
      </c>
      <c r="I35" s="1" t="s">
        <v>169</v>
      </c>
      <c r="J35" s="1">
        <v>1</v>
      </c>
      <c r="K35" s="1" t="s">
        <v>232</v>
      </c>
      <c r="L35" s="1">
        <v>820084</v>
      </c>
      <c r="M35" s="1"/>
      <c r="N35" s="1" t="str">
        <f t="shared" si="7"/>
        <v>1244820084</v>
      </c>
      <c r="O35" s="1" t="str">
        <f t="shared" si="8"/>
        <v>991854000 / DUDLEY BLUFFS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1244</v>
      </c>
      <c r="Z35" s="3" t="str">
        <f t="shared" si="3"/>
        <v>DUDLEY BLUFFS</v>
      </c>
      <c r="AA35" s="3" t="str">
        <f t="shared" si="4"/>
        <v>991854000</v>
      </c>
      <c r="AM35" s="5"/>
    </row>
    <row r="36" spans="1:39" x14ac:dyDescent="0.25">
      <c r="A36" s="1" t="s">
        <v>165</v>
      </c>
      <c r="B36" s="1">
        <v>1</v>
      </c>
      <c r="C36" s="1">
        <v>22</v>
      </c>
      <c r="D36" s="1" t="s">
        <v>23</v>
      </c>
      <c r="E36" s="1">
        <v>1244</v>
      </c>
      <c r="F36" s="1" t="s">
        <v>228</v>
      </c>
      <c r="G36" s="1">
        <v>37735</v>
      </c>
      <c r="H36" s="1" t="s">
        <v>233</v>
      </c>
      <c r="I36" s="1" t="s">
        <v>169</v>
      </c>
      <c r="J36" s="1">
        <v>1</v>
      </c>
      <c r="K36" s="1" t="s">
        <v>234</v>
      </c>
      <c r="L36" s="1">
        <v>506060</v>
      </c>
      <c r="M36" s="1"/>
      <c r="N36" s="1" t="str">
        <f t="shared" ref="N36:N51" si="9">CONCATENATE(E36,L36)</f>
        <v>1244506060</v>
      </c>
      <c r="O36" s="1" t="str">
        <f t="shared" ref="O36:O51" si="10">CONCATENATE(K36," / ",H36)</f>
        <v>991831000 / SAND WASH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1244</v>
      </c>
      <c r="Z36" s="3" t="str">
        <f t="shared" si="3"/>
        <v>SAND WASH</v>
      </c>
      <c r="AA36" s="3" t="str">
        <f t="shared" si="4"/>
        <v>991831000</v>
      </c>
      <c r="AM36" s="5"/>
    </row>
    <row r="37" spans="1:39" x14ac:dyDescent="0.25">
      <c r="A37" s="1" t="s">
        <v>165</v>
      </c>
      <c r="B37" s="1">
        <v>1</v>
      </c>
      <c r="C37" s="1">
        <v>22</v>
      </c>
      <c r="D37" s="1" t="s">
        <v>23</v>
      </c>
      <c r="E37" s="1">
        <v>1245</v>
      </c>
      <c r="F37" s="1" t="s">
        <v>219</v>
      </c>
      <c r="G37" s="1">
        <v>38751</v>
      </c>
      <c r="H37" s="1" t="s">
        <v>235</v>
      </c>
      <c r="I37" s="1" t="s">
        <v>169</v>
      </c>
      <c r="J37" s="1">
        <v>1</v>
      </c>
      <c r="K37" s="1" t="s">
        <v>236</v>
      </c>
      <c r="L37" s="1">
        <v>509933</v>
      </c>
      <c r="M37" s="1"/>
      <c r="N37" s="1" t="str">
        <f t="shared" si="9"/>
        <v>1245509933</v>
      </c>
      <c r="O37" s="1" t="str">
        <f t="shared" si="10"/>
        <v>991171500 / CENTRAL HEADSTATION POOL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1245</v>
      </c>
      <c r="Z37" s="3" t="str">
        <f t="shared" si="3"/>
        <v>CENTRAL HEADSTATION POOL</v>
      </c>
      <c r="AA37" s="3" t="str">
        <f t="shared" si="4"/>
        <v>991171500</v>
      </c>
      <c r="AM37" s="5"/>
    </row>
    <row r="38" spans="1:39" x14ac:dyDescent="0.25">
      <c r="A38" s="1" t="s">
        <v>165</v>
      </c>
      <c r="B38" s="1">
        <v>1</v>
      </c>
      <c r="C38" s="1">
        <v>22</v>
      </c>
      <c r="D38" s="1" t="s">
        <v>23</v>
      </c>
      <c r="E38" s="1">
        <v>1245</v>
      </c>
      <c r="F38" s="1" t="s">
        <v>219</v>
      </c>
      <c r="G38" s="1">
        <v>38326</v>
      </c>
      <c r="H38" s="1" t="s">
        <v>237</v>
      </c>
      <c r="I38" s="1" t="s">
        <v>169</v>
      </c>
      <c r="J38" s="1">
        <v>1</v>
      </c>
      <c r="K38" s="1" t="s">
        <v>238</v>
      </c>
      <c r="L38" s="1">
        <v>812344</v>
      </c>
      <c r="M38" s="1"/>
      <c r="N38" s="1" t="str">
        <f t="shared" si="9"/>
        <v>1245812344</v>
      </c>
      <c r="O38" s="1" t="str">
        <f t="shared" si="10"/>
        <v>065638000 / WATKINS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1245</v>
      </c>
      <c r="Z38" s="3" t="str">
        <f t="shared" si="3"/>
        <v>WATKINS</v>
      </c>
      <c r="AA38" s="3" t="str">
        <f t="shared" si="4"/>
        <v>065638000</v>
      </c>
      <c r="AM38" s="5"/>
    </row>
    <row r="39" spans="1:39" x14ac:dyDescent="0.25">
      <c r="A39" s="1" t="s">
        <v>165</v>
      </c>
      <c r="B39" s="1">
        <v>1</v>
      </c>
      <c r="C39" s="1">
        <v>22</v>
      </c>
      <c r="D39" s="1" t="s">
        <v>23</v>
      </c>
      <c r="E39" s="1">
        <v>1245</v>
      </c>
      <c r="F39" s="1" t="s">
        <v>219</v>
      </c>
      <c r="G39" s="1">
        <v>37694</v>
      </c>
      <c r="H39" s="1" t="s">
        <v>239</v>
      </c>
      <c r="I39" s="1" t="s">
        <v>169</v>
      </c>
      <c r="J39" s="1">
        <v>1</v>
      </c>
      <c r="K39" s="1" t="s">
        <v>240</v>
      </c>
      <c r="L39" s="1">
        <v>812278</v>
      </c>
      <c r="M39" s="1"/>
      <c r="N39" s="1" t="str">
        <f t="shared" si="9"/>
        <v>1245812278</v>
      </c>
      <c r="O39" s="1" t="str">
        <f t="shared" si="10"/>
        <v>094500100 / VALLERY SYNDER PLANT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1245</v>
      </c>
      <c r="Z39" s="3" t="str">
        <f t="shared" si="3"/>
        <v>VALLERY SYNDER PLANT</v>
      </c>
      <c r="AA39" s="3" t="str">
        <f t="shared" si="4"/>
        <v>094500100</v>
      </c>
      <c r="AM39" s="5"/>
    </row>
    <row r="40" spans="1:39" x14ac:dyDescent="0.25">
      <c r="A40" s="1" t="s">
        <v>165</v>
      </c>
      <c r="B40" s="1">
        <v>1</v>
      </c>
      <c r="C40" s="1">
        <v>22</v>
      </c>
      <c r="D40" s="1" t="s">
        <v>23</v>
      </c>
      <c r="E40" s="1">
        <v>1245</v>
      </c>
      <c r="F40" s="1" t="s">
        <v>219</v>
      </c>
      <c r="G40" s="1">
        <v>37693</v>
      </c>
      <c r="H40" s="1" t="s">
        <v>241</v>
      </c>
      <c r="I40" s="1" t="s">
        <v>169</v>
      </c>
      <c r="J40" s="1">
        <v>1</v>
      </c>
      <c r="K40" s="1" t="s">
        <v>242</v>
      </c>
      <c r="L40" s="1">
        <v>505850</v>
      </c>
      <c r="M40" s="1"/>
      <c r="N40" s="1" t="str">
        <f t="shared" si="9"/>
        <v>1245505850</v>
      </c>
      <c r="O40" s="1" t="str">
        <f t="shared" si="10"/>
        <v>9917610000 / PLATTE VALLEY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1245</v>
      </c>
      <c r="Z40" s="3" t="str">
        <f t="shared" si="3"/>
        <v>PLATTE VALLEY</v>
      </c>
      <c r="AA40" s="3" t="str">
        <f t="shared" si="4"/>
        <v>9917610000</v>
      </c>
      <c r="AM40" s="5"/>
    </row>
    <row r="41" spans="1:39" x14ac:dyDescent="0.25">
      <c r="A41" s="1" t="s">
        <v>165</v>
      </c>
      <c r="B41" s="1">
        <v>1</v>
      </c>
      <c r="C41" s="1">
        <v>22</v>
      </c>
      <c r="D41" s="1" t="s">
        <v>23</v>
      </c>
      <c r="E41" s="1">
        <v>1244</v>
      </c>
      <c r="F41" s="1" t="s">
        <v>228</v>
      </c>
      <c r="G41" s="1">
        <v>37660</v>
      </c>
      <c r="H41" s="1" t="s">
        <v>243</v>
      </c>
      <c r="I41" s="1" t="s">
        <v>169</v>
      </c>
      <c r="J41" s="1">
        <v>1</v>
      </c>
      <c r="K41" s="1" t="s">
        <v>244</v>
      </c>
      <c r="L41" s="1">
        <v>818297</v>
      </c>
      <c r="M41" s="1"/>
      <c r="N41" s="1" t="str">
        <f t="shared" si="9"/>
        <v>1244818297</v>
      </c>
      <c r="O41" s="1" t="str">
        <f t="shared" si="10"/>
        <v>91764000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 t="str">
        <f t="shared" si="4"/>
        <v>91764000</v>
      </c>
      <c r="AM41" s="5"/>
    </row>
    <row r="42" spans="1:39" x14ac:dyDescent="0.25">
      <c r="A42" s="1" t="s">
        <v>165</v>
      </c>
      <c r="B42" s="1">
        <v>1</v>
      </c>
      <c r="C42" s="1">
        <v>22</v>
      </c>
      <c r="D42" s="1" t="s">
        <v>23</v>
      </c>
      <c r="E42" s="1">
        <v>1244</v>
      </c>
      <c r="F42" s="1" t="s">
        <v>228</v>
      </c>
      <c r="G42" s="1">
        <v>23357</v>
      </c>
      <c r="H42" s="1" t="s">
        <v>245</v>
      </c>
      <c r="I42" s="1" t="s">
        <v>167</v>
      </c>
      <c r="J42" s="1">
        <v>1</v>
      </c>
      <c r="K42" s="1"/>
      <c r="L42" s="1"/>
      <c r="M42" s="1"/>
      <c r="N42" s="1" t="str">
        <f t="shared" si="9"/>
        <v>1244</v>
      </c>
      <c r="O42" s="1" t="str">
        <f t="shared" si="10"/>
        <v xml:space="preserve"> / Uintah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1244</v>
      </c>
      <c r="Z42" s="3" t="str">
        <f t="shared" si="3"/>
        <v>Uintah</v>
      </c>
      <c r="AA42" s="3">
        <f t="shared" si="4"/>
        <v>0</v>
      </c>
      <c r="AM42" s="5"/>
    </row>
    <row r="43" spans="1:39" x14ac:dyDescent="0.25">
      <c r="A43" s="1" t="s">
        <v>165</v>
      </c>
      <c r="B43" s="1">
        <v>1</v>
      </c>
      <c r="C43" s="1">
        <v>22</v>
      </c>
      <c r="D43" s="1" t="s">
        <v>23</v>
      </c>
      <c r="E43" s="1">
        <v>1243</v>
      </c>
      <c r="F43" s="1" t="s">
        <v>246</v>
      </c>
      <c r="G43" s="1">
        <v>37697</v>
      </c>
      <c r="H43" s="1" t="s">
        <v>247</v>
      </c>
      <c r="I43" s="1" t="s">
        <v>169</v>
      </c>
      <c r="J43" s="1">
        <v>1</v>
      </c>
      <c r="K43" s="1" t="s">
        <v>248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5">
      <c r="A44" s="1" t="s">
        <v>165</v>
      </c>
      <c r="B44" s="1">
        <v>1</v>
      </c>
      <c r="C44" s="1">
        <v>22</v>
      </c>
      <c r="D44" s="1" t="s">
        <v>23</v>
      </c>
      <c r="E44" s="1">
        <v>1243</v>
      </c>
      <c r="F44" s="1" t="s">
        <v>246</v>
      </c>
      <c r="G44" s="1">
        <v>23356</v>
      </c>
      <c r="H44" s="1" t="s">
        <v>246</v>
      </c>
      <c r="I44" s="1" t="s">
        <v>167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Powder River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Powder River</v>
      </c>
      <c r="AA44" s="3">
        <f t="shared" si="4"/>
        <v>0</v>
      </c>
      <c r="AM44" s="5"/>
    </row>
    <row r="45" spans="1:39" x14ac:dyDescent="0.25">
      <c r="A45" s="1" t="s">
        <v>165</v>
      </c>
      <c r="B45" s="1">
        <v>1</v>
      </c>
      <c r="C45" s="1">
        <v>22</v>
      </c>
      <c r="D45" s="1" t="s">
        <v>23</v>
      </c>
      <c r="E45" s="1">
        <v>1109</v>
      </c>
      <c r="F45" s="1" t="s">
        <v>249</v>
      </c>
      <c r="G45" s="1">
        <v>21339</v>
      </c>
      <c r="H45" s="1" t="s">
        <v>249</v>
      </c>
      <c r="I45" s="1" t="s">
        <v>167</v>
      </c>
      <c r="J45" s="1">
        <v>1</v>
      </c>
      <c r="K45" s="1"/>
      <c r="L45" s="1"/>
      <c r="M45" s="1"/>
      <c r="N45" s="1" t="str">
        <f t="shared" si="9"/>
        <v>1109</v>
      </c>
      <c r="O45" s="1" t="str">
        <f t="shared" si="10"/>
        <v xml:space="preserve"> / Picketwire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1109</v>
      </c>
      <c r="Z45" s="3" t="str">
        <f t="shared" si="3"/>
        <v>Picketwire</v>
      </c>
      <c r="AA45" s="3">
        <f t="shared" si="4"/>
        <v>0</v>
      </c>
      <c r="AM45" s="5"/>
    </row>
    <row r="46" spans="1:39" x14ac:dyDescent="0.25">
      <c r="A46" s="1" t="s">
        <v>165</v>
      </c>
      <c r="B46" s="1">
        <v>1</v>
      </c>
      <c r="C46" s="1">
        <v>22</v>
      </c>
      <c r="D46" s="1" t="s">
        <v>23</v>
      </c>
      <c r="E46" s="1">
        <v>167</v>
      </c>
      <c r="F46" s="1" t="s">
        <v>184</v>
      </c>
      <c r="G46" s="1">
        <v>38752</v>
      </c>
      <c r="H46" s="1" t="s">
        <v>250</v>
      </c>
      <c r="I46" s="1" t="s">
        <v>169</v>
      </c>
      <c r="J46" s="1">
        <v>1</v>
      </c>
      <c r="K46" s="1" t="s">
        <v>190</v>
      </c>
      <c r="L46" s="1">
        <v>814069</v>
      </c>
      <c r="M46" s="1"/>
      <c r="N46" s="1" t="str">
        <f t="shared" si="9"/>
        <v>167814069</v>
      </c>
      <c r="O46" s="1" t="str">
        <f t="shared" si="10"/>
        <v xml:space="preserve">991665000 / WFSC/NWPL/KERN/CIG OPAL PLANT 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167</v>
      </c>
      <c r="Z46" s="3" t="str">
        <f t="shared" si="3"/>
        <v xml:space="preserve">WFSC/NWPL/KERN/CIG OPAL PLANT </v>
      </c>
      <c r="AA46" s="3" t="str">
        <f t="shared" si="4"/>
        <v>991665000</v>
      </c>
      <c r="AM46" s="5"/>
    </row>
    <row r="47" spans="1:39" x14ac:dyDescent="0.25">
      <c r="A47" s="1" t="s">
        <v>165</v>
      </c>
      <c r="B47" s="1">
        <v>1</v>
      </c>
      <c r="C47" s="1">
        <v>22</v>
      </c>
      <c r="D47" s="1" t="s">
        <v>23</v>
      </c>
      <c r="E47" s="1">
        <v>167</v>
      </c>
      <c r="F47" s="1" t="s">
        <v>184</v>
      </c>
      <c r="G47" s="1">
        <v>38652</v>
      </c>
      <c r="H47" s="1" t="s">
        <v>251</v>
      </c>
      <c r="I47" s="1" t="s">
        <v>169</v>
      </c>
      <c r="J47" s="1">
        <v>1</v>
      </c>
      <c r="K47" s="1" t="s">
        <v>252</v>
      </c>
      <c r="L47" s="1">
        <v>506931</v>
      </c>
      <c r="M47" s="1"/>
      <c r="N47" s="1" t="str">
        <f t="shared" si="9"/>
        <v>167506931</v>
      </c>
      <c r="O47" s="1" t="str">
        <f t="shared" si="10"/>
        <v>991959000 / CIG/KNE - ARROWHEAD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167</v>
      </c>
      <c r="Z47" s="3" t="str">
        <f t="shared" si="3"/>
        <v>CIG/KNE - ARROWHEAD</v>
      </c>
      <c r="AA47" s="3" t="str">
        <f t="shared" si="4"/>
        <v>991959000</v>
      </c>
      <c r="AM47" s="5"/>
    </row>
    <row r="48" spans="1:39" x14ac:dyDescent="0.25">
      <c r="A48" s="1" t="s">
        <v>165</v>
      </c>
      <c r="B48" s="1">
        <v>1</v>
      </c>
      <c r="C48" s="1">
        <v>22</v>
      </c>
      <c r="D48" s="1" t="s">
        <v>23</v>
      </c>
      <c r="E48" s="1">
        <v>167</v>
      </c>
      <c r="F48" s="1" t="s">
        <v>184</v>
      </c>
      <c r="G48" s="1">
        <v>38550</v>
      </c>
      <c r="H48" s="1" t="s">
        <v>253</v>
      </c>
      <c r="I48" s="1" t="s">
        <v>169</v>
      </c>
      <c r="J48" s="1">
        <v>1</v>
      </c>
      <c r="K48" s="1" t="s">
        <v>254</v>
      </c>
      <c r="L48" s="1">
        <v>509468</v>
      </c>
      <c r="M48" s="1"/>
      <c r="N48" s="1" t="str">
        <f t="shared" si="9"/>
        <v>167509468</v>
      </c>
      <c r="O48" s="1" t="str">
        <f t="shared" si="10"/>
        <v>991185600 / NORTH WAMSUTTER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167</v>
      </c>
      <c r="Z48" s="3" t="str">
        <f t="shared" si="3"/>
        <v>NORTH WAMSUTTER</v>
      </c>
      <c r="AA48" s="3" t="str">
        <f t="shared" si="4"/>
        <v>991185600</v>
      </c>
      <c r="AM48" s="5"/>
    </row>
    <row r="49" spans="1:39" x14ac:dyDescent="0.25">
      <c r="A49" s="1" t="s">
        <v>165</v>
      </c>
      <c r="B49" s="1">
        <v>1</v>
      </c>
      <c r="C49" s="1">
        <v>22</v>
      </c>
      <c r="D49" s="1" t="s">
        <v>23</v>
      </c>
      <c r="E49" s="1">
        <v>167</v>
      </c>
      <c r="F49" s="1" t="s">
        <v>184</v>
      </c>
      <c r="G49" s="1">
        <v>37230</v>
      </c>
      <c r="H49" s="1" t="s">
        <v>220</v>
      </c>
      <c r="I49" s="1" t="s">
        <v>169</v>
      </c>
      <c r="J49" s="1">
        <v>1</v>
      </c>
      <c r="K49" s="1" t="s">
        <v>221</v>
      </c>
      <c r="L49" s="1">
        <v>817339</v>
      </c>
      <c r="M49" s="1"/>
      <c r="N49" s="1" t="str">
        <f t="shared" si="9"/>
        <v>167817339</v>
      </c>
      <c r="O49" s="1" t="str">
        <f t="shared" si="10"/>
        <v>91790000 / BOX ELDER RESIDUE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167</v>
      </c>
      <c r="Z49" s="3" t="str">
        <f t="shared" si="3"/>
        <v>BOX ELDER RESIDUE</v>
      </c>
      <c r="AA49" s="3" t="str">
        <f t="shared" si="4"/>
        <v>91790000</v>
      </c>
      <c r="AM49" s="5"/>
    </row>
    <row r="50" spans="1:39" x14ac:dyDescent="0.25">
      <c r="A50" s="1" t="s">
        <v>165</v>
      </c>
      <c r="B50" s="1">
        <v>1</v>
      </c>
      <c r="C50" s="1">
        <v>22</v>
      </c>
      <c r="D50" s="1" t="s">
        <v>23</v>
      </c>
      <c r="E50" s="1">
        <v>166</v>
      </c>
      <c r="F50" s="1" t="s">
        <v>177</v>
      </c>
      <c r="G50" s="1">
        <v>37109</v>
      </c>
      <c r="H50" s="1" t="s">
        <v>255</v>
      </c>
      <c r="I50" s="1" t="s">
        <v>169</v>
      </c>
      <c r="J50" s="1">
        <v>1</v>
      </c>
      <c r="K50" s="1" t="s">
        <v>256</v>
      </c>
      <c r="L50" s="1">
        <v>360</v>
      </c>
      <c r="M50" s="1"/>
      <c r="N50" s="1" t="str">
        <f t="shared" si="9"/>
        <v>166360</v>
      </c>
      <c r="O50" s="1" t="str">
        <f t="shared" si="10"/>
        <v>99112900 / NNG/CIG (DUMAS)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166</v>
      </c>
      <c r="Z50" s="3" t="str">
        <f t="shared" si="3"/>
        <v>NNG/CIG (DUMAS)</v>
      </c>
      <c r="AA50" s="3" t="str">
        <f t="shared" si="4"/>
        <v>99112900</v>
      </c>
      <c r="AM50" s="5"/>
    </row>
    <row r="51" spans="1:39" x14ac:dyDescent="0.25">
      <c r="A51" s="1" t="s">
        <v>165</v>
      </c>
      <c r="B51" s="1">
        <v>1</v>
      </c>
      <c r="C51" s="1">
        <v>22</v>
      </c>
      <c r="D51" s="1" t="s">
        <v>23</v>
      </c>
      <c r="E51" s="1">
        <v>166</v>
      </c>
      <c r="F51" s="1" t="s">
        <v>177</v>
      </c>
      <c r="G51" s="1">
        <v>35227</v>
      </c>
      <c r="H51" s="1" t="s">
        <v>257</v>
      </c>
      <c r="I51" s="1" t="s">
        <v>169</v>
      </c>
      <c r="J51" s="1">
        <v>1</v>
      </c>
      <c r="K51" s="1" t="s">
        <v>258</v>
      </c>
      <c r="L51" s="1">
        <v>6874</v>
      </c>
      <c r="M51" s="1"/>
      <c r="N51" s="1" t="str">
        <f t="shared" si="9"/>
        <v>1666874</v>
      </c>
      <c r="O51" s="1" t="str">
        <f t="shared" si="10"/>
        <v>99104400 / CIG/NGPL (FORGAN)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166</v>
      </c>
      <c r="Z51" s="3" t="str">
        <f t="shared" si="3"/>
        <v>CIG/NGPL (FORGAN)</v>
      </c>
      <c r="AA51" s="3" t="str">
        <f t="shared" si="4"/>
        <v>99104400</v>
      </c>
      <c r="AM51" s="5"/>
    </row>
    <row r="52" spans="1:39" x14ac:dyDescent="0.25">
      <c r="A52" s="1" t="s">
        <v>165</v>
      </c>
      <c r="B52" s="1">
        <v>1</v>
      </c>
      <c r="C52" s="1">
        <v>22</v>
      </c>
      <c r="D52" s="1" t="s">
        <v>23</v>
      </c>
      <c r="E52" s="1">
        <v>166</v>
      </c>
      <c r="F52" s="1" t="s">
        <v>177</v>
      </c>
      <c r="G52" s="1">
        <v>366</v>
      </c>
      <c r="H52" s="1" t="s">
        <v>177</v>
      </c>
      <c r="I52" s="1" t="s">
        <v>167</v>
      </c>
      <c r="J52" s="1">
        <v>1</v>
      </c>
      <c r="K52" s="1"/>
      <c r="L52" s="1"/>
      <c r="M52" s="1"/>
      <c r="N52" s="1" t="str">
        <f t="shared" ref="N52:N67" si="11">CONCATENATE(E52,L52)</f>
        <v>166</v>
      </c>
      <c r="O52" s="1" t="str">
        <f t="shared" ref="O52:O67" si="12">CONCATENATE(K52," / ",H52)</f>
        <v xml:space="preserve"> / South of DJ Basin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166</v>
      </c>
      <c r="Z52" s="3" t="str">
        <f t="shared" si="3"/>
        <v>South of DJ Basin</v>
      </c>
      <c r="AA52" s="3">
        <f t="shared" si="4"/>
        <v>0</v>
      </c>
      <c r="AM52" s="5"/>
    </row>
    <row r="53" spans="1:39" x14ac:dyDescent="0.25">
      <c r="A53" s="1" t="s">
        <v>165</v>
      </c>
      <c r="B53" s="1">
        <v>1</v>
      </c>
      <c r="C53" s="1">
        <v>22</v>
      </c>
      <c r="D53" s="1" t="s">
        <v>23</v>
      </c>
      <c r="E53" s="1">
        <v>165</v>
      </c>
      <c r="F53" s="1" t="s">
        <v>166</v>
      </c>
      <c r="G53" s="1">
        <v>37695</v>
      </c>
      <c r="H53" s="1" t="s">
        <v>259</v>
      </c>
      <c r="I53" s="1" t="s">
        <v>169</v>
      </c>
      <c r="J53" s="1">
        <v>1</v>
      </c>
      <c r="K53" s="1" t="s">
        <v>260</v>
      </c>
      <c r="L53" s="1">
        <v>509467</v>
      </c>
      <c r="M53" s="1"/>
      <c r="N53" s="1" t="str">
        <f t="shared" si="11"/>
        <v>165509467</v>
      </c>
      <c r="O53" s="1" t="str">
        <f t="shared" si="12"/>
        <v>99184900 / FRITZ STATE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165</v>
      </c>
      <c r="Z53" s="3" t="str">
        <f t="shared" si="3"/>
        <v>FRITZ STATE</v>
      </c>
      <c r="AA53" s="3" t="str">
        <f t="shared" si="4"/>
        <v>99184900</v>
      </c>
      <c r="AM53" s="5"/>
    </row>
    <row r="54" spans="1:39" x14ac:dyDescent="0.25">
      <c r="A54" s="1" t="s">
        <v>165</v>
      </c>
      <c r="B54" s="1">
        <v>1</v>
      </c>
      <c r="C54" s="1">
        <v>22</v>
      </c>
      <c r="D54" s="1" t="s">
        <v>23</v>
      </c>
      <c r="E54" s="1">
        <v>165</v>
      </c>
      <c r="F54" s="1" t="s">
        <v>166</v>
      </c>
      <c r="G54" s="1">
        <v>37678</v>
      </c>
      <c r="H54" s="1" t="s">
        <v>261</v>
      </c>
      <c r="I54" s="1" t="s">
        <v>169</v>
      </c>
      <c r="J54" s="1">
        <v>1</v>
      </c>
      <c r="K54" s="1" t="s">
        <v>262</v>
      </c>
      <c r="L54" s="1">
        <v>812093</v>
      </c>
      <c r="M54" s="1"/>
      <c r="N54" s="1" t="str">
        <f t="shared" si="11"/>
        <v>165812093</v>
      </c>
      <c r="O54" s="1" t="str">
        <f t="shared" si="12"/>
        <v>94925000 / CIG/WBAS - ELK BASIN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165</v>
      </c>
      <c r="Z54" s="3" t="str">
        <f t="shared" si="3"/>
        <v>CIG/WBAS - ELK BASIN</v>
      </c>
      <c r="AA54" s="3" t="str">
        <f t="shared" si="4"/>
        <v>94925000</v>
      </c>
      <c r="AM54" s="5"/>
    </row>
    <row r="55" spans="1:39" x14ac:dyDescent="0.25">
      <c r="A55" s="1" t="s">
        <v>165</v>
      </c>
      <c r="B55" s="1">
        <v>1</v>
      </c>
      <c r="C55" s="1">
        <v>1109</v>
      </c>
      <c r="D55" s="1" t="s">
        <v>33</v>
      </c>
      <c r="E55" s="1">
        <v>3957</v>
      </c>
      <c r="F55" s="1" t="s">
        <v>263</v>
      </c>
      <c r="G55" s="1">
        <v>37474</v>
      </c>
      <c r="H55" s="1" t="s">
        <v>263</v>
      </c>
      <c r="I55" s="1" t="s">
        <v>167</v>
      </c>
      <c r="J55" s="1">
        <v>1</v>
      </c>
      <c r="K55" s="1"/>
      <c r="L55" s="1"/>
      <c r="M55" s="1"/>
      <c r="N55" s="1" t="str">
        <f t="shared" si="11"/>
        <v>3957</v>
      </c>
      <c r="O55" s="1" t="str">
        <f t="shared" si="12"/>
        <v xml:space="preserve"> / Gathering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1109</v>
      </c>
      <c r="Y55" s="3">
        <f t="shared" si="2"/>
        <v>3957</v>
      </c>
      <c r="Z55" s="3" t="str">
        <f t="shared" si="3"/>
        <v>Gathering</v>
      </c>
      <c r="AA55" s="3">
        <f t="shared" si="4"/>
        <v>0</v>
      </c>
      <c r="AM55" s="5"/>
    </row>
    <row r="56" spans="1:39" x14ac:dyDescent="0.25">
      <c r="A56" s="1" t="s">
        <v>165</v>
      </c>
      <c r="B56" s="1">
        <v>1</v>
      </c>
      <c r="C56" s="1">
        <v>1109</v>
      </c>
      <c r="D56" s="1" t="s">
        <v>33</v>
      </c>
      <c r="E56" s="1">
        <v>3957</v>
      </c>
      <c r="F56" s="1" t="s">
        <v>263</v>
      </c>
      <c r="G56" s="1">
        <v>37696</v>
      </c>
      <c r="H56" s="1" t="s">
        <v>264</v>
      </c>
      <c r="I56" s="1" t="s">
        <v>169</v>
      </c>
      <c r="J56" s="1">
        <v>1</v>
      </c>
      <c r="K56" s="1" t="s">
        <v>265</v>
      </c>
      <c r="L56" s="1">
        <v>507245</v>
      </c>
      <c r="M56" s="1"/>
      <c r="N56" s="1" t="str">
        <f t="shared" si="11"/>
        <v>3957507245</v>
      </c>
      <c r="O56" s="1" t="str">
        <f t="shared" si="12"/>
        <v>991749000 / TEXAS JACK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1109</v>
      </c>
      <c r="Y56" s="3">
        <f t="shared" si="2"/>
        <v>3957</v>
      </c>
      <c r="Z56" s="3" t="str">
        <f t="shared" si="3"/>
        <v>TEXAS JACK</v>
      </c>
      <c r="AA56" s="3" t="str">
        <f t="shared" si="4"/>
        <v>991749000</v>
      </c>
      <c r="AM56" s="5"/>
    </row>
    <row r="57" spans="1:39" x14ac:dyDescent="0.25">
      <c r="A57" s="1" t="s">
        <v>165</v>
      </c>
      <c r="B57" s="1">
        <v>1</v>
      </c>
      <c r="C57" s="1">
        <v>1109</v>
      </c>
      <c r="D57" s="1" t="s">
        <v>33</v>
      </c>
      <c r="E57" s="1">
        <v>3957</v>
      </c>
      <c r="F57" s="1" t="s">
        <v>263</v>
      </c>
      <c r="G57" s="1">
        <v>37708</v>
      </c>
      <c r="H57" s="1" t="s">
        <v>168</v>
      </c>
      <c r="I57" s="1" t="s">
        <v>169</v>
      </c>
      <c r="J57" s="1">
        <v>1</v>
      </c>
      <c r="K57" s="1" t="s">
        <v>266</v>
      </c>
      <c r="L57" s="1">
        <v>811962</v>
      </c>
      <c r="M57" s="1"/>
      <c r="N57" s="1" t="str">
        <f t="shared" si="11"/>
        <v>3957811962</v>
      </c>
      <c r="O57" s="1" t="str">
        <f t="shared" si="12"/>
        <v>066156000 / LOST CABIN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1109</v>
      </c>
      <c r="Y57" s="3">
        <f t="shared" si="2"/>
        <v>3957</v>
      </c>
      <c r="Z57" s="3" t="str">
        <f t="shared" si="3"/>
        <v>LOST CABIN</v>
      </c>
      <c r="AA57" s="3" t="str">
        <f t="shared" si="4"/>
        <v>066156000</v>
      </c>
      <c r="AM57" s="5"/>
    </row>
    <row r="58" spans="1:39" x14ac:dyDescent="0.25">
      <c r="A58" s="1" t="s">
        <v>165</v>
      </c>
      <c r="B58" s="1">
        <v>1</v>
      </c>
      <c r="C58" s="1">
        <v>152</v>
      </c>
      <c r="D58" s="1" t="s">
        <v>35</v>
      </c>
      <c r="E58" s="1">
        <v>174</v>
      </c>
      <c r="F58" s="1" t="s">
        <v>267</v>
      </c>
      <c r="G58" s="1">
        <v>308</v>
      </c>
      <c r="H58" s="1" t="s">
        <v>268</v>
      </c>
      <c r="I58" s="1" t="s">
        <v>167</v>
      </c>
      <c r="J58" s="1">
        <v>1</v>
      </c>
      <c r="K58" s="1"/>
      <c r="L58" s="1"/>
      <c r="M58" s="1"/>
      <c r="N58" s="1" t="str">
        <f t="shared" si="11"/>
        <v>174</v>
      </c>
      <c r="O58" s="1" t="str">
        <f t="shared" si="12"/>
        <v xml:space="preserve"> / Anadarko Pool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152</v>
      </c>
      <c r="Y58" s="3">
        <f t="shared" si="2"/>
        <v>174</v>
      </c>
      <c r="Z58" s="3" t="str">
        <f t="shared" si="3"/>
        <v>Anadarko Pool</v>
      </c>
      <c r="AA58" s="3">
        <f t="shared" si="4"/>
        <v>0</v>
      </c>
      <c r="AM58" s="5"/>
    </row>
    <row r="59" spans="1:39" x14ac:dyDescent="0.25">
      <c r="A59" s="1" t="s">
        <v>165</v>
      </c>
      <c r="B59" s="1">
        <v>1</v>
      </c>
      <c r="C59" s="1">
        <v>152</v>
      </c>
      <c r="D59" s="1" t="s">
        <v>35</v>
      </c>
      <c r="E59" s="1">
        <v>175</v>
      </c>
      <c r="F59" s="1" t="s">
        <v>269</v>
      </c>
      <c r="G59" s="1">
        <v>38201</v>
      </c>
      <c r="H59" s="1" t="s">
        <v>270</v>
      </c>
      <c r="I59" s="1" t="s">
        <v>169</v>
      </c>
      <c r="J59" s="1">
        <v>1</v>
      </c>
      <c r="K59" s="1" t="s">
        <v>271</v>
      </c>
      <c r="L59" s="1">
        <v>52767</v>
      </c>
      <c r="M59" s="1"/>
      <c r="N59" s="1" t="str">
        <f t="shared" si="11"/>
        <v>17552767</v>
      </c>
      <c r="O59" s="1" t="str">
        <f t="shared" si="12"/>
        <v>14292 / WAHA - EL PASO OPL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152</v>
      </c>
      <c r="Y59" s="3">
        <f t="shared" si="2"/>
        <v>175</v>
      </c>
      <c r="Z59" s="3" t="str">
        <f t="shared" si="3"/>
        <v>WAHA - EL PASO OPL</v>
      </c>
      <c r="AA59" s="3" t="str">
        <f t="shared" si="4"/>
        <v>14292</v>
      </c>
      <c r="AM59" s="5"/>
    </row>
    <row r="60" spans="1:39" x14ac:dyDescent="0.25">
      <c r="A60" s="1" t="s">
        <v>165</v>
      </c>
      <c r="B60" s="1">
        <v>1</v>
      </c>
      <c r="C60" s="1">
        <v>152</v>
      </c>
      <c r="D60" s="1" t="s">
        <v>35</v>
      </c>
      <c r="E60" s="1">
        <v>175</v>
      </c>
      <c r="F60" s="1" t="s">
        <v>269</v>
      </c>
      <c r="G60" s="1">
        <v>37884</v>
      </c>
      <c r="H60" s="1" t="s">
        <v>272</v>
      </c>
      <c r="I60" s="1" t="s">
        <v>169</v>
      </c>
      <c r="J60" s="1">
        <v>1</v>
      </c>
      <c r="K60" s="1" t="s">
        <v>273</v>
      </c>
      <c r="L60" s="1">
        <v>812372</v>
      </c>
      <c r="M60" s="1"/>
      <c r="N60" s="1" t="str">
        <f t="shared" si="11"/>
        <v>175812372</v>
      </c>
      <c r="O60" s="1" t="str">
        <f t="shared" si="12"/>
        <v>14312 / EPNG/PGEV (ILONEWA)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152</v>
      </c>
      <c r="Y60" s="3">
        <f t="shared" si="2"/>
        <v>175</v>
      </c>
      <c r="Z60" s="3" t="str">
        <f t="shared" si="3"/>
        <v>EPNG/PGEV (ILONEWA)</v>
      </c>
      <c r="AA60" s="3" t="str">
        <f t="shared" si="4"/>
        <v>14312</v>
      </c>
      <c r="AM60" s="5"/>
    </row>
    <row r="61" spans="1:39" x14ac:dyDescent="0.25">
      <c r="A61" s="1" t="s">
        <v>165</v>
      </c>
      <c r="B61" s="1">
        <v>1</v>
      </c>
      <c r="C61" s="1">
        <v>152</v>
      </c>
      <c r="D61" s="1" t="s">
        <v>35</v>
      </c>
      <c r="E61" s="1">
        <v>1069</v>
      </c>
      <c r="F61" s="1" t="s">
        <v>44</v>
      </c>
      <c r="G61" s="1">
        <v>35856</v>
      </c>
      <c r="H61" s="1" t="s">
        <v>274</v>
      </c>
      <c r="I61" s="1" t="s">
        <v>169</v>
      </c>
      <c r="J61" s="1">
        <v>1</v>
      </c>
      <c r="K61" s="1" t="s">
        <v>275</v>
      </c>
      <c r="L61" s="1">
        <v>169</v>
      </c>
      <c r="M61" s="1"/>
      <c r="N61" s="1" t="str">
        <f t="shared" si="11"/>
        <v>1069169</v>
      </c>
      <c r="O61" s="1" t="str">
        <f t="shared" si="12"/>
        <v>INNKEYST / NNG/EPNG (KEYSTONE)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152</v>
      </c>
      <c r="Y61" s="3">
        <f t="shared" si="2"/>
        <v>1069</v>
      </c>
      <c r="Z61" s="3" t="str">
        <f t="shared" si="3"/>
        <v>NNG/EPNG (KEYSTONE)</v>
      </c>
      <c r="AA61" s="3" t="str">
        <f t="shared" si="4"/>
        <v>INNKEYST</v>
      </c>
      <c r="AM61" s="5"/>
    </row>
    <row r="62" spans="1:39" x14ac:dyDescent="0.25">
      <c r="A62" s="1" t="s">
        <v>165</v>
      </c>
      <c r="B62" s="1">
        <v>1</v>
      </c>
      <c r="C62" s="1">
        <v>152</v>
      </c>
      <c r="D62" s="1" t="s">
        <v>35</v>
      </c>
      <c r="E62" s="1">
        <v>1069</v>
      </c>
      <c r="F62" s="1" t="s">
        <v>44</v>
      </c>
      <c r="G62" s="1">
        <v>21284</v>
      </c>
      <c r="H62" s="1" t="s">
        <v>44</v>
      </c>
      <c r="I62" s="1" t="s">
        <v>167</v>
      </c>
      <c r="J62" s="1">
        <v>1</v>
      </c>
      <c r="K62" s="1"/>
      <c r="L62" s="1"/>
      <c r="M62" s="1"/>
      <c r="N62" s="1" t="str">
        <f t="shared" si="11"/>
        <v>1069</v>
      </c>
      <c r="O62" s="1" t="str">
        <f t="shared" si="12"/>
        <v xml:space="preserve"> / NNG I/C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152</v>
      </c>
      <c r="Y62" s="3">
        <f t="shared" si="2"/>
        <v>1069</v>
      </c>
      <c r="Z62" s="3" t="str">
        <f t="shared" si="3"/>
        <v>NNG I/C</v>
      </c>
      <c r="AA62" s="3">
        <f t="shared" si="4"/>
        <v>0</v>
      </c>
      <c r="AM62" s="5"/>
    </row>
    <row r="63" spans="1:39" x14ac:dyDescent="0.25">
      <c r="A63" s="1" t="s">
        <v>165</v>
      </c>
      <c r="B63" s="1">
        <v>1</v>
      </c>
      <c r="C63" s="1">
        <v>152</v>
      </c>
      <c r="D63" s="1" t="s">
        <v>35</v>
      </c>
      <c r="E63" s="1">
        <v>1068</v>
      </c>
      <c r="F63" s="1" t="s">
        <v>276</v>
      </c>
      <c r="G63" s="1">
        <v>21283</v>
      </c>
      <c r="H63" s="1" t="s">
        <v>276</v>
      </c>
      <c r="I63" s="1" t="s">
        <v>167</v>
      </c>
      <c r="J63" s="1">
        <v>1</v>
      </c>
      <c r="K63" s="1"/>
      <c r="L63" s="1"/>
      <c r="M63" s="1"/>
      <c r="N63" s="1" t="str">
        <f t="shared" si="11"/>
        <v>1068</v>
      </c>
      <c r="O63" s="1" t="str">
        <f t="shared" si="12"/>
        <v xml:space="preserve"> / Oasis I/C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152</v>
      </c>
      <c r="Y63" s="3">
        <f t="shared" si="2"/>
        <v>1068</v>
      </c>
      <c r="Z63" s="3" t="str">
        <f t="shared" si="3"/>
        <v>Oasis I/C</v>
      </c>
      <c r="AA63" s="3">
        <f t="shared" si="4"/>
        <v>0</v>
      </c>
      <c r="AM63" s="5"/>
    </row>
    <row r="64" spans="1:39" x14ac:dyDescent="0.25">
      <c r="A64" s="1" t="s">
        <v>165</v>
      </c>
      <c r="B64" s="1">
        <v>1</v>
      </c>
      <c r="C64" s="1">
        <v>152</v>
      </c>
      <c r="D64" s="1" t="s">
        <v>35</v>
      </c>
      <c r="E64" s="1">
        <v>1067</v>
      </c>
      <c r="F64" s="1" t="s">
        <v>277</v>
      </c>
      <c r="G64" s="1">
        <v>34818</v>
      </c>
      <c r="H64" s="1" t="s">
        <v>278</v>
      </c>
      <c r="I64" s="1" t="s">
        <v>169</v>
      </c>
      <c r="J64" s="1">
        <v>1</v>
      </c>
      <c r="K64" s="1" t="s">
        <v>279</v>
      </c>
      <c r="L64" s="1">
        <v>820150</v>
      </c>
      <c r="M64" s="1"/>
      <c r="N64" s="1" t="str">
        <f t="shared" si="11"/>
        <v>1067820150</v>
      </c>
      <c r="O64" s="1" t="str">
        <f t="shared" si="12"/>
        <v>IVALEROW / PGEV/EPNG (IVALEROW)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152</v>
      </c>
      <c r="Y64" s="3">
        <f t="shared" si="2"/>
        <v>1067</v>
      </c>
      <c r="Z64" s="3" t="str">
        <f t="shared" si="3"/>
        <v>PGEV/EPNG (IVALEROW)</v>
      </c>
      <c r="AA64" s="3" t="str">
        <f t="shared" si="4"/>
        <v>IVALEROW</v>
      </c>
      <c r="AM64" s="5"/>
    </row>
    <row r="65" spans="1:39" x14ac:dyDescent="0.25">
      <c r="A65" s="1" t="s">
        <v>165</v>
      </c>
      <c r="B65" s="1">
        <v>1</v>
      </c>
      <c r="C65" s="1">
        <v>152</v>
      </c>
      <c r="D65" s="1" t="s">
        <v>35</v>
      </c>
      <c r="E65" s="1">
        <v>1067</v>
      </c>
      <c r="F65" s="1" t="s">
        <v>277</v>
      </c>
      <c r="G65" s="1">
        <v>21282</v>
      </c>
      <c r="H65" s="1" t="s">
        <v>277</v>
      </c>
      <c r="I65" s="1" t="s">
        <v>167</v>
      </c>
      <c r="J65" s="1">
        <v>1</v>
      </c>
      <c r="K65" s="1"/>
      <c r="L65" s="1"/>
      <c r="M65" s="1"/>
      <c r="N65" s="1" t="str">
        <f t="shared" si="11"/>
        <v>1067</v>
      </c>
      <c r="O65" s="1" t="str">
        <f t="shared" si="12"/>
        <v xml:space="preserve"> / Valero I/C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152</v>
      </c>
      <c r="Y65" s="3">
        <f t="shared" si="2"/>
        <v>1067</v>
      </c>
      <c r="Z65" s="3" t="str">
        <f t="shared" si="3"/>
        <v>Valero I/C</v>
      </c>
      <c r="AA65" s="3">
        <f t="shared" si="4"/>
        <v>0</v>
      </c>
      <c r="AM65" s="5"/>
    </row>
    <row r="66" spans="1:39" x14ac:dyDescent="0.25">
      <c r="A66" s="1" t="s">
        <v>165</v>
      </c>
      <c r="B66" s="1">
        <v>1</v>
      </c>
      <c r="C66" s="1">
        <v>152</v>
      </c>
      <c r="D66" s="1" t="s">
        <v>35</v>
      </c>
      <c r="E66" s="1">
        <v>1066</v>
      </c>
      <c r="F66" s="1" t="s">
        <v>280</v>
      </c>
      <c r="G66" s="1">
        <v>21281</v>
      </c>
      <c r="H66" s="1" t="s">
        <v>280</v>
      </c>
      <c r="I66" s="1" t="s">
        <v>167</v>
      </c>
      <c r="J66" s="1">
        <v>1</v>
      </c>
      <c r="K66" s="1"/>
      <c r="L66" s="1"/>
      <c r="M66" s="1"/>
      <c r="N66" s="1" t="str">
        <f t="shared" si="11"/>
        <v>1066</v>
      </c>
      <c r="O66" s="1" t="str">
        <f t="shared" si="12"/>
        <v xml:space="preserve"> / Westar I/C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152</v>
      </c>
      <c r="Y66" s="3">
        <f t="shared" si="2"/>
        <v>1066</v>
      </c>
      <c r="Z66" s="3" t="str">
        <f t="shared" si="3"/>
        <v>Westar I/C</v>
      </c>
      <c r="AA66" s="3">
        <f t="shared" si="4"/>
        <v>0</v>
      </c>
      <c r="AM66" s="5"/>
    </row>
    <row r="67" spans="1:39" x14ac:dyDescent="0.25">
      <c r="A67" s="1" t="s">
        <v>165</v>
      </c>
      <c r="B67" s="1">
        <v>1</v>
      </c>
      <c r="C67" s="1">
        <v>152</v>
      </c>
      <c r="D67" s="1" t="s">
        <v>35</v>
      </c>
      <c r="E67" s="1">
        <v>1065</v>
      </c>
      <c r="F67" s="1" t="s">
        <v>281</v>
      </c>
      <c r="G67" s="1">
        <v>35457</v>
      </c>
      <c r="H67" s="1" t="s">
        <v>282</v>
      </c>
      <c r="I67" s="1" t="s">
        <v>169</v>
      </c>
      <c r="J67" s="1">
        <v>1</v>
      </c>
      <c r="K67" s="1" t="s">
        <v>283</v>
      </c>
      <c r="L67" s="1">
        <v>806086</v>
      </c>
      <c r="M67" s="1"/>
      <c r="N67" s="1" t="str">
        <f t="shared" si="11"/>
        <v>1065806086</v>
      </c>
      <c r="O67" s="1" t="str">
        <f t="shared" si="12"/>
        <v>IDELHIWA / DELH/EPNG (WAHA)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152</v>
      </c>
      <c r="Y67" s="3">
        <f t="shared" ref="Y67:Y130" si="15">E67</f>
        <v>1065</v>
      </c>
      <c r="Z67" s="3" t="str">
        <f t="shared" ref="Z67:Z130" si="16">H67</f>
        <v>DELH/EPNG (WAHA)</v>
      </c>
      <c r="AA67" s="3" t="str">
        <f t="shared" ref="AA67:AA130" si="17">K67</f>
        <v>IDELHIWA</v>
      </c>
      <c r="AM67" s="5"/>
    </row>
    <row r="68" spans="1:39" x14ac:dyDescent="0.25">
      <c r="A68" s="1" t="s">
        <v>165</v>
      </c>
      <c r="B68" s="1">
        <v>1</v>
      </c>
      <c r="C68" s="1">
        <v>152</v>
      </c>
      <c r="D68" s="1" t="s">
        <v>35</v>
      </c>
      <c r="E68" s="1">
        <v>1065</v>
      </c>
      <c r="F68" s="1" t="s">
        <v>281</v>
      </c>
      <c r="G68" s="1">
        <v>21280</v>
      </c>
      <c r="H68" s="1" t="s">
        <v>281</v>
      </c>
      <c r="I68" s="1" t="s">
        <v>167</v>
      </c>
      <c r="J68" s="1">
        <v>1</v>
      </c>
      <c r="K68" s="1"/>
      <c r="L68" s="1"/>
      <c r="M68" s="1"/>
      <c r="N68" s="1" t="str">
        <f t="shared" ref="N68:N83" si="18">CONCATENATE(E68,L68)</f>
        <v>1065</v>
      </c>
      <c r="O68" s="1" t="str">
        <f t="shared" ref="O68:O83" si="19">CONCATENATE(K68," / ",H68)</f>
        <v xml:space="preserve"> / Delhi I/C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152</v>
      </c>
      <c r="Y68" s="3">
        <f t="shared" si="15"/>
        <v>1065</v>
      </c>
      <c r="Z68" s="3" t="str">
        <f t="shared" si="16"/>
        <v>Delhi I/C</v>
      </c>
      <c r="AA68" s="3">
        <f t="shared" si="17"/>
        <v>0</v>
      </c>
      <c r="AM68" s="5"/>
    </row>
    <row r="69" spans="1:39" x14ac:dyDescent="0.25">
      <c r="A69" s="1" t="s">
        <v>165</v>
      </c>
      <c r="B69" s="1">
        <v>1</v>
      </c>
      <c r="C69" s="1">
        <v>152</v>
      </c>
      <c r="D69" s="1" t="s">
        <v>35</v>
      </c>
      <c r="E69" s="1">
        <v>1038</v>
      </c>
      <c r="F69" s="1" t="s">
        <v>284</v>
      </c>
      <c r="G69" s="1">
        <v>38182</v>
      </c>
      <c r="H69" s="1" t="s">
        <v>285</v>
      </c>
      <c r="I69" s="1" t="s">
        <v>169</v>
      </c>
      <c r="J69" s="1">
        <v>1</v>
      </c>
      <c r="K69" s="1" t="s">
        <v>286</v>
      </c>
      <c r="L69" s="1">
        <v>506769</v>
      </c>
      <c r="M69" s="1"/>
      <c r="N69" s="1" t="str">
        <f t="shared" si="18"/>
        <v>1038506769</v>
      </c>
      <c r="O69" s="1" t="str">
        <f t="shared" si="19"/>
        <v>WAHA / WAHA SUPPLY AREA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152</v>
      </c>
      <c r="Y69" s="3">
        <f t="shared" si="15"/>
        <v>1038</v>
      </c>
      <c r="Z69" s="3" t="str">
        <f t="shared" si="16"/>
        <v>WAHA SUPPLY AREA</v>
      </c>
      <c r="AA69" s="3" t="str">
        <f t="shared" si="17"/>
        <v>WAHA</v>
      </c>
      <c r="AM69" s="5"/>
    </row>
    <row r="70" spans="1:39" x14ac:dyDescent="0.25">
      <c r="A70" s="1" t="s">
        <v>165</v>
      </c>
      <c r="B70" s="1">
        <v>1</v>
      </c>
      <c r="C70" s="1">
        <v>152</v>
      </c>
      <c r="D70" s="1" t="s">
        <v>35</v>
      </c>
      <c r="E70" s="1">
        <v>1038</v>
      </c>
      <c r="F70" s="1" t="s">
        <v>284</v>
      </c>
      <c r="G70" s="1">
        <v>21179</v>
      </c>
      <c r="H70" s="1" t="s">
        <v>284</v>
      </c>
      <c r="I70" s="1" t="s">
        <v>167</v>
      </c>
      <c r="J70" s="1">
        <v>1</v>
      </c>
      <c r="K70" s="1"/>
      <c r="L70" s="1"/>
      <c r="M70" s="1"/>
      <c r="N70" s="1" t="str">
        <f t="shared" si="18"/>
        <v>1038</v>
      </c>
      <c r="O70" s="1" t="str">
        <f t="shared" si="19"/>
        <v xml:space="preserve"> / Waha Pool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152</v>
      </c>
      <c r="Y70" s="3">
        <f t="shared" si="15"/>
        <v>1038</v>
      </c>
      <c r="Z70" s="3" t="str">
        <f t="shared" si="16"/>
        <v>Waha Pool</v>
      </c>
      <c r="AA70" s="3">
        <f t="shared" si="17"/>
        <v>0</v>
      </c>
      <c r="AM70" s="5"/>
    </row>
    <row r="71" spans="1:39" x14ac:dyDescent="0.25">
      <c r="A71" s="1" t="s">
        <v>165</v>
      </c>
      <c r="B71" s="1">
        <v>1</v>
      </c>
      <c r="C71" s="1">
        <v>152</v>
      </c>
      <c r="D71" s="1" t="s">
        <v>35</v>
      </c>
      <c r="E71" s="1">
        <v>1037</v>
      </c>
      <c r="F71" s="1" t="s">
        <v>287</v>
      </c>
      <c r="G71" s="1">
        <v>21178</v>
      </c>
      <c r="H71" s="1" t="s">
        <v>287</v>
      </c>
      <c r="I71" s="1" t="s">
        <v>167</v>
      </c>
      <c r="J71" s="1">
        <v>1</v>
      </c>
      <c r="K71" s="1"/>
      <c r="L71" s="1"/>
      <c r="M71" s="1"/>
      <c r="N71" s="1" t="str">
        <f t="shared" si="18"/>
        <v>1037</v>
      </c>
      <c r="O71" s="1" t="str">
        <f t="shared" si="19"/>
        <v xml:space="preserve"> / Plains Pool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152</v>
      </c>
      <c r="Y71" s="3">
        <f t="shared" si="15"/>
        <v>1037</v>
      </c>
      <c r="Z71" s="3" t="str">
        <f t="shared" si="16"/>
        <v>Plains Pool</v>
      </c>
      <c r="AA71" s="3">
        <f t="shared" si="17"/>
        <v>0</v>
      </c>
      <c r="AM71" s="5"/>
    </row>
    <row r="72" spans="1:39" x14ac:dyDescent="0.25">
      <c r="A72" s="1" t="s">
        <v>165</v>
      </c>
      <c r="B72" s="1">
        <v>1</v>
      </c>
      <c r="C72" s="1">
        <v>152</v>
      </c>
      <c r="D72" s="1" t="s">
        <v>35</v>
      </c>
      <c r="E72" s="1">
        <v>638</v>
      </c>
      <c r="F72" s="1" t="s">
        <v>288</v>
      </c>
      <c r="G72" s="1">
        <v>19815</v>
      </c>
      <c r="H72" s="1" t="s">
        <v>288</v>
      </c>
      <c r="I72" s="1" t="s">
        <v>167</v>
      </c>
      <c r="J72" s="1">
        <v>1</v>
      </c>
      <c r="K72" s="1"/>
      <c r="L72" s="1"/>
      <c r="M72" s="1"/>
      <c r="N72" s="1" t="str">
        <f t="shared" si="18"/>
        <v>638</v>
      </c>
      <c r="O72" s="1" t="str">
        <f t="shared" si="19"/>
        <v xml:space="preserve"> / Blanco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152</v>
      </c>
      <c r="Y72" s="3">
        <f t="shared" si="15"/>
        <v>638</v>
      </c>
      <c r="Z72" s="3" t="str">
        <f t="shared" si="16"/>
        <v>Blanco</v>
      </c>
      <c r="AA72" s="3">
        <f t="shared" si="17"/>
        <v>0</v>
      </c>
      <c r="AM72" s="5"/>
    </row>
    <row r="73" spans="1:39" x14ac:dyDescent="0.25">
      <c r="A73" s="1" t="s">
        <v>165</v>
      </c>
      <c r="B73" s="1">
        <v>1</v>
      </c>
      <c r="C73" s="1">
        <v>152</v>
      </c>
      <c r="D73" s="1" t="s">
        <v>35</v>
      </c>
      <c r="E73" s="1">
        <v>637</v>
      </c>
      <c r="F73" s="1" t="s">
        <v>289</v>
      </c>
      <c r="G73" s="1">
        <v>38551</v>
      </c>
      <c r="H73" s="1" t="s">
        <v>290</v>
      </c>
      <c r="I73" s="1" t="s">
        <v>169</v>
      </c>
      <c r="J73" s="1">
        <v>1</v>
      </c>
      <c r="K73" s="1" t="s">
        <v>291</v>
      </c>
      <c r="L73" s="1">
        <v>817199</v>
      </c>
      <c r="M73" s="1"/>
      <c r="N73" s="1" t="str">
        <f t="shared" si="18"/>
        <v>637817199</v>
      </c>
      <c r="O73" s="1" t="str">
        <f t="shared" si="19"/>
        <v>14470 / WFSC/EPNG/TW/NWPL IGNACIO PLT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152</v>
      </c>
      <c r="Y73" s="3">
        <f t="shared" si="15"/>
        <v>637</v>
      </c>
      <c r="Z73" s="3" t="str">
        <f t="shared" si="16"/>
        <v>WFSC/EPNG/TW/NWPL IGNACIO PLT</v>
      </c>
      <c r="AA73" s="3" t="str">
        <f t="shared" si="17"/>
        <v>14470</v>
      </c>
      <c r="AM73" s="5"/>
    </row>
    <row r="74" spans="1:39" x14ac:dyDescent="0.25">
      <c r="A74" s="1" t="s">
        <v>165</v>
      </c>
      <c r="B74" s="1">
        <v>1</v>
      </c>
      <c r="C74" s="1">
        <v>152</v>
      </c>
      <c r="D74" s="1" t="s">
        <v>35</v>
      </c>
      <c r="E74" s="1">
        <v>637</v>
      </c>
      <c r="F74" s="1" t="s">
        <v>289</v>
      </c>
      <c r="G74" s="1">
        <v>38537</v>
      </c>
      <c r="H74" s="1" t="s">
        <v>292</v>
      </c>
      <c r="I74" s="1" t="s">
        <v>169</v>
      </c>
      <c r="J74" s="1">
        <v>1</v>
      </c>
      <c r="K74" s="1" t="s">
        <v>293</v>
      </c>
      <c r="L74" s="1">
        <v>806875</v>
      </c>
      <c r="M74" s="1"/>
      <c r="N74" s="1" t="str">
        <f t="shared" si="18"/>
        <v>637806875</v>
      </c>
      <c r="O74" s="1" t="str">
        <f t="shared" si="19"/>
        <v>43231 / ARKANSAS JCT PLANT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637</v>
      </c>
      <c r="Z74" s="3" t="str">
        <f t="shared" si="16"/>
        <v>ARKANSAS JCT PLANT</v>
      </c>
      <c r="AA74" s="3" t="str">
        <f t="shared" si="17"/>
        <v>43231</v>
      </c>
      <c r="AM74" s="5"/>
    </row>
    <row r="75" spans="1:39" x14ac:dyDescent="0.25">
      <c r="A75" s="1" t="s">
        <v>165</v>
      </c>
      <c r="B75" s="1">
        <v>1</v>
      </c>
      <c r="C75" s="1">
        <v>152</v>
      </c>
      <c r="D75" s="1" t="s">
        <v>35</v>
      </c>
      <c r="E75" s="1">
        <v>637</v>
      </c>
      <c r="F75" s="1" t="s">
        <v>289</v>
      </c>
      <c r="G75" s="1">
        <v>38307</v>
      </c>
      <c r="H75" s="1" t="s">
        <v>294</v>
      </c>
      <c r="I75" s="1" t="s">
        <v>169</v>
      </c>
      <c r="J75" s="1">
        <v>1</v>
      </c>
      <c r="K75" s="1" t="s">
        <v>140</v>
      </c>
      <c r="L75" s="1">
        <v>806205</v>
      </c>
      <c r="M75" s="1"/>
      <c r="N75" s="1" t="str">
        <f t="shared" si="18"/>
        <v>637806205</v>
      </c>
      <c r="O75" s="1" t="str">
        <f t="shared" si="19"/>
        <v xml:space="preserve">IGNACIO / NWPL/EPNG IGNACIO PLANT 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637</v>
      </c>
      <c r="Z75" s="3" t="str">
        <f t="shared" si="16"/>
        <v xml:space="preserve">NWPL/EPNG IGNACIO PLANT </v>
      </c>
      <c r="AA75" s="3" t="str">
        <f t="shared" si="17"/>
        <v>IGNACIO</v>
      </c>
      <c r="AM75" s="5"/>
    </row>
    <row r="76" spans="1:39" x14ac:dyDescent="0.25">
      <c r="A76" s="1" t="s">
        <v>165</v>
      </c>
      <c r="B76" s="1">
        <v>1</v>
      </c>
      <c r="C76" s="1">
        <v>152</v>
      </c>
      <c r="D76" s="1" t="s">
        <v>35</v>
      </c>
      <c r="E76" s="1">
        <v>637</v>
      </c>
      <c r="F76" s="1" t="s">
        <v>289</v>
      </c>
      <c r="G76" s="1">
        <v>35323</v>
      </c>
      <c r="H76" s="1" t="s">
        <v>295</v>
      </c>
      <c r="I76" s="1" t="s">
        <v>169</v>
      </c>
      <c r="J76" s="1">
        <v>1</v>
      </c>
      <c r="K76" s="1" t="s">
        <v>40</v>
      </c>
      <c r="L76" s="1">
        <v>506768</v>
      </c>
      <c r="M76" s="1"/>
      <c r="N76" s="1" t="str">
        <f t="shared" si="18"/>
        <v>637506768</v>
      </c>
      <c r="O76" s="1" t="str">
        <f t="shared" si="19"/>
        <v>BONDAD / BONDAD SUPPLY AREA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637</v>
      </c>
      <c r="Z76" s="3" t="str">
        <f t="shared" si="16"/>
        <v>BONDAD SUPPLY AREA</v>
      </c>
      <c r="AA76" s="3" t="str">
        <f t="shared" si="17"/>
        <v>BONDAD</v>
      </c>
      <c r="AM76" s="5"/>
    </row>
    <row r="77" spans="1:39" x14ac:dyDescent="0.25">
      <c r="A77" s="1" t="s">
        <v>165</v>
      </c>
      <c r="B77" s="1">
        <v>1</v>
      </c>
      <c r="C77" s="1">
        <v>152</v>
      </c>
      <c r="D77" s="1" t="s">
        <v>35</v>
      </c>
      <c r="E77" s="1">
        <v>637</v>
      </c>
      <c r="F77" s="1" t="s">
        <v>289</v>
      </c>
      <c r="G77" s="1">
        <v>19814</v>
      </c>
      <c r="H77" s="1" t="s">
        <v>289</v>
      </c>
      <c r="I77" s="1" t="s">
        <v>167</v>
      </c>
      <c r="J77" s="1">
        <v>1</v>
      </c>
      <c r="K77" s="1"/>
      <c r="L77" s="1"/>
      <c r="M77" s="1"/>
      <c r="N77" s="1" t="str">
        <f t="shared" si="18"/>
        <v>637</v>
      </c>
      <c r="O77" s="1" t="str">
        <f t="shared" si="19"/>
        <v xml:space="preserve"> / Bondad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637</v>
      </c>
      <c r="Z77" s="3" t="str">
        <f t="shared" si="16"/>
        <v>Bondad</v>
      </c>
      <c r="AA77" s="3">
        <f t="shared" si="17"/>
        <v>0</v>
      </c>
      <c r="AM77" s="5"/>
    </row>
    <row r="78" spans="1:39" x14ac:dyDescent="0.25">
      <c r="A78" s="1" t="s">
        <v>165</v>
      </c>
      <c r="B78" s="1">
        <v>1</v>
      </c>
      <c r="C78" s="1">
        <v>152</v>
      </c>
      <c r="D78" s="1" t="s">
        <v>35</v>
      </c>
      <c r="E78" s="1">
        <v>359</v>
      </c>
      <c r="F78" s="1" t="s">
        <v>296</v>
      </c>
      <c r="G78" s="1">
        <v>10303</v>
      </c>
      <c r="H78" s="1" t="s">
        <v>296</v>
      </c>
      <c r="I78" s="1" t="s">
        <v>167</v>
      </c>
      <c r="J78" s="1">
        <v>1</v>
      </c>
      <c r="K78" s="1"/>
      <c r="L78" s="1"/>
      <c r="M78" s="1"/>
      <c r="N78" s="1" t="str">
        <f t="shared" si="18"/>
        <v>359</v>
      </c>
      <c r="O78" s="1" t="str">
        <f t="shared" si="19"/>
        <v xml:space="preserve"> / AZ and NV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359</v>
      </c>
      <c r="Z78" s="3" t="str">
        <f t="shared" si="16"/>
        <v>AZ and NV</v>
      </c>
      <c r="AA78" s="3">
        <f t="shared" si="17"/>
        <v>0</v>
      </c>
      <c r="AM78" s="5"/>
    </row>
    <row r="79" spans="1:39" x14ac:dyDescent="0.25">
      <c r="A79" s="1" t="s">
        <v>165</v>
      </c>
      <c r="B79" s="1">
        <v>1</v>
      </c>
      <c r="C79" s="1">
        <v>152</v>
      </c>
      <c r="D79" s="1" t="s">
        <v>35</v>
      </c>
      <c r="E79" s="1">
        <v>358</v>
      </c>
      <c r="F79" s="1" t="s">
        <v>297</v>
      </c>
      <c r="G79" s="1">
        <v>10302</v>
      </c>
      <c r="H79" s="1" t="s">
        <v>297</v>
      </c>
      <c r="I79" s="1" t="s">
        <v>167</v>
      </c>
      <c r="J79" s="1">
        <v>1</v>
      </c>
      <c r="K79" s="1"/>
      <c r="L79" s="1"/>
      <c r="M79" s="1"/>
      <c r="N79" s="1" t="str">
        <f t="shared" si="18"/>
        <v>358</v>
      </c>
      <c r="O79" s="1" t="str">
        <f t="shared" si="19"/>
        <v xml:space="preserve"> / Socal I/C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358</v>
      </c>
      <c r="Z79" s="3" t="str">
        <f t="shared" si="16"/>
        <v>Socal I/C</v>
      </c>
      <c r="AA79" s="3">
        <f t="shared" si="17"/>
        <v>0</v>
      </c>
      <c r="AM79" s="5"/>
    </row>
    <row r="80" spans="1:39" x14ac:dyDescent="0.25">
      <c r="A80" s="1" t="s">
        <v>165</v>
      </c>
      <c r="B80" s="1">
        <v>1</v>
      </c>
      <c r="C80" s="1">
        <v>152</v>
      </c>
      <c r="D80" s="1" t="s">
        <v>35</v>
      </c>
      <c r="E80" s="1">
        <v>961</v>
      </c>
      <c r="F80" s="1" t="s">
        <v>298</v>
      </c>
      <c r="G80" s="1">
        <v>21003</v>
      </c>
      <c r="H80" s="1" t="s">
        <v>298</v>
      </c>
      <c r="I80" s="1" t="s">
        <v>167</v>
      </c>
      <c r="J80" s="1">
        <v>1</v>
      </c>
      <c r="K80" s="1"/>
      <c r="L80" s="1"/>
      <c r="M80" s="1"/>
      <c r="N80" s="1" t="str">
        <f t="shared" si="18"/>
        <v>961</v>
      </c>
      <c r="O80" s="1" t="str">
        <f t="shared" si="19"/>
        <v xml:space="preserve"> / Mojave I/C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961</v>
      </c>
      <c r="Z80" s="3" t="str">
        <f t="shared" si="16"/>
        <v>Mojave I/C</v>
      </c>
      <c r="AA80" s="3">
        <f t="shared" si="17"/>
        <v>0</v>
      </c>
      <c r="AM80" s="5"/>
    </row>
    <row r="81" spans="1:39" x14ac:dyDescent="0.25">
      <c r="A81" s="1" t="s">
        <v>165</v>
      </c>
      <c r="B81" s="1">
        <v>1</v>
      </c>
      <c r="C81" s="1">
        <v>152</v>
      </c>
      <c r="D81" s="1" t="s">
        <v>35</v>
      </c>
      <c r="E81" s="1">
        <v>638</v>
      </c>
      <c r="F81" s="1" t="s">
        <v>288</v>
      </c>
      <c r="G81" s="1">
        <v>38486</v>
      </c>
      <c r="H81" s="1" t="s">
        <v>292</v>
      </c>
      <c r="I81" s="1" t="s">
        <v>169</v>
      </c>
      <c r="J81" s="1">
        <v>1</v>
      </c>
      <c r="K81" s="1" t="s">
        <v>293</v>
      </c>
      <c r="L81" s="1">
        <v>806875</v>
      </c>
      <c r="M81" s="1"/>
      <c r="N81" s="1" t="str">
        <f t="shared" si="18"/>
        <v>638806875</v>
      </c>
      <c r="O81" s="1" t="str">
        <f t="shared" si="19"/>
        <v>43231 / ARKANSAS JCT PLANT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638</v>
      </c>
      <c r="Z81" s="3" t="str">
        <f t="shared" si="16"/>
        <v>ARKANSAS JCT PLANT</v>
      </c>
      <c r="AA81" s="3" t="str">
        <f t="shared" si="17"/>
        <v>43231</v>
      </c>
      <c r="AM81" s="5"/>
    </row>
    <row r="82" spans="1:39" x14ac:dyDescent="0.25">
      <c r="A82" s="1" t="s">
        <v>165</v>
      </c>
      <c r="B82" s="1">
        <v>1</v>
      </c>
      <c r="C82" s="1">
        <v>152</v>
      </c>
      <c r="D82" s="1" t="s">
        <v>35</v>
      </c>
      <c r="E82" s="1">
        <v>638</v>
      </c>
      <c r="F82" s="1" t="s">
        <v>288</v>
      </c>
      <c r="G82" s="1">
        <v>38309</v>
      </c>
      <c r="H82" s="1" t="s">
        <v>299</v>
      </c>
      <c r="I82" s="1" t="s">
        <v>169</v>
      </c>
      <c r="J82" s="1">
        <v>1</v>
      </c>
      <c r="K82" s="1" t="s">
        <v>300</v>
      </c>
      <c r="L82" s="1">
        <v>812752</v>
      </c>
      <c r="M82" s="1"/>
      <c r="N82" s="1" t="str">
        <f t="shared" si="18"/>
        <v>638812752</v>
      </c>
      <c r="O82" s="1" t="str">
        <f t="shared" si="19"/>
        <v>14347 / TW/EPNG BIANCO (INWPLBLA)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638</v>
      </c>
      <c r="Z82" s="3" t="str">
        <f t="shared" si="16"/>
        <v>TW/EPNG BIANCO (INWPLBLA)</v>
      </c>
      <c r="AA82" s="3" t="str">
        <f t="shared" si="17"/>
        <v>14347</v>
      </c>
      <c r="AM82" s="5"/>
    </row>
    <row r="83" spans="1:39" x14ac:dyDescent="0.25">
      <c r="A83" s="1" t="s">
        <v>165</v>
      </c>
      <c r="B83" s="1">
        <v>1</v>
      </c>
      <c r="C83" s="1">
        <v>152</v>
      </c>
      <c r="D83" s="1" t="s">
        <v>35</v>
      </c>
      <c r="E83" s="1">
        <v>638</v>
      </c>
      <c r="F83" s="1" t="s">
        <v>288</v>
      </c>
      <c r="G83" s="1">
        <v>38308</v>
      </c>
      <c r="H83" s="1" t="s">
        <v>301</v>
      </c>
      <c r="I83" s="1" t="s">
        <v>169</v>
      </c>
      <c r="J83" s="1">
        <v>1</v>
      </c>
      <c r="K83" s="1" t="s">
        <v>302</v>
      </c>
      <c r="L83" s="1">
        <v>505136</v>
      </c>
      <c r="M83" s="1"/>
      <c r="N83" s="1" t="str">
        <f t="shared" si="18"/>
        <v>638505136</v>
      </c>
      <c r="O83" s="1" t="str">
        <f t="shared" si="19"/>
        <v>IEXCPT37 / WFSC/EPNG - KUTZ EP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638</v>
      </c>
      <c r="Z83" s="3" t="str">
        <f t="shared" si="16"/>
        <v>WFSC/EPNG - KUTZ EP</v>
      </c>
      <c r="AA83" s="3" t="str">
        <f t="shared" si="17"/>
        <v>IEXCPT37</v>
      </c>
      <c r="AM83" s="5"/>
    </row>
    <row r="84" spans="1:39" x14ac:dyDescent="0.25">
      <c r="A84" s="1" t="s">
        <v>165</v>
      </c>
      <c r="B84" s="1">
        <v>1</v>
      </c>
      <c r="C84" s="1">
        <v>152</v>
      </c>
      <c r="D84" s="1" t="s">
        <v>35</v>
      </c>
      <c r="E84" s="1">
        <v>638</v>
      </c>
      <c r="F84" s="1" t="s">
        <v>288</v>
      </c>
      <c r="G84" s="1">
        <v>38300</v>
      </c>
      <c r="H84" s="1" t="s">
        <v>303</v>
      </c>
      <c r="I84" s="1" t="s">
        <v>169</v>
      </c>
      <c r="J84" s="1">
        <v>1</v>
      </c>
      <c r="K84" s="1" t="s">
        <v>304</v>
      </c>
      <c r="L84" s="1">
        <v>817666</v>
      </c>
      <c r="M84" s="1"/>
      <c r="N84" s="1" t="str">
        <f t="shared" ref="N84:N99" si="20">CONCATENATE(E84,L84)</f>
        <v>638817666</v>
      </c>
      <c r="O84" s="1" t="str">
        <f t="shared" ref="O84:O99" si="21">CONCATENATE(K84," / ",H84)</f>
        <v>14348 / WFSC/EPNG/NWPL/TW MILAGRO PLT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638</v>
      </c>
      <c r="Z84" s="3" t="str">
        <f t="shared" si="16"/>
        <v>WFSC/EPNG/NWPL/TW MILAGRO PLT</v>
      </c>
      <c r="AA84" s="3" t="str">
        <f t="shared" si="17"/>
        <v>14348</v>
      </c>
      <c r="AM84" s="5"/>
    </row>
    <row r="85" spans="1:39" x14ac:dyDescent="0.25">
      <c r="A85" s="1" t="s">
        <v>165</v>
      </c>
      <c r="B85" s="1">
        <v>1</v>
      </c>
      <c r="C85" s="1">
        <v>152</v>
      </c>
      <c r="D85" s="1" t="s">
        <v>35</v>
      </c>
      <c r="E85" s="1">
        <v>638</v>
      </c>
      <c r="F85" s="1" t="s">
        <v>288</v>
      </c>
      <c r="G85" s="1">
        <v>37654</v>
      </c>
      <c r="H85" s="1" t="s">
        <v>305</v>
      </c>
      <c r="I85" s="1" t="s">
        <v>169</v>
      </c>
      <c r="J85" s="1">
        <v>1</v>
      </c>
      <c r="K85" s="1" t="s">
        <v>306</v>
      </c>
      <c r="L85" s="1">
        <v>506469</v>
      </c>
      <c r="M85" s="1"/>
      <c r="N85" s="1" t="str">
        <f t="shared" si="20"/>
        <v>638506469</v>
      </c>
      <c r="O85" s="1" t="str">
        <f t="shared" si="21"/>
        <v>10163 / EL PASO BLANCO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638</v>
      </c>
      <c r="Z85" s="3" t="str">
        <f t="shared" si="16"/>
        <v>EL PASO BLANCO I/C</v>
      </c>
      <c r="AA85" s="3" t="str">
        <f t="shared" si="17"/>
        <v>10163</v>
      </c>
      <c r="AM85" s="5"/>
    </row>
    <row r="86" spans="1:39" x14ac:dyDescent="0.25">
      <c r="A86" s="1" t="s">
        <v>165</v>
      </c>
      <c r="B86" s="1">
        <v>1</v>
      </c>
      <c r="C86" s="1">
        <v>152</v>
      </c>
      <c r="D86" s="1" t="s">
        <v>35</v>
      </c>
      <c r="E86" s="1">
        <v>638</v>
      </c>
      <c r="F86" s="1" t="s">
        <v>288</v>
      </c>
      <c r="G86" s="1">
        <v>37601</v>
      </c>
      <c r="H86" s="1" t="s">
        <v>307</v>
      </c>
      <c r="I86" s="1" t="s">
        <v>169</v>
      </c>
      <c r="J86" s="1">
        <v>1</v>
      </c>
      <c r="K86" s="1" t="s">
        <v>308</v>
      </c>
      <c r="L86" s="1">
        <v>812169</v>
      </c>
      <c r="M86" s="1"/>
      <c r="N86" s="1" t="str">
        <f t="shared" si="20"/>
        <v>638812169</v>
      </c>
      <c r="O86" s="1" t="str">
        <f t="shared" si="21"/>
        <v>02356 / KUTZ EXCHANGE #37 (SUNTERRA)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638</v>
      </c>
      <c r="Z86" s="3" t="str">
        <f t="shared" si="16"/>
        <v>KUTZ EXCHANGE #37 (SUNTERRA)</v>
      </c>
      <c r="AA86" s="3" t="str">
        <f t="shared" si="17"/>
        <v>02356</v>
      </c>
      <c r="AM86" s="5"/>
    </row>
    <row r="87" spans="1:39" x14ac:dyDescent="0.25">
      <c r="A87" s="1" t="s">
        <v>165</v>
      </c>
      <c r="B87" s="1">
        <v>1</v>
      </c>
      <c r="C87" s="1">
        <v>152</v>
      </c>
      <c r="D87" s="1" t="s">
        <v>35</v>
      </c>
      <c r="E87" s="1">
        <v>638</v>
      </c>
      <c r="F87" s="1" t="s">
        <v>288</v>
      </c>
      <c r="G87" s="1">
        <v>37547</v>
      </c>
      <c r="H87" s="1" t="s">
        <v>309</v>
      </c>
      <c r="I87" s="1" t="s">
        <v>169</v>
      </c>
      <c r="J87" s="1">
        <v>1</v>
      </c>
      <c r="K87" s="1" t="s">
        <v>38</v>
      </c>
      <c r="L87" s="1">
        <v>506766</v>
      </c>
      <c r="M87" s="1"/>
      <c r="N87" s="1" t="str">
        <f t="shared" si="20"/>
        <v>638506766</v>
      </c>
      <c r="O87" s="1" t="str">
        <f t="shared" si="21"/>
        <v>BLANCO / BLANCO SUPPLY AREA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638</v>
      </c>
      <c r="Z87" s="3" t="str">
        <f t="shared" si="16"/>
        <v>BLANCO SUPPLY AREA</v>
      </c>
      <c r="AA87" s="3" t="str">
        <f t="shared" si="17"/>
        <v>BLANCO</v>
      </c>
      <c r="AM87" s="5"/>
    </row>
    <row r="88" spans="1:39" x14ac:dyDescent="0.25">
      <c r="A88" s="1" t="s">
        <v>165</v>
      </c>
      <c r="B88" s="1">
        <v>1</v>
      </c>
      <c r="C88" s="1">
        <v>152</v>
      </c>
      <c r="D88" s="1" t="s">
        <v>35</v>
      </c>
      <c r="E88" s="1">
        <v>356</v>
      </c>
      <c r="F88" s="1" t="s">
        <v>46</v>
      </c>
      <c r="G88" s="1">
        <v>10300</v>
      </c>
      <c r="H88" s="1" t="s">
        <v>46</v>
      </c>
      <c r="I88" s="1" t="s">
        <v>167</v>
      </c>
      <c r="J88" s="1">
        <v>1</v>
      </c>
      <c r="K88" s="1"/>
      <c r="L88" s="1"/>
      <c r="M88" s="1"/>
      <c r="N88" s="1" t="str">
        <f t="shared" si="20"/>
        <v>356</v>
      </c>
      <c r="O88" s="1" t="str">
        <f t="shared" si="21"/>
        <v xml:space="preserve"> / PG&amp;E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356</v>
      </c>
      <c r="Z88" s="3" t="str">
        <f t="shared" si="16"/>
        <v>PG&amp;E I/C</v>
      </c>
      <c r="AA88" s="3">
        <f t="shared" si="17"/>
        <v>0</v>
      </c>
      <c r="AM88" s="5"/>
    </row>
    <row r="89" spans="1:39" x14ac:dyDescent="0.25">
      <c r="A89" s="1" t="s">
        <v>165</v>
      </c>
      <c r="B89" s="1">
        <v>1</v>
      </c>
      <c r="C89" s="1">
        <v>152</v>
      </c>
      <c r="D89" s="1" t="s">
        <v>35</v>
      </c>
      <c r="E89" s="1">
        <v>175</v>
      </c>
      <c r="F89" s="1" t="s">
        <v>269</v>
      </c>
      <c r="G89" s="1">
        <v>309</v>
      </c>
      <c r="H89" s="1" t="s">
        <v>269</v>
      </c>
      <c r="I89" s="1" t="s">
        <v>167</v>
      </c>
      <c r="J89" s="1">
        <v>1</v>
      </c>
      <c r="K89" s="1"/>
      <c r="L89" s="1"/>
      <c r="M89" s="1"/>
      <c r="N89" s="1" t="str">
        <f t="shared" si="20"/>
        <v>175</v>
      </c>
      <c r="O89" s="1" t="str">
        <f t="shared" si="21"/>
        <v xml:space="preserve"> / Keystone Pool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175</v>
      </c>
      <c r="Z89" s="3" t="str">
        <f t="shared" si="16"/>
        <v>Keystone Pool</v>
      </c>
      <c r="AA89" s="3">
        <f t="shared" si="17"/>
        <v>0</v>
      </c>
      <c r="AM89" s="5"/>
    </row>
    <row r="90" spans="1:39" x14ac:dyDescent="0.25">
      <c r="A90" s="1" t="s">
        <v>165</v>
      </c>
      <c r="B90" s="1">
        <v>1</v>
      </c>
      <c r="C90" s="1">
        <v>152</v>
      </c>
      <c r="D90" s="1" t="s">
        <v>35</v>
      </c>
      <c r="E90" s="1">
        <v>175</v>
      </c>
      <c r="F90" s="1" t="s">
        <v>269</v>
      </c>
      <c r="G90" s="1">
        <v>35432</v>
      </c>
      <c r="H90" s="1" t="s">
        <v>310</v>
      </c>
      <c r="I90" s="1" t="s">
        <v>169</v>
      </c>
      <c r="J90" s="1">
        <v>1</v>
      </c>
      <c r="K90" s="1" t="s">
        <v>311</v>
      </c>
      <c r="L90" s="1">
        <v>1797</v>
      </c>
      <c r="M90" s="1"/>
      <c r="N90" s="1" t="str">
        <f t="shared" si="20"/>
        <v>1751797</v>
      </c>
      <c r="O90" s="1" t="str">
        <f t="shared" si="21"/>
        <v>02972 / WAHA EL PASO OPL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175</v>
      </c>
      <c r="Z90" s="3" t="str">
        <f t="shared" si="16"/>
        <v>WAHA EL PASO OPL</v>
      </c>
      <c r="AA90" s="3" t="str">
        <f t="shared" si="17"/>
        <v>02972</v>
      </c>
      <c r="AM90" s="5"/>
    </row>
    <row r="91" spans="1:39" x14ac:dyDescent="0.25">
      <c r="A91" s="1" t="s">
        <v>165</v>
      </c>
      <c r="B91" s="1">
        <v>1</v>
      </c>
      <c r="C91" s="1">
        <v>152</v>
      </c>
      <c r="D91" s="1" t="s">
        <v>35</v>
      </c>
      <c r="E91" s="1">
        <v>175</v>
      </c>
      <c r="F91" s="1" t="s">
        <v>269</v>
      </c>
      <c r="G91" s="1">
        <v>35452</v>
      </c>
      <c r="H91" s="1" t="s">
        <v>312</v>
      </c>
      <c r="I91" s="1" t="s">
        <v>169</v>
      </c>
      <c r="J91" s="1">
        <v>1</v>
      </c>
      <c r="K91" s="1" t="s">
        <v>313</v>
      </c>
      <c r="L91" s="1">
        <v>57100</v>
      </c>
      <c r="M91" s="1"/>
      <c r="N91" s="1" t="str">
        <f t="shared" si="20"/>
        <v>17557100</v>
      </c>
      <c r="O91" s="1" t="str">
        <f t="shared" si="21"/>
        <v>INNWAHA / EPNG/NNG WAHA (COYANOSA)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175</v>
      </c>
      <c r="Z91" s="3" t="str">
        <f t="shared" si="16"/>
        <v>EPNG/NNG WAHA (COYANOSA)</v>
      </c>
      <c r="AA91" s="3" t="str">
        <f t="shared" si="17"/>
        <v>INNWAHA</v>
      </c>
      <c r="AM91" s="5"/>
    </row>
    <row r="92" spans="1:39" x14ac:dyDescent="0.25">
      <c r="A92" s="1" t="s">
        <v>165</v>
      </c>
      <c r="B92" s="1">
        <v>1</v>
      </c>
      <c r="C92" s="1">
        <v>152</v>
      </c>
      <c r="D92" s="1" t="s">
        <v>35</v>
      </c>
      <c r="E92" s="1">
        <v>175</v>
      </c>
      <c r="F92" s="1" t="s">
        <v>269</v>
      </c>
      <c r="G92" s="1">
        <v>35782</v>
      </c>
      <c r="H92" s="1" t="s">
        <v>314</v>
      </c>
      <c r="I92" s="1" t="s">
        <v>169</v>
      </c>
      <c r="J92" s="1">
        <v>1</v>
      </c>
      <c r="K92" s="1" t="s">
        <v>315</v>
      </c>
      <c r="L92" s="1">
        <v>6932</v>
      </c>
      <c r="M92" s="1"/>
      <c r="N92" s="1" t="str">
        <f t="shared" si="20"/>
        <v>1756932</v>
      </c>
      <c r="O92" s="1" t="str">
        <f t="shared" si="21"/>
        <v>INGPLLEA / NGPL/EPNG (LEA #1)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175</v>
      </c>
      <c r="Z92" s="3" t="str">
        <f t="shared" si="16"/>
        <v>NGPL/EPNG (LEA #1)</v>
      </c>
      <c r="AA92" s="3" t="str">
        <f t="shared" si="17"/>
        <v>INGPLLEA</v>
      </c>
      <c r="AM92" s="5"/>
    </row>
    <row r="93" spans="1:39" x14ac:dyDescent="0.25">
      <c r="A93" s="1" t="s">
        <v>165</v>
      </c>
      <c r="B93" s="1">
        <v>1</v>
      </c>
      <c r="C93" s="1">
        <v>152</v>
      </c>
      <c r="D93" s="1" t="s">
        <v>35</v>
      </c>
      <c r="E93" s="1">
        <v>175</v>
      </c>
      <c r="F93" s="1" t="s">
        <v>269</v>
      </c>
      <c r="G93" s="1">
        <v>35228</v>
      </c>
      <c r="H93" s="1" t="s">
        <v>316</v>
      </c>
      <c r="I93" s="1" t="s">
        <v>169</v>
      </c>
      <c r="J93" s="1">
        <v>1</v>
      </c>
      <c r="K93" s="1" t="s">
        <v>317</v>
      </c>
      <c r="L93" s="1">
        <v>506767</v>
      </c>
      <c r="M93" s="1"/>
      <c r="N93" s="1" t="str">
        <f t="shared" si="20"/>
        <v>175506767</v>
      </c>
      <c r="O93" s="1" t="str">
        <f t="shared" si="21"/>
        <v>KEYSTONE / KEYSTONE SUPPLY AREA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175</v>
      </c>
      <c r="Z93" s="3" t="str">
        <f t="shared" si="16"/>
        <v>KEYSTONE SUPPLY AREA</v>
      </c>
      <c r="AA93" s="3" t="str">
        <f t="shared" si="17"/>
        <v>KEYSTONE</v>
      </c>
      <c r="AM93" s="5"/>
    </row>
    <row r="94" spans="1:39" x14ac:dyDescent="0.25">
      <c r="A94" s="1" t="s">
        <v>165</v>
      </c>
      <c r="B94" s="1">
        <v>1</v>
      </c>
      <c r="C94" s="1">
        <v>492</v>
      </c>
      <c r="D94" s="1" t="s">
        <v>52</v>
      </c>
      <c r="E94" s="1">
        <v>3963</v>
      </c>
      <c r="F94" s="1" t="s">
        <v>318</v>
      </c>
      <c r="G94" s="1">
        <v>37649</v>
      </c>
      <c r="H94" s="1" t="s">
        <v>318</v>
      </c>
      <c r="I94" s="1" t="s">
        <v>167</v>
      </c>
      <c r="J94" s="1">
        <v>1</v>
      </c>
      <c r="K94" s="1"/>
      <c r="L94" s="1"/>
      <c r="M94" s="1"/>
      <c r="N94" s="1" t="str">
        <f t="shared" si="20"/>
        <v>3963</v>
      </c>
      <c r="O94" s="1" t="str">
        <f t="shared" si="21"/>
        <v xml:space="preserve"> / PNM Gas Services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492</v>
      </c>
      <c r="Y94" s="3">
        <f t="shared" si="15"/>
        <v>3963</v>
      </c>
      <c r="Z94" s="3" t="str">
        <f t="shared" si="16"/>
        <v>PNM Gas Services</v>
      </c>
      <c r="AA94" s="3">
        <f t="shared" si="17"/>
        <v>0</v>
      </c>
      <c r="AM94" s="5"/>
    </row>
    <row r="95" spans="1:39" x14ac:dyDescent="0.25">
      <c r="A95" s="1" t="s">
        <v>165</v>
      </c>
      <c r="B95" s="1">
        <v>1</v>
      </c>
      <c r="C95" s="1">
        <v>20</v>
      </c>
      <c r="D95" s="1" t="s">
        <v>53</v>
      </c>
      <c r="E95" s="1">
        <v>287</v>
      </c>
      <c r="F95" s="1" t="s">
        <v>319</v>
      </c>
      <c r="G95" s="1">
        <v>200</v>
      </c>
      <c r="H95" s="1" t="s">
        <v>320</v>
      </c>
      <c r="I95" s="1" t="s">
        <v>167</v>
      </c>
      <c r="J95" s="1">
        <v>1</v>
      </c>
      <c r="K95" s="1"/>
      <c r="L95" s="1"/>
      <c r="M95" s="1"/>
      <c r="N95" s="1" t="str">
        <f t="shared" si="20"/>
        <v>287</v>
      </c>
      <c r="O95" s="1" t="str">
        <f t="shared" si="21"/>
        <v xml:space="preserve"> / Anshutz Plant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20</v>
      </c>
      <c r="Y95" s="3">
        <f t="shared" si="15"/>
        <v>287</v>
      </c>
      <c r="Z95" s="3" t="str">
        <f t="shared" si="16"/>
        <v>Anshutz Plant</v>
      </c>
      <c r="AA95" s="3">
        <f t="shared" si="17"/>
        <v>0</v>
      </c>
      <c r="AM95" s="5"/>
    </row>
    <row r="96" spans="1:39" x14ac:dyDescent="0.25">
      <c r="A96" s="1" t="s">
        <v>165</v>
      </c>
      <c r="B96" s="1">
        <v>1</v>
      </c>
      <c r="C96" s="1">
        <v>20</v>
      </c>
      <c r="D96" s="1" t="s">
        <v>53</v>
      </c>
      <c r="E96" s="1">
        <v>853</v>
      </c>
      <c r="F96" s="1" t="s">
        <v>321</v>
      </c>
      <c r="G96" s="1">
        <v>20397</v>
      </c>
      <c r="H96" s="1" t="s">
        <v>59</v>
      </c>
      <c r="I96" s="1" t="s">
        <v>167</v>
      </c>
      <c r="J96" s="1">
        <v>1</v>
      </c>
      <c r="K96" s="1"/>
      <c r="L96" s="1"/>
      <c r="M96" s="1"/>
      <c r="N96" s="1" t="str">
        <f t="shared" si="20"/>
        <v>853</v>
      </c>
      <c r="O96" s="1" t="str">
        <f t="shared" si="21"/>
        <v xml:space="preserve"> / SWG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20</v>
      </c>
      <c r="Y96" s="3">
        <f t="shared" si="15"/>
        <v>853</v>
      </c>
      <c r="Z96" s="3" t="str">
        <f t="shared" si="16"/>
        <v>SWG</v>
      </c>
      <c r="AA96" s="3">
        <f t="shared" si="17"/>
        <v>0</v>
      </c>
      <c r="AM96" s="5"/>
    </row>
    <row r="97" spans="1:39" x14ac:dyDescent="0.25">
      <c r="A97" s="1" t="s">
        <v>165</v>
      </c>
      <c r="B97" s="1">
        <v>1</v>
      </c>
      <c r="C97" s="1">
        <v>20</v>
      </c>
      <c r="D97" s="1" t="s">
        <v>53</v>
      </c>
      <c r="E97" s="1">
        <v>853</v>
      </c>
      <c r="F97" s="1" t="s">
        <v>321</v>
      </c>
      <c r="G97" s="1">
        <v>37754</v>
      </c>
      <c r="H97" s="1" t="s">
        <v>322</v>
      </c>
      <c r="I97" s="1" t="s">
        <v>169</v>
      </c>
      <c r="J97" s="1">
        <v>1</v>
      </c>
      <c r="K97" s="1" t="s">
        <v>323</v>
      </c>
      <c r="L97" s="1">
        <v>814029</v>
      </c>
      <c r="M97" s="1"/>
      <c r="N97" s="1" t="str">
        <f t="shared" si="20"/>
        <v>853814029</v>
      </c>
      <c r="O97" s="1" t="str">
        <f t="shared" si="21"/>
        <v>2-4002 / APEX (KERN)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20</v>
      </c>
      <c r="Y97" s="3">
        <f t="shared" si="15"/>
        <v>853</v>
      </c>
      <c r="Z97" s="3" t="str">
        <f t="shared" si="16"/>
        <v>APEX (KERN)</v>
      </c>
      <c r="AA97" s="3" t="str">
        <f t="shared" si="17"/>
        <v>2-4002</v>
      </c>
      <c r="AM97" s="5"/>
    </row>
    <row r="98" spans="1:39" x14ac:dyDescent="0.25">
      <c r="A98" s="1" t="s">
        <v>165</v>
      </c>
      <c r="B98" s="1">
        <v>1</v>
      </c>
      <c r="C98" s="1">
        <v>20</v>
      </c>
      <c r="D98" s="1" t="s">
        <v>53</v>
      </c>
      <c r="E98" s="1">
        <v>1075</v>
      </c>
      <c r="F98" s="1" t="s">
        <v>324</v>
      </c>
      <c r="G98" s="1">
        <v>21291</v>
      </c>
      <c r="H98" s="1" t="s">
        <v>324</v>
      </c>
      <c r="I98" s="1" t="s">
        <v>167</v>
      </c>
      <c r="J98" s="1">
        <v>1</v>
      </c>
      <c r="K98" s="1"/>
      <c r="L98" s="1"/>
      <c r="M98" s="1"/>
      <c r="N98" s="1" t="str">
        <f t="shared" si="20"/>
        <v>1075</v>
      </c>
      <c r="O98" s="1" t="str">
        <f t="shared" si="21"/>
        <v xml:space="preserve"> / California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20</v>
      </c>
      <c r="Y98" s="3">
        <f t="shared" si="15"/>
        <v>1075</v>
      </c>
      <c r="Z98" s="3" t="str">
        <f t="shared" si="16"/>
        <v>California</v>
      </c>
      <c r="AA98" s="3">
        <f t="shared" si="17"/>
        <v>0</v>
      </c>
      <c r="AM98" s="5"/>
    </row>
    <row r="99" spans="1:39" x14ac:dyDescent="0.25">
      <c r="A99" s="1" t="s">
        <v>165</v>
      </c>
      <c r="B99" s="1">
        <v>1</v>
      </c>
      <c r="C99" s="1">
        <v>20</v>
      </c>
      <c r="D99" s="1" t="s">
        <v>53</v>
      </c>
      <c r="E99" s="1">
        <v>1076</v>
      </c>
      <c r="F99" s="1" t="s">
        <v>325</v>
      </c>
      <c r="G99" s="1">
        <v>38758</v>
      </c>
      <c r="H99" s="1" t="s">
        <v>250</v>
      </c>
      <c r="I99" s="1" t="s">
        <v>169</v>
      </c>
      <c r="J99" s="1">
        <v>1</v>
      </c>
      <c r="K99" s="1" t="s">
        <v>326</v>
      </c>
      <c r="L99" s="1">
        <v>814069</v>
      </c>
      <c r="M99" s="1"/>
      <c r="N99" s="1" t="str">
        <f t="shared" si="20"/>
        <v>1076814069</v>
      </c>
      <c r="O99" s="1" t="str">
        <f t="shared" si="21"/>
        <v xml:space="preserve">1-4001 / WFSC/NWPL/KERN/CIG OPAL PLANT 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20</v>
      </c>
      <c r="Y99" s="3">
        <f t="shared" si="15"/>
        <v>1076</v>
      </c>
      <c r="Z99" s="3" t="str">
        <f t="shared" si="16"/>
        <v xml:space="preserve">WFSC/NWPL/KERN/CIG OPAL PLANT </v>
      </c>
      <c r="AA99" s="3" t="str">
        <f t="shared" si="17"/>
        <v>1-4001</v>
      </c>
      <c r="AM99" s="5"/>
    </row>
    <row r="100" spans="1:39" x14ac:dyDescent="0.25">
      <c r="A100" s="1" t="s">
        <v>165</v>
      </c>
      <c r="B100" s="1">
        <v>1</v>
      </c>
      <c r="C100" s="1">
        <v>20</v>
      </c>
      <c r="D100" s="1" t="s">
        <v>53</v>
      </c>
      <c r="E100" s="1">
        <v>1076</v>
      </c>
      <c r="F100" s="1" t="s">
        <v>325</v>
      </c>
      <c r="G100" s="1">
        <v>37822</v>
      </c>
      <c r="H100" s="1" t="s">
        <v>327</v>
      </c>
      <c r="I100" s="1" t="s">
        <v>169</v>
      </c>
      <c r="J100" s="1">
        <v>1</v>
      </c>
      <c r="K100" s="1" t="s">
        <v>328</v>
      </c>
      <c r="L100" s="1">
        <v>814208</v>
      </c>
      <c r="M100" s="1"/>
      <c r="N100" s="1" t="str">
        <f t="shared" ref="N100:N115" si="22">CONCATENATE(E100,L100)</f>
        <v>1076814208</v>
      </c>
      <c r="O100" s="1" t="str">
        <f t="shared" ref="O100:O115" si="23">CONCATENATE(K100," / ",H100)</f>
        <v>1-4002 / MUDDY CREEK (KERN/NWPL)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20</v>
      </c>
      <c r="Y100" s="3">
        <f t="shared" si="15"/>
        <v>1076</v>
      </c>
      <c r="Z100" s="3" t="str">
        <f t="shared" si="16"/>
        <v>MUDDY CREEK (KERN/NWPL)</v>
      </c>
      <c r="AA100" s="3" t="str">
        <f t="shared" si="17"/>
        <v>1-4002</v>
      </c>
      <c r="AM100" s="5"/>
    </row>
    <row r="101" spans="1:39" x14ac:dyDescent="0.25">
      <c r="A101" s="1" t="s">
        <v>165</v>
      </c>
      <c r="B101" s="1">
        <v>1</v>
      </c>
      <c r="C101" s="1">
        <v>20</v>
      </c>
      <c r="D101" s="1" t="s">
        <v>53</v>
      </c>
      <c r="E101" s="1">
        <v>1076</v>
      </c>
      <c r="F101" s="1" t="s">
        <v>325</v>
      </c>
      <c r="G101" s="1">
        <v>21290</v>
      </c>
      <c r="H101" s="1" t="s">
        <v>325</v>
      </c>
      <c r="I101" s="1" t="s">
        <v>167</v>
      </c>
      <c r="J101" s="1">
        <v>1</v>
      </c>
      <c r="K101" s="1"/>
      <c r="L101" s="1"/>
      <c r="M101" s="1"/>
      <c r="N101" s="1" t="str">
        <f t="shared" si="22"/>
        <v>1076</v>
      </c>
      <c r="O101" s="1" t="str">
        <f t="shared" si="23"/>
        <v xml:space="preserve"> / Muddy Creek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20</v>
      </c>
      <c r="Y101" s="3">
        <f t="shared" si="15"/>
        <v>1076</v>
      </c>
      <c r="Z101" s="3" t="str">
        <f t="shared" si="16"/>
        <v>Muddy Creek</v>
      </c>
      <c r="AA101" s="3">
        <f t="shared" si="17"/>
        <v>0</v>
      </c>
      <c r="AM101" s="5"/>
    </row>
    <row r="102" spans="1:39" x14ac:dyDescent="0.25">
      <c r="A102" s="1" t="s">
        <v>165</v>
      </c>
      <c r="B102" s="1">
        <v>1</v>
      </c>
      <c r="C102" s="1">
        <v>20</v>
      </c>
      <c r="D102" s="1" t="s">
        <v>53</v>
      </c>
      <c r="E102" s="1">
        <v>979</v>
      </c>
      <c r="F102" s="1" t="s">
        <v>329</v>
      </c>
      <c r="G102" s="1">
        <v>21046</v>
      </c>
      <c r="H102" s="1" t="s">
        <v>330</v>
      </c>
      <c r="I102" s="1" t="s">
        <v>167</v>
      </c>
      <c r="J102" s="1">
        <v>1</v>
      </c>
      <c r="K102" s="1"/>
      <c r="L102" s="1"/>
      <c r="M102" s="1"/>
      <c r="N102" s="1" t="str">
        <f t="shared" si="22"/>
        <v>979</v>
      </c>
      <c r="O102" s="1" t="str">
        <f t="shared" si="23"/>
        <v xml:space="preserve"> / Hunter Park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20</v>
      </c>
      <c r="Y102" s="3">
        <f t="shared" si="15"/>
        <v>979</v>
      </c>
      <c r="Z102" s="3" t="str">
        <f t="shared" si="16"/>
        <v>Hunter Park</v>
      </c>
      <c r="AA102" s="3">
        <f t="shared" si="17"/>
        <v>0</v>
      </c>
      <c r="AM102" s="5"/>
    </row>
    <row r="103" spans="1:39" x14ac:dyDescent="0.25">
      <c r="A103" s="1" t="s">
        <v>165</v>
      </c>
      <c r="B103" s="1">
        <v>1</v>
      </c>
      <c r="C103" s="1">
        <v>20</v>
      </c>
      <c r="D103" s="1" t="s">
        <v>53</v>
      </c>
      <c r="E103" s="1">
        <v>1113</v>
      </c>
      <c r="F103" s="1" t="s">
        <v>331</v>
      </c>
      <c r="G103" s="1">
        <v>21343</v>
      </c>
      <c r="H103" s="1" t="s">
        <v>331</v>
      </c>
      <c r="I103" s="1" t="s">
        <v>167</v>
      </c>
      <c r="J103" s="1">
        <v>1</v>
      </c>
      <c r="K103" s="1"/>
      <c r="L103" s="1"/>
      <c r="M103" s="1"/>
      <c r="N103" s="1" t="str">
        <f t="shared" si="22"/>
        <v>1113</v>
      </c>
      <c r="O103" s="1" t="str">
        <f t="shared" si="23"/>
        <v xml:space="preserve"> / Painter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20</v>
      </c>
      <c r="Y103" s="3">
        <f t="shared" si="15"/>
        <v>1113</v>
      </c>
      <c r="Z103" s="3" t="str">
        <f t="shared" si="16"/>
        <v>Painter</v>
      </c>
      <c r="AA103" s="3">
        <f t="shared" si="17"/>
        <v>0</v>
      </c>
      <c r="AM103" s="5"/>
    </row>
    <row r="104" spans="1:39" x14ac:dyDescent="0.25">
      <c r="A104" s="1" t="s">
        <v>165</v>
      </c>
      <c r="B104" s="1">
        <v>1</v>
      </c>
      <c r="C104" s="1">
        <v>633</v>
      </c>
      <c r="D104" s="1" t="s">
        <v>60</v>
      </c>
      <c r="E104" s="1">
        <v>1466</v>
      </c>
      <c r="F104" s="1" t="s">
        <v>332</v>
      </c>
      <c r="G104" s="1">
        <v>27315</v>
      </c>
      <c r="H104" s="1" t="s">
        <v>332</v>
      </c>
      <c r="I104" s="1" t="s">
        <v>167</v>
      </c>
      <c r="J104" s="1">
        <v>1</v>
      </c>
      <c r="K104" s="1"/>
      <c r="L104" s="1"/>
      <c r="M104" s="1"/>
      <c r="N104" s="1" t="str">
        <f t="shared" si="22"/>
        <v>1466</v>
      </c>
      <c r="O104" s="1" t="str">
        <f t="shared" si="23"/>
        <v xml:space="preserve"> / Prod Area 1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633</v>
      </c>
      <c r="Y104" s="3">
        <f t="shared" si="15"/>
        <v>1466</v>
      </c>
      <c r="Z104" s="3" t="str">
        <f t="shared" si="16"/>
        <v>Prod Area 1</v>
      </c>
      <c r="AA104" s="3">
        <f t="shared" si="17"/>
        <v>0</v>
      </c>
      <c r="AM104" s="5"/>
    </row>
    <row r="105" spans="1:39" x14ac:dyDescent="0.25">
      <c r="A105" s="1" t="s">
        <v>165</v>
      </c>
      <c r="B105" s="1">
        <v>1</v>
      </c>
      <c r="C105" s="1">
        <v>633</v>
      </c>
      <c r="D105" s="1" t="s">
        <v>60</v>
      </c>
      <c r="E105" s="1">
        <v>3670</v>
      </c>
      <c r="F105" s="1" t="s">
        <v>60</v>
      </c>
      <c r="G105" s="1">
        <v>35919</v>
      </c>
      <c r="H105" s="1" t="s">
        <v>333</v>
      </c>
      <c r="I105" s="1" t="s">
        <v>167</v>
      </c>
      <c r="J105" s="1">
        <v>1</v>
      </c>
      <c r="K105" s="1"/>
      <c r="L105" s="1"/>
      <c r="M105" s="1"/>
      <c r="N105" s="1" t="str">
        <f t="shared" si="22"/>
        <v>3670</v>
      </c>
      <c r="O105" s="1" t="str">
        <f t="shared" si="23"/>
        <v xml:space="preserve"> / Kansas Nebraska Energy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633</v>
      </c>
      <c r="Y105" s="3">
        <f t="shared" si="15"/>
        <v>3670</v>
      </c>
      <c r="Z105" s="3" t="str">
        <f t="shared" si="16"/>
        <v>Kansas Nebraska Energy</v>
      </c>
      <c r="AA105" s="3">
        <f t="shared" si="17"/>
        <v>0</v>
      </c>
      <c r="AM105" s="5"/>
    </row>
    <row r="106" spans="1:39" x14ac:dyDescent="0.25">
      <c r="A106" s="1" t="s">
        <v>165</v>
      </c>
      <c r="B106" s="1">
        <v>1</v>
      </c>
      <c r="C106" s="1">
        <v>633</v>
      </c>
      <c r="D106" s="1" t="s">
        <v>60</v>
      </c>
      <c r="E106" s="1">
        <v>1475</v>
      </c>
      <c r="F106" s="1" t="s">
        <v>334</v>
      </c>
      <c r="G106" s="1">
        <v>27324</v>
      </c>
      <c r="H106" s="1" t="s">
        <v>334</v>
      </c>
      <c r="I106" s="1" t="s">
        <v>167</v>
      </c>
      <c r="J106" s="1">
        <v>1</v>
      </c>
      <c r="K106" s="1"/>
      <c r="L106" s="1"/>
      <c r="M106" s="1"/>
      <c r="N106" s="1" t="str">
        <f t="shared" si="22"/>
        <v>1475</v>
      </c>
      <c r="O106" s="1" t="str">
        <f t="shared" si="23"/>
        <v xml:space="preserve"> / Lakin/Holcomb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633</v>
      </c>
      <c r="Y106" s="3">
        <f t="shared" si="15"/>
        <v>1475</v>
      </c>
      <c r="Z106" s="3" t="str">
        <f t="shared" si="16"/>
        <v>Lakin/Holcomb</v>
      </c>
      <c r="AA106" s="3">
        <f t="shared" si="17"/>
        <v>0</v>
      </c>
      <c r="AM106" s="5"/>
    </row>
    <row r="107" spans="1:39" x14ac:dyDescent="0.25">
      <c r="A107" s="1" t="s">
        <v>165</v>
      </c>
      <c r="B107" s="1">
        <v>1</v>
      </c>
      <c r="C107" s="1">
        <v>633</v>
      </c>
      <c r="D107" s="1" t="s">
        <v>60</v>
      </c>
      <c r="E107" s="1">
        <v>1474</v>
      </c>
      <c r="F107" s="1" t="s">
        <v>335</v>
      </c>
      <c r="G107" s="1">
        <v>27323</v>
      </c>
      <c r="H107" s="1" t="s">
        <v>335</v>
      </c>
      <c r="I107" s="1" t="s">
        <v>167</v>
      </c>
      <c r="J107" s="1">
        <v>1</v>
      </c>
      <c r="K107" s="1"/>
      <c r="L107" s="1"/>
      <c r="M107" s="1"/>
      <c r="N107" s="1" t="str">
        <f t="shared" si="22"/>
        <v>1474</v>
      </c>
      <c r="O107" s="1" t="str">
        <f t="shared" si="23"/>
        <v xml:space="preserve"> / Wind River Gathering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633</v>
      </c>
      <c r="Y107" s="3">
        <f t="shared" si="15"/>
        <v>1474</v>
      </c>
      <c r="Z107" s="3" t="str">
        <f t="shared" si="16"/>
        <v>Wind River Gathering</v>
      </c>
      <c r="AA107" s="3">
        <f t="shared" si="17"/>
        <v>0</v>
      </c>
      <c r="AM107" s="5"/>
    </row>
    <row r="108" spans="1:39" x14ac:dyDescent="0.25">
      <c r="A108" s="1" t="s">
        <v>165</v>
      </c>
      <c r="B108" s="1">
        <v>1</v>
      </c>
      <c r="C108" s="1">
        <v>633</v>
      </c>
      <c r="D108" s="1" t="s">
        <v>60</v>
      </c>
      <c r="E108" s="1">
        <v>1473</v>
      </c>
      <c r="F108" s="1" t="s">
        <v>336</v>
      </c>
      <c r="G108" s="1">
        <v>27322</v>
      </c>
      <c r="H108" s="1" t="s">
        <v>336</v>
      </c>
      <c r="I108" s="1" t="s">
        <v>167</v>
      </c>
      <c r="J108" s="1">
        <v>1</v>
      </c>
      <c r="K108" s="1"/>
      <c r="L108" s="1"/>
      <c r="M108" s="1"/>
      <c r="N108" s="1" t="str">
        <f t="shared" si="22"/>
        <v>1473</v>
      </c>
      <c r="O108" s="1" t="str">
        <f t="shared" si="23"/>
        <v xml:space="preserve"> / Buffalo Wallow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633</v>
      </c>
      <c r="Y108" s="3">
        <f t="shared" si="15"/>
        <v>1473</v>
      </c>
      <c r="Z108" s="3" t="str">
        <f t="shared" si="16"/>
        <v>Buffalo Wallow</v>
      </c>
      <c r="AA108" s="3">
        <f t="shared" si="17"/>
        <v>0</v>
      </c>
      <c r="AM108" s="5"/>
    </row>
    <row r="109" spans="1:39" x14ac:dyDescent="0.25">
      <c r="A109" s="1" t="s">
        <v>165</v>
      </c>
      <c r="B109" s="1">
        <v>1</v>
      </c>
      <c r="C109" s="1">
        <v>633</v>
      </c>
      <c r="D109" s="1" t="s">
        <v>60</v>
      </c>
      <c r="E109" s="1">
        <v>1472</v>
      </c>
      <c r="F109" s="1" t="s">
        <v>337</v>
      </c>
      <c r="G109" s="1">
        <v>27321</v>
      </c>
      <c r="H109" s="1" t="s">
        <v>337</v>
      </c>
      <c r="I109" s="1" t="s">
        <v>167</v>
      </c>
      <c r="J109" s="1">
        <v>1</v>
      </c>
      <c r="K109" s="1"/>
      <c r="L109" s="1"/>
      <c r="M109" s="1"/>
      <c r="N109" s="1" t="str">
        <f t="shared" si="22"/>
        <v>1472</v>
      </c>
      <c r="O109" s="1" t="str">
        <f t="shared" si="23"/>
        <v xml:space="preserve"> / Mkt Area 4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633</v>
      </c>
      <c r="Y109" s="3">
        <f t="shared" si="15"/>
        <v>1472</v>
      </c>
      <c r="Z109" s="3" t="str">
        <f t="shared" si="16"/>
        <v>Mkt Area 4</v>
      </c>
      <c r="AA109" s="3">
        <f t="shared" si="17"/>
        <v>0</v>
      </c>
      <c r="AM109" s="5"/>
    </row>
    <row r="110" spans="1:39" x14ac:dyDescent="0.25">
      <c r="A110" s="1" t="s">
        <v>165</v>
      </c>
      <c r="B110" s="1">
        <v>1</v>
      </c>
      <c r="C110" s="1">
        <v>633</v>
      </c>
      <c r="D110" s="1" t="s">
        <v>60</v>
      </c>
      <c r="E110" s="1">
        <v>1467</v>
      </c>
      <c r="F110" s="1" t="s">
        <v>338</v>
      </c>
      <c r="G110" s="1">
        <v>27316</v>
      </c>
      <c r="H110" s="1" t="s">
        <v>338</v>
      </c>
      <c r="I110" s="1" t="s">
        <v>167</v>
      </c>
      <c r="J110" s="1">
        <v>1</v>
      </c>
      <c r="K110" s="1"/>
      <c r="L110" s="1"/>
      <c r="M110" s="1"/>
      <c r="N110" s="1" t="str">
        <f t="shared" si="22"/>
        <v>1467</v>
      </c>
      <c r="O110" s="1" t="str">
        <f t="shared" si="23"/>
        <v xml:space="preserve"> / Prod Area 2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633</v>
      </c>
      <c r="Y110" s="3">
        <f t="shared" si="15"/>
        <v>1467</v>
      </c>
      <c r="Z110" s="3" t="str">
        <f t="shared" si="16"/>
        <v>Prod Area 2</v>
      </c>
      <c r="AA110" s="3">
        <f t="shared" si="17"/>
        <v>0</v>
      </c>
      <c r="AM110" s="5"/>
    </row>
    <row r="111" spans="1:39" x14ac:dyDescent="0.25">
      <c r="A111" s="1" t="s">
        <v>165</v>
      </c>
      <c r="B111" s="1">
        <v>1</v>
      </c>
      <c r="C111" s="1">
        <v>633</v>
      </c>
      <c r="D111" s="1" t="s">
        <v>60</v>
      </c>
      <c r="E111" s="1">
        <v>1468</v>
      </c>
      <c r="F111" s="1" t="s">
        <v>339</v>
      </c>
      <c r="G111" s="1">
        <v>27317</v>
      </c>
      <c r="H111" s="1" t="s">
        <v>339</v>
      </c>
      <c r="I111" s="1" t="s">
        <v>167</v>
      </c>
      <c r="J111" s="1">
        <v>1</v>
      </c>
      <c r="K111" s="1"/>
      <c r="L111" s="1"/>
      <c r="M111" s="1"/>
      <c r="N111" s="1" t="str">
        <f t="shared" si="22"/>
        <v>1468</v>
      </c>
      <c r="O111" s="1" t="str">
        <f t="shared" si="23"/>
        <v xml:space="preserve"> / Prod Area 3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633</v>
      </c>
      <c r="Y111" s="3">
        <f t="shared" si="15"/>
        <v>1468</v>
      </c>
      <c r="Z111" s="3" t="str">
        <f t="shared" si="16"/>
        <v>Prod Area 3</v>
      </c>
      <c r="AA111" s="3">
        <f t="shared" si="17"/>
        <v>0</v>
      </c>
      <c r="AM111" s="5"/>
    </row>
    <row r="112" spans="1:39" x14ac:dyDescent="0.25">
      <c r="A112" s="1" t="s">
        <v>165</v>
      </c>
      <c r="B112" s="1">
        <v>1</v>
      </c>
      <c r="C112" s="1">
        <v>633</v>
      </c>
      <c r="D112" s="1" t="s">
        <v>60</v>
      </c>
      <c r="E112" s="1">
        <v>1469</v>
      </c>
      <c r="F112" s="1" t="s">
        <v>340</v>
      </c>
      <c r="G112" s="1">
        <v>27318</v>
      </c>
      <c r="H112" s="1" t="s">
        <v>340</v>
      </c>
      <c r="I112" s="1" t="s">
        <v>167</v>
      </c>
      <c r="J112" s="1">
        <v>1</v>
      </c>
      <c r="K112" s="1"/>
      <c r="L112" s="1"/>
      <c r="M112" s="1"/>
      <c r="N112" s="1" t="str">
        <f t="shared" si="22"/>
        <v>1469</v>
      </c>
      <c r="O112" s="1" t="str">
        <f t="shared" si="23"/>
        <v xml:space="preserve"> / Mkt Area 1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633</v>
      </c>
      <c r="Y112" s="3">
        <f t="shared" si="15"/>
        <v>1469</v>
      </c>
      <c r="Z112" s="3" t="str">
        <f t="shared" si="16"/>
        <v>Mkt Area 1</v>
      </c>
      <c r="AA112" s="3">
        <f t="shared" si="17"/>
        <v>0</v>
      </c>
      <c r="AM112" s="5"/>
    </row>
    <row r="113" spans="1:39" x14ac:dyDescent="0.25">
      <c r="A113" s="1" t="s">
        <v>165</v>
      </c>
      <c r="B113" s="1">
        <v>1</v>
      </c>
      <c r="C113" s="1">
        <v>633</v>
      </c>
      <c r="D113" s="1" t="s">
        <v>60</v>
      </c>
      <c r="E113" s="1">
        <v>1471</v>
      </c>
      <c r="F113" s="1" t="s">
        <v>341</v>
      </c>
      <c r="G113" s="1">
        <v>27320</v>
      </c>
      <c r="H113" s="1" t="s">
        <v>341</v>
      </c>
      <c r="I113" s="1" t="s">
        <v>167</v>
      </c>
      <c r="J113" s="1">
        <v>1</v>
      </c>
      <c r="K113" s="1"/>
      <c r="L113" s="1"/>
      <c r="M113" s="1"/>
      <c r="N113" s="1" t="str">
        <f t="shared" si="22"/>
        <v>1471</v>
      </c>
      <c r="O113" s="1" t="str">
        <f t="shared" si="23"/>
        <v xml:space="preserve"> / Mkt Area 3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633</v>
      </c>
      <c r="Y113" s="3">
        <f t="shared" si="15"/>
        <v>1471</v>
      </c>
      <c r="Z113" s="3" t="str">
        <f t="shared" si="16"/>
        <v>Mkt Area 3</v>
      </c>
      <c r="AA113" s="3">
        <f t="shared" si="17"/>
        <v>0</v>
      </c>
      <c r="AM113" s="5"/>
    </row>
    <row r="114" spans="1:39" x14ac:dyDescent="0.25">
      <c r="A114" s="1" t="s">
        <v>165</v>
      </c>
      <c r="B114" s="1">
        <v>1</v>
      </c>
      <c r="C114" s="1">
        <v>633</v>
      </c>
      <c r="D114" s="1" t="s">
        <v>60</v>
      </c>
      <c r="E114" s="1">
        <v>1470</v>
      </c>
      <c r="F114" s="1" t="s">
        <v>342</v>
      </c>
      <c r="G114" s="1">
        <v>27319</v>
      </c>
      <c r="H114" s="1" t="s">
        <v>342</v>
      </c>
      <c r="I114" s="1" t="s">
        <v>167</v>
      </c>
      <c r="J114" s="1">
        <v>1</v>
      </c>
      <c r="K114" s="1"/>
      <c r="L114" s="1"/>
      <c r="M114" s="1"/>
      <c r="N114" s="1" t="str">
        <f t="shared" si="22"/>
        <v>1470</v>
      </c>
      <c r="O114" s="1" t="str">
        <f t="shared" si="23"/>
        <v xml:space="preserve"> / Mkt Area 2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633</v>
      </c>
      <c r="Y114" s="3">
        <f t="shared" si="15"/>
        <v>1470</v>
      </c>
      <c r="Z114" s="3" t="str">
        <f t="shared" si="16"/>
        <v>Mkt Area 2</v>
      </c>
      <c r="AA114" s="3">
        <f t="shared" si="17"/>
        <v>0</v>
      </c>
      <c r="AM114" s="5"/>
    </row>
    <row r="115" spans="1:39" x14ac:dyDescent="0.25">
      <c r="A115" s="1" t="s">
        <v>165</v>
      </c>
      <c r="B115" s="1">
        <v>1</v>
      </c>
      <c r="C115" s="1">
        <v>487</v>
      </c>
      <c r="D115" s="1" t="s">
        <v>62</v>
      </c>
      <c r="E115" s="1">
        <v>1142</v>
      </c>
      <c r="F115" s="1" t="s">
        <v>343</v>
      </c>
      <c r="G115" s="1">
        <v>21374</v>
      </c>
      <c r="H115" s="1" t="s">
        <v>343</v>
      </c>
      <c r="I115" s="1" t="s">
        <v>167</v>
      </c>
      <c r="J115" s="1">
        <v>1</v>
      </c>
      <c r="K115" s="1"/>
      <c r="L115" s="1"/>
      <c r="M115" s="1"/>
      <c r="N115" s="1" t="str">
        <f t="shared" si="22"/>
        <v>1142</v>
      </c>
      <c r="O115" s="1" t="str">
        <f t="shared" si="23"/>
        <v xml:space="preserve"> / Mojave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487</v>
      </c>
      <c r="Y115" s="3">
        <f t="shared" si="15"/>
        <v>1142</v>
      </c>
      <c r="Z115" s="3" t="str">
        <f t="shared" si="16"/>
        <v>Mojave</v>
      </c>
      <c r="AA115" s="3">
        <f t="shared" si="17"/>
        <v>0</v>
      </c>
      <c r="AM115" s="5"/>
    </row>
    <row r="116" spans="1:39" x14ac:dyDescent="0.25">
      <c r="A116" s="1" t="s">
        <v>165</v>
      </c>
      <c r="B116" s="1">
        <v>1</v>
      </c>
      <c r="C116" s="1">
        <v>487</v>
      </c>
      <c r="D116" s="1" t="s">
        <v>62</v>
      </c>
      <c r="E116" s="1">
        <v>1142</v>
      </c>
      <c r="F116" s="1" t="s">
        <v>343</v>
      </c>
      <c r="G116" s="1">
        <v>37897</v>
      </c>
      <c r="H116" s="1" t="s">
        <v>344</v>
      </c>
      <c r="I116" s="1" t="s">
        <v>169</v>
      </c>
      <c r="J116" s="1">
        <v>1</v>
      </c>
      <c r="K116" s="1" t="s">
        <v>345</v>
      </c>
      <c r="L116" s="1">
        <v>814231</v>
      </c>
      <c r="M116" s="1"/>
      <c r="N116" s="1" t="str">
        <f t="shared" ref="N116:N131" si="24">CONCATENATE(E116,L116)</f>
        <v>1142814231</v>
      </c>
      <c r="O116" s="1" t="str">
        <f t="shared" ref="O116:O131" si="25">CONCATENATE(K116," / ",H116)</f>
        <v>TOPEPNG / EPNG/MOJAVE INTERCONNECT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487</v>
      </c>
      <c r="Y116" s="3">
        <f t="shared" si="15"/>
        <v>1142</v>
      </c>
      <c r="Z116" s="3" t="str">
        <f t="shared" si="16"/>
        <v>EPNG/MOJAVE INTERCONNECT</v>
      </c>
      <c r="AA116" s="3" t="str">
        <f t="shared" si="17"/>
        <v>TOPEPNG</v>
      </c>
      <c r="AM116" s="5"/>
    </row>
    <row r="117" spans="1:39" x14ac:dyDescent="0.25">
      <c r="A117" s="1" t="s">
        <v>165</v>
      </c>
      <c r="B117" s="1">
        <v>1</v>
      </c>
      <c r="C117" s="1">
        <v>273</v>
      </c>
      <c r="D117" s="1" t="s">
        <v>63</v>
      </c>
      <c r="E117" s="1">
        <v>343</v>
      </c>
      <c r="F117" s="1" t="s">
        <v>346</v>
      </c>
      <c r="G117" s="1">
        <v>10287</v>
      </c>
      <c r="H117" s="1" t="s">
        <v>346</v>
      </c>
      <c r="I117" s="1" t="s">
        <v>167</v>
      </c>
      <c r="J117" s="1">
        <v>1</v>
      </c>
      <c r="K117" s="1"/>
      <c r="L117" s="1"/>
      <c r="M117" s="1"/>
      <c r="N117" s="1" t="str">
        <f t="shared" si="24"/>
        <v>343</v>
      </c>
      <c r="O117" s="1" t="str">
        <f t="shared" si="25"/>
        <v xml:space="preserve"> / North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273</v>
      </c>
      <c r="Y117" s="3">
        <f t="shared" si="15"/>
        <v>343</v>
      </c>
      <c r="Z117" s="3" t="str">
        <f t="shared" si="16"/>
        <v>North</v>
      </c>
      <c r="AA117" s="3">
        <f t="shared" si="17"/>
        <v>0</v>
      </c>
      <c r="AM117" s="5"/>
    </row>
    <row r="118" spans="1:39" x14ac:dyDescent="0.25">
      <c r="A118" s="1" t="s">
        <v>165</v>
      </c>
      <c r="B118" s="1">
        <v>1</v>
      </c>
      <c r="C118" s="1">
        <v>273</v>
      </c>
      <c r="D118" s="1" t="s">
        <v>63</v>
      </c>
      <c r="E118" s="1">
        <v>344</v>
      </c>
      <c r="F118" s="1" t="s">
        <v>347</v>
      </c>
      <c r="G118" s="1">
        <v>10288</v>
      </c>
      <c r="H118" s="1" t="s">
        <v>347</v>
      </c>
      <c r="I118" s="1" t="s">
        <v>167</v>
      </c>
      <c r="J118" s="1">
        <v>1</v>
      </c>
      <c r="K118" s="1"/>
      <c r="L118" s="1"/>
      <c r="M118" s="1"/>
      <c r="N118" s="1" t="str">
        <f t="shared" si="24"/>
        <v>344</v>
      </c>
      <c r="O118" s="1" t="str">
        <f t="shared" si="25"/>
        <v xml:space="preserve"> / Dry Creek Storage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273</v>
      </c>
      <c r="Y118" s="3">
        <f t="shared" si="15"/>
        <v>344</v>
      </c>
      <c r="Z118" s="3" t="str">
        <f t="shared" si="16"/>
        <v>Dry Creek Storage</v>
      </c>
      <c r="AA118" s="3">
        <f t="shared" si="17"/>
        <v>0</v>
      </c>
      <c r="AM118" s="5"/>
    </row>
    <row r="119" spans="1:39" x14ac:dyDescent="0.25">
      <c r="A119" s="1" t="s">
        <v>165</v>
      </c>
      <c r="B119" s="1">
        <v>1</v>
      </c>
      <c r="C119" s="1">
        <v>273</v>
      </c>
      <c r="D119" s="1" t="s">
        <v>63</v>
      </c>
      <c r="E119" s="1">
        <v>1072</v>
      </c>
      <c r="F119" s="1" t="s">
        <v>348</v>
      </c>
      <c r="G119" s="1">
        <v>21287</v>
      </c>
      <c r="H119" s="1" t="s">
        <v>348</v>
      </c>
      <c r="I119" s="1" t="s">
        <v>167</v>
      </c>
      <c r="J119" s="1">
        <v>1</v>
      </c>
      <c r="K119" s="1"/>
      <c r="L119" s="1"/>
      <c r="M119" s="1"/>
      <c r="N119" s="1" t="str">
        <f t="shared" si="24"/>
        <v>1072</v>
      </c>
      <c r="O119" s="1" t="str">
        <f t="shared" si="25"/>
        <v xml:space="preserve"> / Grizzly (CIG I/C)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273</v>
      </c>
      <c r="Y119" s="3">
        <f t="shared" si="15"/>
        <v>1072</v>
      </c>
      <c r="Z119" s="3" t="str">
        <f t="shared" si="16"/>
        <v>Grizzly (CIG I/C)</v>
      </c>
      <c r="AA119" s="3">
        <f t="shared" si="17"/>
        <v>0</v>
      </c>
      <c r="AM119" s="5"/>
    </row>
    <row r="120" spans="1:39" x14ac:dyDescent="0.25">
      <c r="A120" s="1" t="s">
        <v>165</v>
      </c>
      <c r="B120" s="1">
        <v>1</v>
      </c>
      <c r="C120" s="1">
        <v>273</v>
      </c>
      <c r="D120" s="1" t="s">
        <v>63</v>
      </c>
      <c r="E120" s="1">
        <v>1073</v>
      </c>
      <c r="F120" s="1" t="s">
        <v>349</v>
      </c>
      <c r="G120" s="1">
        <v>21288</v>
      </c>
      <c r="H120" s="1" t="s">
        <v>349</v>
      </c>
      <c r="I120" s="1" t="s">
        <v>167</v>
      </c>
      <c r="J120" s="1">
        <v>1</v>
      </c>
      <c r="K120" s="1"/>
      <c r="L120" s="1"/>
      <c r="M120" s="1"/>
      <c r="N120" s="1" t="str">
        <f t="shared" si="24"/>
        <v>1073</v>
      </c>
      <c r="O120" s="1" t="str">
        <f t="shared" si="25"/>
        <v xml:space="preserve"> / Warren (Williston I/C)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273</v>
      </c>
      <c r="Y120" s="3">
        <f t="shared" si="15"/>
        <v>1073</v>
      </c>
      <c r="Z120" s="3" t="str">
        <f t="shared" si="16"/>
        <v>Warren (Williston I/C)</v>
      </c>
      <c r="AA120" s="3">
        <f t="shared" si="17"/>
        <v>0</v>
      </c>
      <c r="AM120" s="5"/>
    </row>
    <row r="121" spans="1:39" x14ac:dyDescent="0.25">
      <c r="A121" s="1" t="s">
        <v>165</v>
      </c>
      <c r="B121" s="1">
        <v>1</v>
      </c>
      <c r="C121" s="1">
        <v>273</v>
      </c>
      <c r="D121" s="1" t="s">
        <v>63</v>
      </c>
      <c r="E121" s="1">
        <v>1074</v>
      </c>
      <c r="F121" s="1" t="s">
        <v>350</v>
      </c>
      <c r="G121" s="1">
        <v>21289</v>
      </c>
      <c r="H121" s="1" t="s">
        <v>351</v>
      </c>
      <c r="I121" s="1" t="s">
        <v>167</v>
      </c>
      <c r="J121" s="1">
        <v>1</v>
      </c>
      <c r="K121" s="1"/>
      <c r="L121" s="1"/>
      <c r="M121" s="1"/>
      <c r="N121" s="1" t="str">
        <f t="shared" si="24"/>
        <v>1074</v>
      </c>
      <c r="O121" s="1" t="str">
        <f t="shared" si="25"/>
        <v xml:space="preserve"> / Elk Basin (Williston I/C)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273</v>
      </c>
      <c r="Y121" s="3">
        <f t="shared" si="15"/>
        <v>1074</v>
      </c>
      <c r="Z121" s="3" t="str">
        <f t="shared" si="16"/>
        <v>Elk Basin (Williston I/C)</v>
      </c>
      <c r="AA121" s="3">
        <f t="shared" si="17"/>
        <v>0</v>
      </c>
      <c r="AM121" s="5"/>
    </row>
    <row r="122" spans="1:39" x14ac:dyDescent="0.25">
      <c r="A122" s="1" t="s">
        <v>165</v>
      </c>
      <c r="B122" s="1">
        <v>1</v>
      </c>
      <c r="C122" s="1">
        <v>4</v>
      </c>
      <c r="D122" s="1" t="s">
        <v>69</v>
      </c>
      <c r="E122" s="1">
        <v>5</v>
      </c>
      <c r="F122" s="1" t="s">
        <v>352</v>
      </c>
      <c r="G122" s="1">
        <v>208</v>
      </c>
      <c r="H122" s="1" t="s">
        <v>352</v>
      </c>
      <c r="I122" s="1" t="s">
        <v>167</v>
      </c>
      <c r="J122" s="1">
        <v>1</v>
      </c>
      <c r="K122" s="1"/>
      <c r="L122" s="1"/>
      <c r="M122" s="1"/>
      <c r="N122" s="1" t="str">
        <f t="shared" si="24"/>
        <v>5</v>
      </c>
      <c r="O122" s="1" t="str">
        <f t="shared" si="25"/>
        <v xml:space="preserve"> / Opal Region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4</v>
      </c>
      <c r="Y122" s="3">
        <f t="shared" si="15"/>
        <v>5</v>
      </c>
      <c r="Z122" s="3" t="str">
        <f t="shared" si="16"/>
        <v>Opal Region</v>
      </c>
      <c r="AA122" s="3">
        <f t="shared" si="17"/>
        <v>0</v>
      </c>
      <c r="AM122" s="5"/>
    </row>
    <row r="123" spans="1:39" x14ac:dyDescent="0.25">
      <c r="A123" s="1" t="s">
        <v>165</v>
      </c>
      <c r="B123" s="1">
        <v>1</v>
      </c>
      <c r="C123" s="1">
        <v>4</v>
      </c>
      <c r="D123" s="1" t="s">
        <v>69</v>
      </c>
      <c r="E123" s="1">
        <v>5</v>
      </c>
      <c r="F123" s="1" t="s">
        <v>352</v>
      </c>
      <c r="G123" s="1">
        <v>37502</v>
      </c>
      <c r="H123" s="1" t="s">
        <v>353</v>
      </c>
      <c r="I123" s="1" t="s">
        <v>169</v>
      </c>
      <c r="J123" s="1">
        <v>1</v>
      </c>
      <c r="K123" s="1" t="s">
        <v>354</v>
      </c>
      <c r="L123" s="1">
        <v>814069</v>
      </c>
      <c r="M123" s="1"/>
      <c r="N123" s="1" t="str">
        <f t="shared" si="24"/>
        <v>5814069</v>
      </c>
      <c r="O123" s="1" t="str">
        <f t="shared" si="25"/>
        <v xml:space="preserve">543 / OPAL PLANT/KERN 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4</v>
      </c>
      <c r="Y123" s="3">
        <f t="shared" si="15"/>
        <v>5</v>
      </c>
      <c r="Z123" s="3" t="str">
        <f t="shared" si="16"/>
        <v xml:space="preserve">OPAL PLANT/KERN </v>
      </c>
      <c r="AA123" s="3" t="str">
        <f t="shared" si="17"/>
        <v>543</v>
      </c>
      <c r="AM123" s="5"/>
    </row>
    <row r="124" spans="1:39" x14ac:dyDescent="0.25">
      <c r="A124" s="1" t="s">
        <v>165</v>
      </c>
      <c r="B124" s="1">
        <v>1</v>
      </c>
      <c r="C124" s="1">
        <v>4</v>
      </c>
      <c r="D124" s="1" t="s">
        <v>69</v>
      </c>
      <c r="E124" s="1">
        <v>5</v>
      </c>
      <c r="F124" s="1" t="s">
        <v>352</v>
      </c>
      <c r="G124" s="1">
        <v>37820</v>
      </c>
      <c r="H124" s="1" t="s">
        <v>217</v>
      </c>
      <c r="I124" s="1" t="s">
        <v>169</v>
      </c>
      <c r="J124" s="1">
        <v>1</v>
      </c>
      <c r="K124" s="1" t="s">
        <v>355</v>
      </c>
      <c r="L124" s="1">
        <v>817882</v>
      </c>
      <c r="M124" s="1"/>
      <c r="N124" s="1" t="str">
        <f t="shared" si="24"/>
        <v>5817882</v>
      </c>
      <c r="O124" s="1" t="str">
        <f t="shared" si="25"/>
        <v>45035 / CIG/NWPL - GREEN RVR/MCCINNON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4</v>
      </c>
      <c r="Y124" s="3">
        <f t="shared" si="15"/>
        <v>5</v>
      </c>
      <c r="Z124" s="3" t="str">
        <f t="shared" si="16"/>
        <v>CIG/NWPL - GREEN RVR/MCCINNON</v>
      </c>
      <c r="AA124" s="3" t="str">
        <f t="shared" si="17"/>
        <v>45035</v>
      </c>
      <c r="AM124" s="5"/>
    </row>
    <row r="125" spans="1:39" x14ac:dyDescent="0.25">
      <c r="A125" s="1" t="s">
        <v>165</v>
      </c>
      <c r="B125" s="1">
        <v>1</v>
      </c>
      <c r="C125" s="1">
        <v>4</v>
      </c>
      <c r="D125" s="1" t="s">
        <v>69</v>
      </c>
      <c r="E125" s="1">
        <v>5</v>
      </c>
      <c r="F125" s="1" t="s">
        <v>352</v>
      </c>
      <c r="G125" s="1">
        <v>37823</v>
      </c>
      <c r="H125" s="1" t="s">
        <v>327</v>
      </c>
      <c r="I125" s="1" t="s">
        <v>169</v>
      </c>
      <c r="J125" s="1">
        <v>1</v>
      </c>
      <c r="K125" s="1" t="s">
        <v>356</v>
      </c>
      <c r="L125" s="1">
        <v>814208</v>
      </c>
      <c r="M125" s="1"/>
      <c r="N125" s="1" t="str">
        <f t="shared" si="24"/>
        <v>5814208</v>
      </c>
      <c r="O125" s="1" t="str">
        <f t="shared" si="25"/>
        <v>01173 / MUDDY CREEK (KERN/NWPL)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4</v>
      </c>
      <c r="Y125" s="3">
        <f t="shared" si="15"/>
        <v>5</v>
      </c>
      <c r="Z125" s="3" t="str">
        <f t="shared" si="16"/>
        <v>MUDDY CREEK (KERN/NWPL)</v>
      </c>
      <c r="AA125" s="3" t="str">
        <f t="shared" si="17"/>
        <v>01173</v>
      </c>
      <c r="AM125" s="5"/>
    </row>
    <row r="126" spans="1:39" x14ac:dyDescent="0.25">
      <c r="A126" s="1" t="s">
        <v>165</v>
      </c>
      <c r="B126" s="1">
        <v>1</v>
      </c>
      <c r="C126" s="1">
        <v>4</v>
      </c>
      <c r="D126" s="1" t="s">
        <v>69</v>
      </c>
      <c r="E126" s="1">
        <v>5</v>
      </c>
      <c r="F126" s="1" t="s">
        <v>352</v>
      </c>
      <c r="G126" s="1">
        <v>37849</v>
      </c>
      <c r="H126" s="1" t="s">
        <v>357</v>
      </c>
      <c r="I126" s="1" t="s">
        <v>169</v>
      </c>
      <c r="J126" s="1">
        <v>1</v>
      </c>
      <c r="K126" s="1" t="s">
        <v>358</v>
      </c>
      <c r="L126" s="1">
        <v>814409</v>
      </c>
      <c r="M126" s="1"/>
      <c r="N126" s="1" t="str">
        <f t="shared" si="24"/>
        <v>5814409</v>
      </c>
      <c r="O126" s="1" t="str">
        <f t="shared" si="25"/>
        <v>21037 / NWPL/CIG - GREEN RIVER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4</v>
      </c>
      <c r="Y126" s="3">
        <f t="shared" si="15"/>
        <v>5</v>
      </c>
      <c r="Z126" s="3" t="str">
        <f t="shared" si="16"/>
        <v>NWPL/CIG - GREEN RIVER</v>
      </c>
      <c r="AA126" s="3" t="str">
        <f t="shared" si="17"/>
        <v>21037</v>
      </c>
      <c r="AM126" s="5"/>
    </row>
    <row r="127" spans="1:39" x14ac:dyDescent="0.25">
      <c r="A127" s="1" t="s">
        <v>165</v>
      </c>
      <c r="B127" s="1">
        <v>1</v>
      </c>
      <c r="C127" s="1">
        <v>4</v>
      </c>
      <c r="D127" s="1" t="s">
        <v>69</v>
      </c>
      <c r="E127" s="1">
        <v>5</v>
      </c>
      <c r="F127" s="1" t="s">
        <v>352</v>
      </c>
      <c r="G127" s="1">
        <v>37857</v>
      </c>
      <c r="H127" s="1" t="s">
        <v>359</v>
      </c>
      <c r="I127" s="1" t="s">
        <v>169</v>
      </c>
      <c r="J127" s="1">
        <v>1</v>
      </c>
      <c r="K127" s="1" t="s">
        <v>360</v>
      </c>
      <c r="L127" s="1">
        <v>507768</v>
      </c>
      <c r="M127" s="1"/>
      <c r="N127" s="1" t="str">
        <f t="shared" si="24"/>
        <v>5507768</v>
      </c>
      <c r="O127" s="1" t="str">
        <f t="shared" si="25"/>
        <v>45046 / GREEN RIVER GATHERING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4</v>
      </c>
      <c r="Y127" s="3">
        <f t="shared" si="15"/>
        <v>5</v>
      </c>
      <c r="Z127" s="3" t="str">
        <f t="shared" si="16"/>
        <v>GREEN RIVER GATHERING</v>
      </c>
      <c r="AA127" s="3" t="str">
        <f t="shared" si="17"/>
        <v>45046</v>
      </c>
      <c r="AM127" s="5"/>
    </row>
    <row r="128" spans="1:39" x14ac:dyDescent="0.25">
      <c r="A128" s="1" t="s">
        <v>165</v>
      </c>
      <c r="B128" s="1">
        <v>1</v>
      </c>
      <c r="C128" s="1">
        <v>4</v>
      </c>
      <c r="D128" s="1" t="s">
        <v>69</v>
      </c>
      <c r="E128" s="1">
        <v>6</v>
      </c>
      <c r="F128" s="1" t="s">
        <v>361</v>
      </c>
      <c r="G128" s="1">
        <v>209</v>
      </c>
      <c r="H128" s="1" t="s">
        <v>362</v>
      </c>
      <c r="I128" s="1" t="s">
        <v>167</v>
      </c>
      <c r="J128" s="1">
        <v>1</v>
      </c>
      <c r="K128" s="1"/>
      <c r="L128" s="1"/>
      <c r="M128" s="1"/>
      <c r="N128" s="1" t="str">
        <f t="shared" si="24"/>
        <v>6</v>
      </c>
      <c r="O128" s="1" t="str">
        <f t="shared" si="25"/>
        <v xml:space="preserve"> / Meacham to Kemmerer Points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4</v>
      </c>
      <c r="Y128" s="3">
        <f t="shared" si="15"/>
        <v>6</v>
      </c>
      <c r="Z128" s="3" t="str">
        <f t="shared" si="16"/>
        <v>Meacham to Kemmerer Points</v>
      </c>
      <c r="AA128" s="3">
        <f t="shared" si="17"/>
        <v>0</v>
      </c>
      <c r="AM128" s="5"/>
    </row>
    <row r="129" spans="1:39" x14ac:dyDescent="0.25">
      <c r="A129" s="1" t="s">
        <v>165</v>
      </c>
      <c r="B129" s="1">
        <v>1</v>
      </c>
      <c r="C129" s="1">
        <v>4</v>
      </c>
      <c r="D129" s="1" t="s">
        <v>69</v>
      </c>
      <c r="E129" s="1">
        <v>6</v>
      </c>
      <c r="F129" s="1" t="s">
        <v>361</v>
      </c>
      <c r="G129" s="1">
        <v>38260</v>
      </c>
      <c r="H129" s="1" t="s">
        <v>363</v>
      </c>
      <c r="I129" s="1" t="s">
        <v>169</v>
      </c>
      <c r="J129" s="1">
        <v>1</v>
      </c>
      <c r="K129" s="1" t="s">
        <v>363</v>
      </c>
      <c r="L129" s="1">
        <v>818323</v>
      </c>
      <c r="M129" s="1"/>
      <c r="N129" s="1" t="str">
        <f t="shared" si="24"/>
        <v>6818323</v>
      </c>
      <c r="O129" s="1" t="str">
        <f t="shared" si="25"/>
        <v>RENO / RENO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4</v>
      </c>
      <c r="Y129" s="3">
        <f t="shared" si="15"/>
        <v>6</v>
      </c>
      <c r="Z129" s="3" t="str">
        <f t="shared" si="16"/>
        <v>RENO</v>
      </c>
      <c r="AA129" s="3" t="str">
        <f t="shared" si="17"/>
        <v>RENO</v>
      </c>
      <c r="AM129" s="5"/>
    </row>
    <row r="130" spans="1:39" x14ac:dyDescent="0.25">
      <c r="A130" s="1" t="s">
        <v>165</v>
      </c>
      <c r="B130" s="1">
        <v>1</v>
      </c>
      <c r="C130" s="1">
        <v>4</v>
      </c>
      <c r="D130" s="1" t="s">
        <v>69</v>
      </c>
      <c r="E130" s="1">
        <v>7</v>
      </c>
      <c r="F130" s="1" t="s">
        <v>364</v>
      </c>
      <c r="G130" s="1">
        <v>210</v>
      </c>
      <c r="H130" s="1" t="s">
        <v>364</v>
      </c>
      <c r="I130" s="1" t="s">
        <v>167</v>
      </c>
      <c r="J130" s="1">
        <v>1</v>
      </c>
      <c r="K130" s="1"/>
      <c r="L130" s="1"/>
      <c r="M130" s="1"/>
      <c r="N130" s="1" t="str">
        <f t="shared" si="24"/>
        <v>7</v>
      </c>
      <c r="O130" s="1" t="str">
        <f t="shared" si="25"/>
        <v xml:space="preserve"> / Sumas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4</v>
      </c>
      <c r="Y130" s="3">
        <f t="shared" si="15"/>
        <v>7</v>
      </c>
      <c r="Z130" s="3" t="str">
        <f t="shared" si="16"/>
        <v>Sumas</v>
      </c>
      <c r="AA130" s="3">
        <f t="shared" si="17"/>
        <v>0</v>
      </c>
      <c r="AM130" s="5"/>
    </row>
    <row r="131" spans="1:39" x14ac:dyDescent="0.25">
      <c r="A131" s="1" t="s">
        <v>165</v>
      </c>
      <c r="B131" s="1">
        <v>1</v>
      </c>
      <c r="C131" s="1">
        <v>4</v>
      </c>
      <c r="D131" s="1" t="s">
        <v>69</v>
      </c>
      <c r="E131" s="1">
        <v>7</v>
      </c>
      <c r="F131" s="1" t="s">
        <v>364</v>
      </c>
      <c r="G131" s="1">
        <v>37831</v>
      </c>
      <c r="H131" s="1" t="s">
        <v>365</v>
      </c>
      <c r="I131" s="1" t="s">
        <v>169</v>
      </c>
      <c r="J131" s="1">
        <v>1</v>
      </c>
      <c r="K131" s="1" t="s">
        <v>366</v>
      </c>
      <c r="L131" s="1">
        <v>506472</v>
      </c>
      <c r="M131" s="1"/>
      <c r="N131" s="1" t="str">
        <f t="shared" si="24"/>
        <v>7506472</v>
      </c>
      <c r="O131" s="1" t="str">
        <f t="shared" si="25"/>
        <v>21051 / IDAHO FALLS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4</v>
      </c>
      <c r="Y131" s="3">
        <f t="shared" ref="Y131:Y194" si="28">E131</f>
        <v>7</v>
      </c>
      <c r="Z131" s="3" t="str">
        <f t="shared" ref="Z131:Z194" si="29">H131</f>
        <v>IDAHO FALLS</v>
      </c>
      <c r="AA131" s="3" t="str">
        <f t="shared" ref="AA131:AA194" si="30">K131</f>
        <v>21051</v>
      </c>
      <c r="AM131" s="5"/>
    </row>
    <row r="132" spans="1:39" x14ac:dyDescent="0.25">
      <c r="A132" s="1" t="s">
        <v>165</v>
      </c>
      <c r="B132" s="1">
        <v>1</v>
      </c>
      <c r="C132" s="1">
        <v>4</v>
      </c>
      <c r="D132" s="1" t="s">
        <v>69</v>
      </c>
      <c r="E132" s="1">
        <v>7</v>
      </c>
      <c r="F132" s="1" t="s">
        <v>364</v>
      </c>
      <c r="G132" s="1">
        <v>37914</v>
      </c>
      <c r="H132" s="1" t="s">
        <v>367</v>
      </c>
      <c r="I132" s="1" t="s">
        <v>169</v>
      </c>
      <c r="J132" s="1">
        <v>1</v>
      </c>
      <c r="K132" s="1" t="s">
        <v>368</v>
      </c>
      <c r="L132" s="1"/>
      <c r="M132" s="1"/>
      <c r="N132" s="1" t="str">
        <f t="shared" ref="N132:N147" si="31">CONCATENATE(E132,L132)</f>
        <v>7</v>
      </c>
      <c r="O132" s="1" t="str">
        <f t="shared" ref="O132:O147" si="32">CONCATENATE(K132," / ",H132)</f>
        <v>297 / SUMAS WEI/NWPL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4</v>
      </c>
      <c r="Y132" s="3">
        <f t="shared" si="28"/>
        <v>7</v>
      </c>
      <c r="Z132" s="3" t="str">
        <f t="shared" si="29"/>
        <v>SUMAS WEI/NWPL</v>
      </c>
      <c r="AA132" s="3" t="str">
        <f t="shared" si="30"/>
        <v>297</v>
      </c>
      <c r="AM132" s="5"/>
    </row>
    <row r="133" spans="1:39" x14ac:dyDescent="0.25">
      <c r="A133" s="1" t="s">
        <v>165</v>
      </c>
      <c r="B133" s="1">
        <v>1</v>
      </c>
      <c r="C133" s="1">
        <v>4</v>
      </c>
      <c r="D133" s="1" t="s">
        <v>69</v>
      </c>
      <c r="E133" s="1">
        <v>7</v>
      </c>
      <c r="F133" s="1" t="s">
        <v>364</v>
      </c>
      <c r="G133" s="1">
        <v>38311</v>
      </c>
      <c r="H133" s="1" t="s">
        <v>369</v>
      </c>
      <c r="I133" s="1" t="s">
        <v>169</v>
      </c>
      <c r="J133" s="1">
        <v>1</v>
      </c>
      <c r="K133" s="1" t="s">
        <v>370</v>
      </c>
      <c r="L133" s="1">
        <v>813561</v>
      </c>
      <c r="M133" s="1"/>
      <c r="N133" s="1" t="str">
        <f t="shared" si="31"/>
        <v>7813561</v>
      </c>
      <c r="O133" s="1" t="str">
        <f t="shared" si="32"/>
        <v>94001 / SUMAS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4</v>
      </c>
      <c r="Y133" s="3">
        <f t="shared" si="28"/>
        <v>7</v>
      </c>
      <c r="Z133" s="3" t="str">
        <f t="shared" si="29"/>
        <v>SUMAS I/C</v>
      </c>
      <c r="AA133" s="3" t="str">
        <f t="shared" si="30"/>
        <v>94001</v>
      </c>
      <c r="AM133" s="5"/>
    </row>
    <row r="134" spans="1:39" x14ac:dyDescent="0.25">
      <c r="A134" s="1" t="s">
        <v>165</v>
      </c>
      <c r="B134" s="1">
        <v>1</v>
      </c>
      <c r="C134" s="1">
        <v>4</v>
      </c>
      <c r="D134" s="1" t="s">
        <v>69</v>
      </c>
      <c r="E134" s="1">
        <v>162</v>
      </c>
      <c r="F134" s="1" t="s">
        <v>371</v>
      </c>
      <c r="G134" s="1">
        <v>301</v>
      </c>
      <c r="H134" s="1" t="s">
        <v>372</v>
      </c>
      <c r="I134" s="1" t="s">
        <v>167</v>
      </c>
      <c r="J134" s="1">
        <v>1</v>
      </c>
      <c r="K134" s="1"/>
      <c r="L134" s="1"/>
      <c r="M134" s="1"/>
      <c r="N134" s="1" t="str">
        <f t="shared" si="31"/>
        <v>162</v>
      </c>
      <c r="O134" s="1" t="str">
        <f t="shared" si="32"/>
        <v xml:space="preserve"> / South of Green River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4</v>
      </c>
      <c r="Y134" s="3">
        <f t="shared" si="28"/>
        <v>162</v>
      </c>
      <c r="Z134" s="3" t="str">
        <f t="shared" si="29"/>
        <v>South of Green River</v>
      </c>
      <c r="AA134" s="3">
        <f t="shared" si="30"/>
        <v>0</v>
      </c>
      <c r="AM134" s="5"/>
    </row>
    <row r="135" spans="1:39" x14ac:dyDescent="0.25">
      <c r="A135" s="1" t="s">
        <v>165</v>
      </c>
      <c r="B135" s="1">
        <v>1</v>
      </c>
      <c r="C135" s="1">
        <v>4</v>
      </c>
      <c r="D135" s="1" t="s">
        <v>69</v>
      </c>
      <c r="E135" s="1">
        <v>162</v>
      </c>
      <c r="F135" s="1" t="s">
        <v>371</v>
      </c>
      <c r="G135" s="1">
        <v>37505</v>
      </c>
      <c r="H135" s="1" t="s">
        <v>373</v>
      </c>
      <c r="I135" s="1" t="s">
        <v>169</v>
      </c>
      <c r="J135" s="1">
        <v>1</v>
      </c>
      <c r="K135" s="1" t="s">
        <v>374</v>
      </c>
      <c r="L135" s="1">
        <v>814885</v>
      </c>
      <c r="M135" s="1"/>
      <c r="N135" s="1" t="str">
        <f t="shared" si="31"/>
        <v>162814885</v>
      </c>
      <c r="O135" s="1" t="str">
        <f t="shared" si="32"/>
        <v>ND CREEK / NORTH DOUGLAS CREEK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4</v>
      </c>
      <c r="Y135" s="3">
        <f t="shared" si="28"/>
        <v>162</v>
      </c>
      <c r="Z135" s="3" t="str">
        <f t="shared" si="29"/>
        <v>NORTH DOUGLAS CREEK</v>
      </c>
      <c r="AA135" s="3" t="str">
        <f t="shared" si="30"/>
        <v>ND CREEK</v>
      </c>
      <c r="AM135" s="5"/>
    </row>
    <row r="136" spans="1:39" x14ac:dyDescent="0.25">
      <c r="A136" s="1" t="s">
        <v>165</v>
      </c>
      <c r="B136" s="1">
        <v>1</v>
      </c>
      <c r="C136" s="1">
        <v>4</v>
      </c>
      <c r="D136" s="1" t="s">
        <v>69</v>
      </c>
      <c r="E136" s="1">
        <v>162</v>
      </c>
      <c r="F136" s="1" t="s">
        <v>371</v>
      </c>
      <c r="G136" s="1">
        <v>37645</v>
      </c>
      <c r="H136" s="1" t="s">
        <v>375</v>
      </c>
      <c r="I136" s="1" t="s">
        <v>169</v>
      </c>
      <c r="J136" s="1">
        <v>1</v>
      </c>
      <c r="K136" s="1" t="s">
        <v>376</v>
      </c>
      <c r="L136" s="1">
        <v>505554</v>
      </c>
      <c r="M136" s="1"/>
      <c r="N136" s="1" t="str">
        <f t="shared" si="31"/>
        <v>162505554</v>
      </c>
      <c r="O136" s="1" t="str">
        <f t="shared" si="32"/>
        <v>45081 / GRAND GAS C.S.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4</v>
      </c>
      <c r="Y136" s="3">
        <f t="shared" si="28"/>
        <v>162</v>
      </c>
      <c r="Z136" s="3" t="str">
        <f t="shared" si="29"/>
        <v>GRAND GAS C.S.</v>
      </c>
      <c r="AA136" s="3" t="str">
        <f t="shared" si="30"/>
        <v>45081</v>
      </c>
      <c r="AM136" s="5"/>
    </row>
    <row r="137" spans="1:39" x14ac:dyDescent="0.25">
      <c r="A137" s="1" t="s">
        <v>165</v>
      </c>
      <c r="B137" s="1">
        <v>1</v>
      </c>
      <c r="C137" s="1">
        <v>4</v>
      </c>
      <c r="D137" s="1" t="s">
        <v>69</v>
      </c>
      <c r="E137" s="1">
        <v>162</v>
      </c>
      <c r="F137" s="1" t="s">
        <v>371</v>
      </c>
      <c r="G137" s="1">
        <v>37743</v>
      </c>
      <c r="H137" s="1" t="s">
        <v>377</v>
      </c>
      <c r="I137" s="1" t="s">
        <v>169</v>
      </c>
      <c r="J137" s="1">
        <v>1</v>
      </c>
      <c r="K137" s="1" t="s">
        <v>378</v>
      </c>
      <c r="L137" s="1">
        <v>814722</v>
      </c>
      <c r="M137" s="1"/>
      <c r="N137" s="1" t="str">
        <f t="shared" si="31"/>
        <v>162814722</v>
      </c>
      <c r="O137" s="1" t="str">
        <f t="shared" si="32"/>
        <v>CLAY BSN / CLAY BASIN RESERVOIR STORAGE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4</v>
      </c>
      <c r="Y137" s="3">
        <f t="shared" si="28"/>
        <v>162</v>
      </c>
      <c r="Z137" s="3" t="str">
        <f t="shared" si="29"/>
        <v>CLAY BASIN RESERVOIR STORAGE</v>
      </c>
      <c r="AA137" s="3" t="str">
        <f t="shared" si="30"/>
        <v>CLAY BSN</v>
      </c>
      <c r="AM137" s="5"/>
    </row>
    <row r="138" spans="1:39" x14ac:dyDescent="0.25">
      <c r="A138" s="1" t="s">
        <v>165</v>
      </c>
      <c r="B138" s="1">
        <v>1</v>
      </c>
      <c r="C138" s="1">
        <v>4</v>
      </c>
      <c r="D138" s="1" t="s">
        <v>69</v>
      </c>
      <c r="E138" s="1">
        <v>162</v>
      </c>
      <c r="F138" s="1" t="s">
        <v>371</v>
      </c>
      <c r="G138" s="1">
        <v>38128</v>
      </c>
      <c r="H138" s="1" t="s">
        <v>379</v>
      </c>
      <c r="I138" s="1" t="s">
        <v>169</v>
      </c>
      <c r="J138" s="1">
        <v>1</v>
      </c>
      <c r="K138" s="1" t="s">
        <v>380</v>
      </c>
      <c r="L138" s="1">
        <v>817262</v>
      </c>
      <c r="M138" s="1"/>
      <c r="N138" s="1" t="str">
        <f t="shared" si="31"/>
        <v>162817262</v>
      </c>
      <c r="O138" s="1" t="str">
        <f t="shared" si="32"/>
        <v>501 / GREAT DIVIDE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4</v>
      </c>
      <c r="Y138" s="3">
        <f t="shared" si="28"/>
        <v>162</v>
      </c>
      <c r="Z138" s="3" t="str">
        <f t="shared" si="29"/>
        <v>GREAT DIVIDE</v>
      </c>
      <c r="AA138" s="3" t="str">
        <f t="shared" si="30"/>
        <v>501</v>
      </c>
      <c r="AM138" s="5"/>
    </row>
    <row r="139" spans="1:39" x14ac:dyDescent="0.25">
      <c r="A139" s="1" t="s">
        <v>165</v>
      </c>
      <c r="B139" s="1">
        <v>1</v>
      </c>
      <c r="C139" s="1">
        <v>4</v>
      </c>
      <c r="D139" s="1" t="s">
        <v>69</v>
      </c>
      <c r="E139" s="1">
        <v>162</v>
      </c>
      <c r="F139" s="1" t="s">
        <v>371</v>
      </c>
      <c r="G139" s="1">
        <v>38631</v>
      </c>
      <c r="H139" s="1" t="s">
        <v>381</v>
      </c>
      <c r="I139" s="1" t="s">
        <v>169</v>
      </c>
      <c r="J139" s="1">
        <v>1</v>
      </c>
      <c r="K139" s="1" t="s">
        <v>382</v>
      </c>
      <c r="L139" s="1">
        <v>815087</v>
      </c>
      <c r="M139" s="1"/>
      <c r="N139" s="1" t="str">
        <f t="shared" si="31"/>
        <v>162815087</v>
      </c>
      <c r="O139" s="1" t="str">
        <f t="shared" si="32"/>
        <v>77 / NWPL/QUES -CLAY BASIN INJECT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4</v>
      </c>
      <c r="Y139" s="3">
        <f t="shared" si="28"/>
        <v>162</v>
      </c>
      <c r="Z139" s="3" t="str">
        <f t="shared" si="29"/>
        <v>NWPL/QUES -CLAY BASIN INJECT</v>
      </c>
      <c r="AA139" s="3" t="str">
        <f t="shared" si="30"/>
        <v>77</v>
      </c>
      <c r="AM139" s="5"/>
    </row>
    <row r="140" spans="1:39" x14ac:dyDescent="0.25">
      <c r="A140" s="1" t="s">
        <v>165</v>
      </c>
      <c r="B140" s="1">
        <v>1</v>
      </c>
      <c r="C140" s="1">
        <v>4</v>
      </c>
      <c r="D140" s="1" t="s">
        <v>69</v>
      </c>
      <c r="E140" s="1">
        <v>162</v>
      </c>
      <c r="F140" s="1" t="s">
        <v>371</v>
      </c>
      <c r="G140" s="1">
        <v>38645</v>
      </c>
      <c r="H140" s="1" t="s">
        <v>383</v>
      </c>
      <c r="I140" s="1" t="s">
        <v>169</v>
      </c>
      <c r="J140" s="1">
        <v>1</v>
      </c>
      <c r="K140" s="1" t="s">
        <v>384</v>
      </c>
      <c r="L140" s="1">
        <v>504943</v>
      </c>
      <c r="M140" s="1"/>
      <c r="N140" s="1" t="str">
        <f t="shared" si="31"/>
        <v>162504943</v>
      </c>
      <c r="O140" s="1" t="str">
        <f t="shared" si="32"/>
        <v>94104 / CUTTHROAT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4</v>
      </c>
      <c r="Y140" s="3">
        <f t="shared" si="28"/>
        <v>162</v>
      </c>
      <c r="Z140" s="3" t="str">
        <f t="shared" si="29"/>
        <v>CUTTHROAT</v>
      </c>
      <c r="AA140" s="3" t="str">
        <f t="shared" si="30"/>
        <v>94104</v>
      </c>
      <c r="AM140" s="5"/>
    </row>
    <row r="141" spans="1:39" x14ac:dyDescent="0.25">
      <c r="A141" s="1" t="s">
        <v>165</v>
      </c>
      <c r="B141" s="1">
        <v>1</v>
      </c>
      <c r="C141" s="1">
        <v>4</v>
      </c>
      <c r="D141" s="1" t="s">
        <v>69</v>
      </c>
      <c r="E141" s="1">
        <v>162</v>
      </c>
      <c r="F141" s="1" t="s">
        <v>371</v>
      </c>
      <c r="G141" s="1">
        <v>38646</v>
      </c>
      <c r="H141" s="1" t="s">
        <v>385</v>
      </c>
      <c r="I141" s="1" t="s">
        <v>169</v>
      </c>
      <c r="J141" s="1">
        <v>1</v>
      </c>
      <c r="K141" s="1" t="s">
        <v>386</v>
      </c>
      <c r="L141" s="1">
        <v>814884</v>
      </c>
      <c r="M141" s="1"/>
      <c r="N141" s="1" t="str">
        <f t="shared" si="31"/>
        <v>162814884</v>
      </c>
      <c r="O141" s="1" t="str">
        <f t="shared" si="32"/>
        <v>55 / FOUNDATION CREEK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</v>
      </c>
      <c r="Y141" s="3">
        <f t="shared" si="28"/>
        <v>162</v>
      </c>
      <c r="Z141" s="3" t="str">
        <f t="shared" si="29"/>
        <v>FOUNDATION CREEK</v>
      </c>
      <c r="AA141" s="3" t="str">
        <f t="shared" si="30"/>
        <v>55</v>
      </c>
      <c r="AM141" s="5"/>
    </row>
    <row r="142" spans="1:39" x14ac:dyDescent="0.25">
      <c r="A142" s="1" t="s">
        <v>165</v>
      </c>
      <c r="B142" s="1">
        <v>1</v>
      </c>
      <c r="C142" s="1">
        <v>4</v>
      </c>
      <c r="D142" s="1" t="s">
        <v>69</v>
      </c>
      <c r="E142" s="1">
        <v>162</v>
      </c>
      <c r="F142" s="1" t="s">
        <v>371</v>
      </c>
      <c r="G142" s="1">
        <v>38647</v>
      </c>
      <c r="H142" s="1" t="s">
        <v>387</v>
      </c>
      <c r="I142" s="1" t="s">
        <v>169</v>
      </c>
      <c r="J142" s="1">
        <v>1</v>
      </c>
      <c r="K142" s="1" t="s">
        <v>388</v>
      </c>
      <c r="L142" s="1">
        <v>817004</v>
      </c>
      <c r="M142" s="1"/>
      <c r="N142" s="1" t="str">
        <f t="shared" si="31"/>
        <v>162817004</v>
      </c>
      <c r="O142" s="1" t="str">
        <f t="shared" si="32"/>
        <v>24 / QUES/NWPL - DOVE CREEK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</v>
      </c>
      <c r="Y142" s="3">
        <f t="shared" si="28"/>
        <v>162</v>
      </c>
      <c r="Z142" s="3" t="str">
        <f t="shared" si="29"/>
        <v>QUES/NWPL - DOVE CREEK</v>
      </c>
      <c r="AA142" s="3" t="str">
        <f t="shared" si="30"/>
        <v>24</v>
      </c>
      <c r="AM142" s="5"/>
    </row>
    <row r="143" spans="1:39" x14ac:dyDescent="0.25">
      <c r="A143" s="1" t="s">
        <v>165</v>
      </c>
      <c r="B143" s="1">
        <v>1</v>
      </c>
      <c r="C143" s="1">
        <v>4</v>
      </c>
      <c r="D143" s="1" t="s">
        <v>69</v>
      </c>
      <c r="E143" s="1">
        <v>162</v>
      </c>
      <c r="F143" s="1" t="s">
        <v>371</v>
      </c>
      <c r="G143" s="1">
        <v>38648</v>
      </c>
      <c r="H143" s="1" t="s">
        <v>389</v>
      </c>
      <c r="I143" s="1" t="s">
        <v>169</v>
      </c>
      <c r="J143" s="1">
        <v>1</v>
      </c>
      <c r="K143" s="1" t="s">
        <v>390</v>
      </c>
      <c r="L143" s="1">
        <v>814886</v>
      </c>
      <c r="M143" s="1"/>
      <c r="N143" s="1" t="str">
        <f t="shared" si="31"/>
        <v>162814886</v>
      </c>
      <c r="O143" s="1" t="str">
        <f t="shared" si="32"/>
        <v>GRD VAL / GRAND VALLEY C. S.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4</v>
      </c>
      <c r="Y143" s="3">
        <f t="shared" si="28"/>
        <v>162</v>
      </c>
      <c r="Z143" s="3" t="str">
        <f t="shared" si="29"/>
        <v>GRAND VALLEY C. S.</v>
      </c>
      <c r="AA143" s="3" t="str">
        <f t="shared" si="30"/>
        <v>GRD VAL</v>
      </c>
      <c r="AM143" s="5"/>
    </row>
    <row r="144" spans="1:39" x14ac:dyDescent="0.25">
      <c r="A144" s="1" t="s">
        <v>165</v>
      </c>
      <c r="B144" s="1">
        <v>1</v>
      </c>
      <c r="C144" s="1">
        <v>4</v>
      </c>
      <c r="D144" s="1" t="s">
        <v>69</v>
      </c>
      <c r="E144" s="1">
        <v>382</v>
      </c>
      <c r="F144" s="1" t="s">
        <v>391</v>
      </c>
      <c r="G144" s="1">
        <v>10324</v>
      </c>
      <c r="H144" s="1" t="s">
        <v>391</v>
      </c>
      <c r="I144" s="1" t="s">
        <v>167</v>
      </c>
      <c r="J144" s="1">
        <v>1</v>
      </c>
      <c r="K144" s="1"/>
      <c r="L144" s="1"/>
      <c r="M144" s="1"/>
      <c r="N144" s="1" t="str">
        <f t="shared" si="31"/>
        <v>382</v>
      </c>
      <c r="O144" s="1" t="str">
        <f t="shared" si="32"/>
        <v xml:space="preserve"> / Sippie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4</v>
      </c>
      <c r="Y144" s="3">
        <f t="shared" si="28"/>
        <v>382</v>
      </c>
      <c r="Z144" s="3" t="str">
        <f t="shared" si="29"/>
        <v>Sippie</v>
      </c>
      <c r="AA144" s="3">
        <f t="shared" si="30"/>
        <v>0</v>
      </c>
      <c r="AM144" s="5"/>
    </row>
    <row r="145" spans="1:39" x14ac:dyDescent="0.25">
      <c r="A145" s="1" t="s">
        <v>165</v>
      </c>
      <c r="B145" s="1">
        <v>1</v>
      </c>
      <c r="C145" s="1">
        <v>4</v>
      </c>
      <c r="D145" s="1" t="s">
        <v>69</v>
      </c>
      <c r="E145" s="1">
        <v>385</v>
      </c>
      <c r="F145" s="1" t="s">
        <v>392</v>
      </c>
      <c r="G145" s="1">
        <v>19093</v>
      </c>
      <c r="H145" s="1" t="s">
        <v>393</v>
      </c>
      <c r="I145" s="1" t="s">
        <v>167</v>
      </c>
      <c r="J145" s="1">
        <v>1</v>
      </c>
      <c r="K145" s="1"/>
      <c r="L145" s="1"/>
      <c r="M145" s="1"/>
      <c r="N145" s="1" t="str">
        <f t="shared" si="31"/>
        <v>385</v>
      </c>
      <c r="O145" s="1" t="str">
        <f t="shared" si="32"/>
        <v xml:space="preserve"> / Other Points N of Chehalis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4</v>
      </c>
      <c r="Y145" s="3">
        <f t="shared" si="28"/>
        <v>385</v>
      </c>
      <c r="Z145" s="3" t="str">
        <f t="shared" si="29"/>
        <v>Other Points N of Chehalis</v>
      </c>
      <c r="AA145" s="3">
        <f t="shared" si="30"/>
        <v>0</v>
      </c>
      <c r="AM145" s="5"/>
    </row>
    <row r="146" spans="1:39" x14ac:dyDescent="0.25">
      <c r="A146" s="1" t="s">
        <v>165</v>
      </c>
      <c r="B146" s="1">
        <v>1</v>
      </c>
      <c r="C146" s="1">
        <v>4</v>
      </c>
      <c r="D146" s="1" t="s">
        <v>69</v>
      </c>
      <c r="E146" s="1">
        <v>385</v>
      </c>
      <c r="F146" s="1" t="s">
        <v>392</v>
      </c>
      <c r="G146" s="1">
        <v>37855</v>
      </c>
      <c r="H146" s="1" t="s">
        <v>369</v>
      </c>
      <c r="I146" s="1" t="s">
        <v>169</v>
      </c>
      <c r="J146" s="1">
        <v>1</v>
      </c>
      <c r="K146" s="1" t="s">
        <v>394</v>
      </c>
      <c r="L146" s="1">
        <v>813561</v>
      </c>
      <c r="M146" s="1"/>
      <c r="N146" s="1" t="str">
        <f t="shared" si="31"/>
        <v>385813561</v>
      </c>
      <c r="O146" s="1" t="str">
        <f t="shared" si="32"/>
        <v>298 / SUMAS I/C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4</v>
      </c>
      <c r="Y146" s="3">
        <f t="shared" si="28"/>
        <v>385</v>
      </c>
      <c r="Z146" s="3" t="str">
        <f t="shared" si="29"/>
        <v>SUMAS I/C</v>
      </c>
      <c r="AA146" s="3" t="str">
        <f t="shared" si="30"/>
        <v>298</v>
      </c>
      <c r="AM146" s="5"/>
    </row>
    <row r="147" spans="1:39" x14ac:dyDescent="0.25">
      <c r="A147" s="1" t="s">
        <v>165</v>
      </c>
      <c r="B147" s="1">
        <v>1</v>
      </c>
      <c r="C147" s="1">
        <v>4</v>
      </c>
      <c r="D147" s="1" t="s">
        <v>69</v>
      </c>
      <c r="E147" s="1">
        <v>385</v>
      </c>
      <c r="F147" s="1" t="s">
        <v>392</v>
      </c>
      <c r="G147" s="1">
        <v>38164</v>
      </c>
      <c r="H147" s="1" t="s">
        <v>395</v>
      </c>
      <c r="I147" s="1" t="s">
        <v>169</v>
      </c>
      <c r="J147" s="1">
        <v>1</v>
      </c>
      <c r="K147" s="1" t="s">
        <v>396</v>
      </c>
      <c r="L147" s="1">
        <v>504931</v>
      </c>
      <c r="M147" s="1"/>
      <c r="N147" s="1" t="str">
        <f t="shared" si="31"/>
        <v>385504931</v>
      </c>
      <c r="O147" s="1" t="str">
        <f t="shared" si="32"/>
        <v>SEDRO / SEDRO (NWPL)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4</v>
      </c>
      <c r="Y147" s="3">
        <f t="shared" si="28"/>
        <v>385</v>
      </c>
      <c r="Z147" s="3" t="str">
        <f t="shared" si="29"/>
        <v>SEDRO (NWPL)</v>
      </c>
      <c r="AA147" s="3" t="str">
        <f t="shared" si="30"/>
        <v>SEDRO</v>
      </c>
      <c r="AM147" s="5"/>
    </row>
    <row r="148" spans="1:39" x14ac:dyDescent="0.25">
      <c r="A148" s="1" t="s">
        <v>165</v>
      </c>
      <c r="B148" s="1">
        <v>1</v>
      </c>
      <c r="C148" s="1">
        <v>4</v>
      </c>
      <c r="D148" s="1" t="s">
        <v>69</v>
      </c>
      <c r="E148" s="1">
        <v>385</v>
      </c>
      <c r="F148" s="1" t="s">
        <v>392</v>
      </c>
      <c r="G148" s="1">
        <v>38301</v>
      </c>
      <c r="H148" s="1" t="s">
        <v>367</v>
      </c>
      <c r="I148" s="1" t="s">
        <v>169</v>
      </c>
      <c r="J148" s="1">
        <v>1</v>
      </c>
      <c r="K148" s="1" t="s">
        <v>368</v>
      </c>
      <c r="L148" s="1">
        <v>506506</v>
      </c>
      <c r="M148" s="1"/>
      <c r="N148" s="1" t="str">
        <f t="shared" ref="N148:N163" si="33">CONCATENATE(E148,L148)</f>
        <v>385506506</v>
      </c>
      <c r="O148" s="1" t="str">
        <f t="shared" ref="O148:O163" si="34">CONCATENATE(K148," / ",H148)</f>
        <v>297 / SUMAS WEI/NWPL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4</v>
      </c>
      <c r="Y148" s="3">
        <f t="shared" si="28"/>
        <v>385</v>
      </c>
      <c r="Z148" s="3" t="str">
        <f t="shared" si="29"/>
        <v>SUMAS WEI/NWPL</v>
      </c>
      <c r="AA148" s="3" t="str">
        <f t="shared" si="30"/>
        <v>297</v>
      </c>
      <c r="AM148" s="5"/>
    </row>
    <row r="149" spans="1:39" x14ac:dyDescent="0.25">
      <c r="A149" s="1" t="s">
        <v>165</v>
      </c>
      <c r="B149" s="1">
        <v>1</v>
      </c>
      <c r="C149" s="1">
        <v>4</v>
      </c>
      <c r="D149" s="1" t="s">
        <v>69</v>
      </c>
      <c r="E149" s="1">
        <v>385</v>
      </c>
      <c r="F149" s="1" t="s">
        <v>392</v>
      </c>
      <c r="G149" s="1">
        <v>38302</v>
      </c>
      <c r="H149" s="1" t="s">
        <v>397</v>
      </c>
      <c r="I149" s="1" t="s">
        <v>169</v>
      </c>
      <c r="J149" s="1">
        <v>1</v>
      </c>
      <c r="K149" s="1" t="s">
        <v>398</v>
      </c>
      <c r="L149" s="1"/>
      <c r="M149" s="1"/>
      <c r="N149" s="1" t="str">
        <f t="shared" si="33"/>
        <v>385</v>
      </c>
      <c r="O149" s="1" t="str">
        <f t="shared" si="34"/>
        <v>298DUP / SUMAS I/C DUP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4</v>
      </c>
      <c r="Y149" s="3">
        <f t="shared" si="28"/>
        <v>385</v>
      </c>
      <c r="Z149" s="3" t="str">
        <f t="shared" si="29"/>
        <v>SUMAS I/C DUP</v>
      </c>
      <c r="AA149" s="3" t="str">
        <f t="shared" si="30"/>
        <v>298DUP</v>
      </c>
      <c r="AM149" s="5"/>
    </row>
    <row r="150" spans="1:39" x14ac:dyDescent="0.25">
      <c r="A150" s="1" t="s">
        <v>165</v>
      </c>
      <c r="B150" s="1">
        <v>1</v>
      </c>
      <c r="C150" s="1">
        <v>4</v>
      </c>
      <c r="D150" s="1" t="s">
        <v>69</v>
      </c>
      <c r="E150" s="1">
        <v>385</v>
      </c>
      <c r="F150" s="1" t="s">
        <v>392</v>
      </c>
      <c r="G150" s="1">
        <v>38364</v>
      </c>
      <c r="H150" s="1" t="s">
        <v>399</v>
      </c>
      <c r="I150" s="1" t="s">
        <v>169</v>
      </c>
      <c r="J150" s="1">
        <v>1</v>
      </c>
      <c r="K150" s="1" t="s">
        <v>400</v>
      </c>
      <c r="L150" s="1">
        <v>818729</v>
      </c>
      <c r="M150" s="1"/>
      <c r="N150" s="1" t="str">
        <f t="shared" si="33"/>
        <v>385818729</v>
      </c>
      <c r="O150" s="1" t="str">
        <f t="shared" si="34"/>
        <v>45086 / SIPPI RECEIPT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4</v>
      </c>
      <c r="Y150" s="3">
        <f t="shared" si="28"/>
        <v>385</v>
      </c>
      <c r="Z150" s="3" t="str">
        <f t="shared" si="29"/>
        <v>SIPPI RECEIPT</v>
      </c>
      <c r="AA150" s="3" t="str">
        <f t="shared" si="30"/>
        <v>45086</v>
      </c>
      <c r="AM150" s="5"/>
    </row>
    <row r="151" spans="1:39" x14ac:dyDescent="0.25">
      <c r="A151" s="1" t="s">
        <v>165</v>
      </c>
      <c r="B151" s="1">
        <v>1</v>
      </c>
      <c r="C151" s="1">
        <v>4</v>
      </c>
      <c r="D151" s="1" t="s">
        <v>69</v>
      </c>
      <c r="E151" s="1">
        <v>385</v>
      </c>
      <c r="F151" s="1" t="s">
        <v>392</v>
      </c>
      <c r="G151" s="1">
        <v>38634</v>
      </c>
      <c r="H151" s="1" t="s">
        <v>401</v>
      </c>
      <c r="I151" s="1" t="s">
        <v>169</v>
      </c>
      <c r="J151" s="1">
        <v>1</v>
      </c>
      <c r="K151" s="1" t="s">
        <v>402</v>
      </c>
      <c r="L151" s="1">
        <v>508818</v>
      </c>
      <c r="M151" s="1"/>
      <c r="N151" s="1" t="str">
        <f t="shared" si="33"/>
        <v>385508818</v>
      </c>
      <c r="O151" s="1" t="str">
        <f t="shared" si="34"/>
        <v>IMB-508818 / IMB-NWPL-SUMAS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4</v>
      </c>
      <c r="Y151" s="3">
        <f t="shared" si="28"/>
        <v>385</v>
      </c>
      <c r="Z151" s="3" t="str">
        <f t="shared" si="29"/>
        <v>IMB-NWPL-SUMAS</v>
      </c>
      <c r="AA151" s="3" t="str">
        <f t="shared" si="30"/>
        <v>IMB-508818</v>
      </c>
      <c r="AM151" s="5"/>
    </row>
    <row r="152" spans="1:39" x14ac:dyDescent="0.25">
      <c r="A152" s="1" t="s">
        <v>165</v>
      </c>
      <c r="B152" s="1">
        <v>1</v>
      </c>
      <c r="C152" s="1">
        <v>4</v>
      </c>
      <c r="D152" s="1" t="s">
        <v>69</v>
      </c>
      <c r="E152" s="1">
        <v>986</v>
      </c>
      <c r="F152" s="1" t="s">
        <v>403</v>
      </c>
      <c r="G152" s="1">
        <v>21067</v>
      </c>
      <c r="H152" s="1" t="s">
        <v>404</v>
      </c>
      <c r="I152" s="1" t="s">
        <v>167</v>
      </c>
      <c r="J152" s="1">
        <v>1</v>
      </c>
      <c r="K152" s="1"/>
      <c r="L152" s="1"/>
      <c r="M152" s="1"/>
      <c r="N152" s="1" t="str">
        <f t="shared" si="33"/>
        <v>986</v>
      </c>
      <c r="O152" s="1" t="str">
        <f t="shared" si="34"/>
        <v xml:space="preserve"> / Chehalis to Meacham Points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4</v>
      </c>
      <c r="Y152" s="3">
        <f t="shared" si="28"/>
        <v>986</v>
      </c>
      <c r="Z152" s="3" t="str">
        <f t="shared" si="29"/>
        <v>Chehalis to Meacham Points</v>
      </c>
      <c r="AA152" s="3">
        <f t="shared" si="30"/>
        <v>0</v>
      </c>
      <c r="AM152" s="5"/>
    </row>
    <row r="153" spans="1:39" x14ac:dyDescent="0.25">
      <c r="A153" s="1" t="s">
        <v>165</v>
      </c>
      <c r="B153" s="1">
        <v>1</v>
      </c>
      <c r="C153" s="1">
        <v>4</v>
      </c>
      <c r="D153" s="1" t="s">
        <v>69</v>
      </c>
      <c r="E153" s="1">
        <v>986</v>
      </c>
      <c r="F153" s="1" t="s">
        <v>403</v>
      </c>
      <c r="G153" s="1">
        <v>37661</v>
      </c>
      <c r="H153" s="1" t="s">
        <v>405</v>
      </c>
      <c r="I153" s="1" t="s">
        <v>169</v>
      </c>
      <c r="J153" s="1">
        <v>1</v>
      </c>
      <c r="K153" s="1" t="s">
        <v>406</v>
      </c>
      <c r="L153" s="1">
        <v>814639</v>
      </c>
      <c r="M153" s="1"/>
      <c r="N153" s="1" t="str">
        <f t="shared" si="33"/>
        <v>986814639</v>
      </c>
      <c r="O153" s="1" t="str">
        <f t="shared" si="34"/>
        <v xml:space="preserve">STANFLD / PGEN/NWPL - STANFIELD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4</v>
      </c>
      <c r="Y153" s="3">
        <f t="shared" si="28"/>
        <v>986</v>
      </c>
      <c r="Z153" s="3" t="str">
        <f t="shared" si="29"/>
        <v xml:space="preserve">PGEN/NWPL - STANFIELD </v>
      </c>
      <c r="AA153" s="3" t="str">
        <f t="shared" si="30"/>
        <v>STANFLD</v>
      </c>
      <c r="AM153" s="5"/>
    </row>
    <row r="154" spans="1:39" x14ac:dyDescent="0.25">
      <c r="A154" s="1" t="s">
        <v>165</v>
      </c>
      <c r="B154" s="1">
        <v>1</v>
      </c>
      <c r="C154" s="1">
        <v>4</v>
      </c>
      <c r="D154" s="1" t="s">
        <v>69</v>
      </c>
      <c r="E154" s="1">
        <v>986</v>
      </c>
      <c r="F154" s="1" t="s">
        <v>403</v>
      </c>
      <c r="G154" s="1">
        <v>37663</v>
      </c>
      <c r="H154" s="1" t="s">
        <v>407</v>
      </c>
      <c r="I154" s="1" t="s">
        <v>169</v>
      </c>
      <c r="J154" s="1">
        <v>1</v>
      </c>
      <c r="K154" s="1" t="s">
        <v>408</v>
      </c>
      <c r="L154" s="1">
        <v>506311</v>
      </c>
      <c r="M154" s="1"/>
      <c r="N154" s="1" t="str">
        <f t="shared" si="33"/>
        <v>986506311</v>
      </c>
      <c r="O154" s="1" t="str">
        <f t="shared" si="34"/>
        <v>21469 / CAMAS, JR.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4</v>
      </c>
      <c r="Y154" s="3">
        <f t="shared" si="28"/>
        <v>986</v>
      </c>
      <c r="Z154" s="3" t="str">
        <f t="shared" si="29"/>
        <v>CAMAS, JR.</v>
      </c>
      <c r="AA154" s="3" t="str">
        <f t="shared" si="30"/>
        <v>21469</v>
      </c>
      <c r="AM154" s="5"/>
    </row>
    <row r="155" spans="1:39" x14ac:dyDescent="0.25">
      <c r="A155" s="1" t="s">
        <v>165</v>
      </c>
      <c r="B155" s="1">
        <v>1</v>
      </c>
      <c r="C155" s="1">
        <v>4</v>
      </c>
      <c r="D155" s="1" t="s">
        <v>69</v>
      </c>
      <c r="E155" s="1">
        <v>986</v>
      </c>
      <c r="F155" s="1" t="s">
        <v>403</v>
      </c>
      <c r="G155" s="1">
        <v>37666</v>
      </c>
      <c r="H155" s="1" t="s">
        <v>409</v>
      </c>
      <c r="I155" s="1" t="s">
        <v>169</v>
      </c>
      <c r="J155" s="1">
        <v>1</v>
      </c>
      <c r="K155" s="1" t="s">
        <v>410</v>
      </c>
      <c r="L155" s="1">
        <v>505798</v>
      </c>
      <c r="M155" s="1"/>
      <c r="N155" s="1" t="str">
        <f t="shared" si="33"/>
        <v>986505798</v>
      </c>
      <c r="O155" s="1" t="str">
        <f t="shared" si="34"/>
        <v>21267 / DEER ISLAND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4</v>
      </c>
      <c r="Y155" s="3">
        <f t="shared" si="28"/>
        <v>986</v>
      </c>
      <c r="Z155" s="3" t="str">
        <f t="shared" si="29"/>
        <v>DEER ISLAND</v>
      </c>
      <c r="AA155" s="3" t="str">
        <f t="shared" si="30"/>
        <v>21267</v>
      </c>
      <c r="AM155" s="5"/>
    </row>
    <row r="156" spans="1:39" x14ac:dyDescent="0.25">
      <c r="A156" s="1" t="s">
        <v>165</v>
      </c>
      <c r="B156" s="1">
        <v>1</v>
      </c>
      <c r="C156" s="1">
        <v>4</v>
      </c>
      <c r="D156" s="1" t="s">
        <v>69</v>
      </c>
      <c r="E156" s="1">
        <v>986</v>
      </c>
      <c r="F156" s="1" t="s">
        <v>403</v>
      </c>
      <c r="G156" s="1">
        <v>37805</v>
      </c>
      <c r="H156" s="1" t="s">
        <v>411</v>
      </c>
      <c r="I156" s="1" t="s">
        <v>169</v>
      </c>
      <c r="J156" s="1">
        <v>1</v>
      </c>
      <c r="K156" s="1" t="s">
        <v>412</v>
      </c>
      <c r="L156" s="1">
        <v>818080</v>
      </c>
      <c r="M156" s="1"/>
      <c r="N156" s="1" t="str">
        <f t="shared" si="33"/>
        <v>986818080</v>
      </c>
      <c r="O156" s="1" t="str">
        <f t="shared" si="34"/>
        <v>STAR RD / STAR ROAD(NWPL/PGEN)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4</v>
      </c>
      <c r="Y156" s="3">
        <f t="shared" si="28"/>
        <v>986</v>
      </c>
      <c r="Z156" s="3" t="str">
        <f t="shared" si="29"/>
        <v>STAR ROAD(NWPL/PGEN)</v>
      </c>
      <c r="AA156" s="3" t="str">
        <f t="shared" si="30"/>
        <v>STAR RD</v>
      </c>
      <c r="AM156" s="5"/>
    </row>
    <row r="157" spans="1:39" x14ac:dyDescent="0.25">
      <c r="A157" s="1" t="s">
        <v>165</v>
      </c>
      <c r="B157" s="1">
        <v>1</v>
      </c>
      <c r="C157" s="1">
        <v>4</v>
      </c>
      <c r="D157" s="1" t="s">
        <v>69</v>
      </c>
      <c r="E157" s="1">
        <v>986</v>
      </c>
      <c r="F157" s="1" t="s">
        <v>403</v>
      </c>
      <c r="G157" s="1">
        <v>37806</v>
      </c>
      <c r="H157" s="1" t="s">
        <v>413</v>
      </c>
      <c r="I157" s="1" t="s">
        <v>169</v>
      </c>
      <c r="J157" s="1">
        <v>1</v>
      </c>
      <c r="K157" s="1" t="s">
        <v>414</v>
      </c>
      <c r="L157" s="1">
        <v>506401</v>
      </c>
      <c r="M157" s="1"/>
      <c r="N157" s="1" t="str">
        <f t="shared" si="33"/>
        <v>986506401</v>
      </c>
      <c r="O157" s="1" t="str">
        <f t="shared" si="34"/>
        <v>21256 / BROWNSVILLE/HALSEY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</v>
      </c>
      <c r="Y157" s="3">
        <f t="shared" si="28"/>
        <v>986</v>
      </c>
      <c r="Z157" s="3" t="str">
        <f t="shared" si="29"/>
        <v>BROWNSVILLE/HALSEY</v>
      </c>
      <c r="AA157" s="3" t="str">
        <f t="shared" si="30"/>
        <v>21256</v>
      </c>
      <c r="AM157" s="5"/>
    </row>
    <row r="158" spans="1:39" x14ac:dyDescent="0.25">
      <c r="A158" s="1" t="s">
        <v>165</v>
      </c>
      <c r="B158" s="1">
        <v>1</v>
      </c>
      <c r="C158" s="1">
        <v>4</v>
      </c>
      <c r="D158" s="1" t="s">
        <v>69</v>
      </c>
      <c r="E158" s="1">
        <v>986</v>
      </c>
      <c r="F158" s="1" t="s">
        <v>403</v>
      </c>
      <c r="G158" s="1">
        <v>38006</v>
      </c>
      <c r="H158" s="1" t="s">
        <v>415</v>
      </c>
      <c r="I158" s="1" t="s">
        <v>169</v>
      </c>
      <c r="J158" s="1">
        <v>1</v>
      </c>
      <c r="K158" s="1" t="s">
        <v>416</v>
      </c>
      <c r="L158" s="1">
        <v>508417</v>
      </c>
      <c r="M158" s="1"/>
      <c r="N158" s="1" t="str">
        <f t="shared" si="33"/>
        <v>986508417</v>
      </c>
      <c r="O158" s="1" t="str">
        <f t="shared" si="34"/>
        <v>237 / JACKSON PRAIRIE DELIVERY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</v>
      </c>
      <c r="Y158" s="3">
        <f t="shared" si="28"/>
        <v>986</v>
      </c>
      <c r="Z158" s="3" t="str">
        <f t="shared" si="29"/>
        <v>JACKSON PRAIRIE DELIVERY</v>
      </c>
      <c r="AA158" s="3" t="str">
        <f t="shared" si="30"/>
        <v>237</v>
      </c>
      <c r="AM158" s="5"/>
    </row>
    <row r="159" spans="1:39" x14ac:dyDescent="0.25">
      <c r="A159" s="1" t="s">
        <v>165</v>
      </c>
      <c r="B159" s="1">
        <v>1</v>
      </c>
      <c r="C159" s="1">
        <v>4</v>
      </c>
      <c r="D159" s="1" t="s">
        <v>69</v>
      </c>
      <c r="E159" s="1">
        <v>986</v>
      </c>
      <c r="F159" s="1" t="s">
        <v>403</v>
      </c>
      <c r="G159" s="1">
        <v>38163</v>
      </c>
      <c r="H159" s="1" t="s">
        <v>417</v>
      </c>
      <c r="I159" s="1" t="s">
        <v>169</v>
      </c>
      <c r="J159" s="1">
        <v>1</v>
      </c>
      <c r="K159" s="1" t="s">
        <v>418</v>
      </c>
      <c r="L159" s="1">
        <v>506412</v>
      </c>
      <c r="M159" s="1"/>
      <c r="N159" s="1" t="str">
        <f t="shared" si="33"/>
        <v>986506412</v>
      </c>
      <c r="O159" s="1" t="str">
        <f t="shared" si="34"/>
        <v>21488 / RIVER ROAD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4</v>
      </c>
      <c r="Y159" s="3">
        <f t="shared" si="28"/>
        <v>986</v>
      </c>
      <c r="Z159" s="3" t="str">
        <f t="shared" si="29"/>
        <v>RIVER ROAD</v>
      </c>
      <c r="AA159" s="3" t="str">
        <f t="shared" si="30"/>
        <v>21488</v>
      </c>
      <c r="AM159" s="5"/>
    </row>
    <row r="160" spans="1:39" x14ac:dyDescent="0.25">
      <c r="A160" s="1" t="s">
        <v>165</v>
      </c>
      <c r="B160" s="1">
        <v>1</v>
      </c>
      <c r="C160" s="1">
        <v>4</v>
      </c>
      <c r="D160" s="1" t="s">
        <v>69</v>
      </c>
      <c r="E160" s="1">
        <v>986</v>
      </c>
      <c r="F160" s="1" t="s">
        <v>403</v>
      </c>
      <c r="G160" s="1">
        <v>38279</v>
      </c>
      <c r="H160" s="1" t="s">
        <v>419</v>
      </c>
      <c r="I160" s="1" t="s">
        <v>169</v>
      </c>
      <c r="J160" s="1">
        <v>1</v>
      </c>
      <c r="K160" s="1" t="s">
        <v>420</v>
      </c>
      <c r="L160" s="1">
        <v>506226</v>
      </c>
      <c r="M160" s="1"/>
      <c r="N160" s="1" t="str">
        <f t="shared" si="33"/>
        <v>986506226</v>
      </c>
      <c r="O160" s="1" t="str">
        <f t="shared" si="34"/>
        <v>21333 / PGEN/NWPL - PALOUSE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4</v>
      </c>
      <c r="Y160" s="3">
        <f t="shared" si="28"/>
        <v>986</v>
      </c>
      <c r="Z160" s="3" t="str">
        <f t="shared" si="29"/>
        <v>PGEN/NWPL - PALOUSE</v>
      </c>
      <c r="AA160" s="3" t="str">
        <f t="shared" si="30"/>
        <v>21333</v>
      </c>
      <c r="AM160" s="5"/>
    </row>
    <row r="161" spans="1:39" x14ac:dyDescent="0.25">
      <c r="A161" s="1" t="s">
        <v>165</v>
      </c>
      <c r="B161" s="1">
        <v>1</v>
      </c>
      <c r="C161" s="1">
        <v>4</v>
      </c>
      <c r="D161" s="1" t="s">
        <v>69</v>
      </c>
      <c r="E161" s="1">
        <v>986</v>
      </c>
      <c r="F161" s="1" t="s">
        <v>403</v>
      </c>
      <c r="G161" s="1">
        <v>38325</v>
      </c>
      <c r="H161" s="1" t="s">
        <v>421</v>
      </c>
      <c r="I161" s="1" t="s">
        <v>169</v>
      </c>
      <c r="J161" s="1">
        <v>1</v>
      </c>
      <c r="K161" s="1" t="s">
        <v>422</v>
      </c>
      <c r="L161" s="1">
        <v>508416</v>
      </c>
      <c r="M161" s="1"/>
      <c r="N161" s="1" t="str">
        <f t="shared" si="33"/>
        <v>986508416</v>
      </c>
      <c r="O161" s="1" t="str">
        <f t="shared" si="34"/>
        <v>235 / JACKSON PRAIRIE RECEIPT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4</v>
      </c>
      <c r="Y161" s="3">
        <f t="shared" si="28"/>
        <v>986</v>
      </c>
      <c r="Z161" s="3" t="str">
        <f t="shared" si="29"/>
        <v>JACKSON PRAIRIE RECEIPT</v>
      </c>
      <c r="AA161" s="3" t="str">
        <f t="shared" si="30"/>
        <v>235</v>
      </c>
      <c r="AM161" s="5"/>
    </row>
    <row r="162" spans="1:39" x14ac:dyDescent="0.25">
      <c r="A162" s="1" t="s">
        <v>165</v>
      </c>
      <c r="B162" s="1">
        <v>1</v>
      </c>
      <c r="C162" s="1">
        <v>4</v>
      </c>
      <c r="D162" s="1" t="s">
        <v>69</v>
      </c>
      <c r="E162" s="1">
        <v>986</v>
      </c>
      <c r="F162" s="1" t="s">
        <v>403</v>
      </c>
      <c r="G162" s="1">
        <v>38598</v>
      </c>
      <c r="H162" s="1" t="s">
        <v>423</v>
      </c>
      <c r="I162" s="1" t="s">
        <v>169</v>
      </c>
      <c r="J162" s="1">
        <v>1</v>
      </c>
      <c r="K162" s="1" t="s">
        <v>424</v>
      </c>
      <c r="L162" s="1">
        <v>817226</v>
      </c>
      <c r="M162" s="1"/>
      <c r="N162" s="1" t="str">
        <f t="shared" si="33"/>
        <v>986817226</v>
      </c>
      <c r="O162" s="1" t="str">
        <f t="shared" si="34"/>
        <v>236 / JACKSON PRAIRIE STORAGE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4</v>
      </c>
      <c r="Y162" s="3">
        <f t="shared" si="28"/>
        <v>986</v>
      </c>
      <c r="Z162" s="3" t="str">
        <f t="shared" si="29"/>
        <v>JACKSON PRAIRIE STORAGE</v>
      </c>
      <c r="AA162" s="3" t="str">
        <f t="shared" si="30"/>
        <v>236</v>
      </c>
      <c r="AM162" s="5"/>
    </row>
    <row r="163" spans="1:39" x14ac:dyDescent="0.25">
      <c r="A163" s="1" t="s">
        <v>165</v>
      </c>
      <c r="B163" s="1">
        <v>1</v>
      </c>
      <c r="C163" s="1">
        <v>4</v>
      </c>
      <c r="D163" s="1" t="s">
        <v>69</v>
      </c>
      <c r="E163" s="1">
        <v>3161</v>
      </c>
      <c r="F163" s="1" t="s">
        <v>289</v>
      </c>
      <c r="G163" s="1">
        <v>34017</v>
      </c>
      <c r="H163" s="1" t="s">
        <v>289</v>
      </c>
      <c r="I163" s="1" t="s">
        <v>167</v>
      </c>
      <c r="J163" s="1">
        <v>1</v>
      </c>
      <c r="K163" s="1"/>
      <c r="L163" s="1"/>
      <c r="M163" s="1"/>
      <c r="N163" s="1" t="str">
        <f t="shared" si="33"/>
        <v>3161</v>
      </c>
      <c r="O163" s="1" t="str">
        <f t="shared" si="34"/>
        <v xml:space="preserve"> / Bondad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4</v>
      </c>
      <c r="Y163" s="3">
        <f t="shared" si="28"/>
        <v>3161</v>
      </c>
      <c r="Z163" s="3" t="str">
        <f t="shared" si="29"/>
        <v>Bondad</v>
      </c>
      <c r="AA163" s="3">
        <f t="shared" si="30"/>
        <v>0</v>
      </c>
      <c r="AM163" s="5"/>
    </row>
    <row r="164" spans="1:39" x14ac:dyDescent="0.25">
      <c r="A164" s="1" t="s">
        <v>165</v>
      </c>
      <c r="B164" s="1">
        <v>1</v>
      </c>
      <c r="C164" s="1">
        <v>4</v>
      </c>
      <c r="D164" s="1" t="s">
        <v>69</v>
      </c>
      <c r="E164" s="1">
        <v>3161</v>
      </c>
      <c r="F164" s="1" t="s">
        <v>289</v>
      </c>
      <c r="G164" s="1">
        <v>37750</v>
      </c>
      <c r="H164" s="1" t="s">
        <v>425</v>
      </c>
      <c r="I164" s="1" t="s">
        <v>169</v>
      </c>
      <c r="J164" s="1">
        <v>1</v>
      </c>
      <c r="K164" s="1" t="s">
        <v>426</v>
      </c>
      <c r="L164" s="1">
        <v>505310</v>
      </c>
      <c r="M164" s="1"/>
      <c r="N164" s="1" t="str">
        <f t="shared" ref="N164:N179" si="35">CONCATENATE(E164,L164)</f>
        <v>3161505310</v>
      </c>
      <c r="O164" s="1" t="str">
        <f t="shared" ref="O164:O179" si="36">CONCATENATE(K164," / ",H164)</f>
        <v>550 / NORTHWEST/TW LA PLATA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4</v>
      </c>
      <c r="Y164" s="3">
        <f t="shared" si="28"/>
        <v>3161</v>
      </c>
      <c r="Z164" s="3" t="str">
        <f t="shared" si="29"/>
        <v>NORTHWEST/TW LA PLATA</v>
      </c>
      <c r="AA164" s="3" t="str">
        <f t="shared" si="30"/>
        <v>550</v>
      </c>
      <c r="AM164" s="5"/>
    </row>
    <row r="165" spans="1:39" x14ac:dyDescent="0.25">
      <c r="A165" s="1" t="s">
        <v>165</v>
      </c>
      <c r="B165" s="1">
        <v>1</v>
      </c>
      <c r="C165" s="1">
        <v>4</v>
      </c>
      <c r="D165" s="1" t="s">
        <v>69</v>
      </c>
      <c r="E165" s="1">
        <v>3161</v>
      </c>
      <c r="F165" s="1" t="s">
        <v>289</v>
      </c>
      <c r="G165" s="1">
        <v>37809</v>
      </c>
      <c r="H165" s="1" t="s">
        <v>427</v>
      </c>
      <c r="I165" s="1" t="s">
        <v>169</v>
      </c>
      <c r="J165" s="1">
        <v>1</v>
      </c>
      <c r="K165" s="1" t="s">
        <v>428</v>
      </c>
      <c r="L165" s="1">
        <v>812173</v>
      </c>
      <c r="M165" s="1"/>
      <c r="N165" s="1" t="str">
        <f t="shared" si="35"/>
        <v>3161812173</v>
      </c>
      <c r="O165" s="1" t="str">
        <f t="shared" si="36"/>
        <v>IGNACIOP / NWPL/WMS FIELD SRVCS (IGNACIO)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4</v>
      </c>
      <c r="Y165" s="3">
        <f t="shared" si="28"/>
        <v>3161</v>
      </c>
      <c r="Z165" s="3" t="str">
        <f t="shared" si="29"/>
        <v>NWPL/WMS FIELD SRVCS (IGNACIO)</v>
      </c>
      <c r="AA165" s="3" t="str">
        <f t="shared" si="30"/>
        <v>IGNACIOP</v>
      </c>
      <c r="AM165" s="5"/>
    </row>
    <row r="166" spans="1:39" x14ac:dyDescent="0.25">
      <c r="A166" s="1" t="s">
        <v>165</v>
      </c>
      <c r="B166" s="1">
        <v>1</v>
      </c>
      <c r="C166" s="1">
        <v>4</v>
      </c>
      <c r="D166" s="1" t="s">
        <v>69</v>
      </c>
      <c r="E166" s="1">
        <v>3161</v>
      </c>
      <c r="F166" s="1" t="s">
        <v>289</v>
      </c>
      <c r="G166" s="1">
        <v>38277</v>
      </c>
      <c r="H166" s="1" t="s">
        <v>290</v>
      </c>
      <c r="I166" s="1" t="s">
        <v>169</v>
      </c>
      <c r="J166" s="1">
        <v>1</v>
      </c>
      <c r="K166" s="1" t="s">
        <v>429</v>
      </c>
      <c r="L166" s="1">
        <v>817199</v>
      </c>
      <c r="M166" s="1"/>
      <c r="N166" s="1" t="str">
        <f t="shared" si="35"/>
        <v>3161817199</v>
      </c>
      <c r="O166" s="1" t="str">
        <f t="shared" si="36"/>
        <v>4 / WFSC/EPNG/TW/NWPL IGNACIO PLT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4</v>
      </c>
      <c r="Y166" s="3">
        <f t="shared" si="28"/>
        <v>3161</v>
      </c>
      <c r="Z166" s="3" t="str">
        <f t="shared" si="29"/>
        <v>WFSC/EPNG/TW/NWPL IGNACIO PLT</v>
      </c>
      <c r="AA166" s="3" t="str">
        <f t="shared" si="30"/>
        <v>4</v>
      </c>
      <c r="AM166" s="5"/>
    </row>
    <row r="167" spans="1:39" x14ac:dyDescent="0.25">
      <c r="A167" s="1" t="s">
        <v>165</v>
      </c>
      <c r="B167" s="1">
        <v>1</v>
      </c>
      <c r="C167" s="1">
        <v>4</v>
      </c>
      <c r="D167" s="1" t="s">
        <v>69</v>
      </c>
      <c r="E167" s="1">
        <v>3161</v>
      </c>
      <c r="F167" s="1" t="s">
        <v>289</v>
      </c>
      <c r="G167" s="1">
        <v>38689</v>
      </c>
      <c r="H167" s="1" t="s">
        <v>294</v>
      </c>
      <c r="I167" s="1" t="s">
        <v>169</v>
      </c>
      <c r="J167" s="1">
        <v>1</v>
      </c>
      <c r="K167" s="1" t="s">
        <v>430</v>
      </c>
      <c r="L167" s="1">
        <v>806205</v>
      </c>
      <c r="M167" s="1"/>
      <c r="N167" s="1" t="str">
        <f t="shared" si="35"/>
        <v>3161806205</v>
      </c>
      <c r="O167" s="1" t="str">
        <f t="shared" si="36"/>
        <v xml:space="preserve">3 / NWPL/EPNG IGNACIO PLANT 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4</v>
      </c>
      <c r="Y167" s="3">
        <f t="shared" si="28"/>
        <v>3161</v>
      </c>
      <c r="Z167" s="3" t="str">
        <f t="shared" si="29"/>
        <v xml:space="preserve">NWPL/EPNG IGNACIO PLANT </v>
      </c>
      <c r="AA167" s="3" t="str">
        <f t="shared" si="30"/>
        <v>3</v>
      </c>
      <c r="AM167" s="5"/>
    </row>
    <row r="168" spans="1:39" x14ac:dyDescent="0.25">
      <c r="A168" s="1" t="s">
        <v>165</v>
      </c>
      <c r="B168" s="1">
        <v>1</v>
      </c>
      <c r="C168" s="1">
        <v>4</v>
      </c>
      <c r="D168" s="1" t="s">
        <v>69</v>
      </c>
      <c r="E168" s="1">
        <v>3162</v>
      </c>
      <c r="F168" s="1" t="s">
        <v>288</v>
      </c>
      <c r="G168" s="1">
        <v>34018</v>
      </c>
      <c r="H168" s="1" t="s">
        <v>288</v>
      </c>
      <c r="I168" s="1" t="s">
        <v>167</v>
      </c>
      <c r="J168" s="1">
        <v>1</v>
      </c>
      <c r="K168" s="1"/>
      <c r="L168" s="1"/>
      <c r="M168" s="1"/>
      <c r="N168" s="1" t="str">
        <f t="shared" si="35"/>
        <v>3162</v>
      </c>
      <c r="O168" s="1" t="str">
        <f t="shared" si="36"/>
        <v xml:space="preserve"> / Blanco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4</v>
      </c>
      <c r="Y168" s="3">
        <f t="shared" si="28"/>
        <v>3162</v>
      </c>
      <c r="Z168" s="3" t="str">
        <f t="shared" si="29"/>
        <v>Blanco</v>
      </c>
      <c r="AA168" s="3">
        <f t="shared" si="30"/>
        <v>0</v>
      </c>
      <c r="AM168" s="5"/>
    </row>
    <row r="169" spans="1:39" x14ac:dyDescent="0.25">
      <c r="A169" s="1" t="s">
        <v>165</v>
      </c>
      <c r="B169" s="1">
        <v>1</v>
      </c>
      <c r="C169" s="1">
        <v>4</v>
      </c>
      <c r="D169" s="1" t="s">
        <v>69</v>
      </c>
      <c r="E169" s="1">
        <v>3162</v>
      </c>
      <c r="F169" s="1" t="s">
        <v>288</v>
      </c>
      <c r="G169" s="1">
        <v>37812</v>
      </c>
      <c r="H169" s="1" t="s">
        <v>431</v>
      </c>
      <c r="I169" s="1" t="s">
        <v>169</v>
      </c>
      <c r="J169" s="1">
        <v>1</v>
      </c>
      <c r="K169" s="1" t="s">
        <v>432</v>
      </c>
      <c r="L169" s="1">
        <v>817959</v>
      </c>
      <c r="M169" s="1"/>
      <c r="N169" s="1" t="str">
        <f t="shared" si="35"/>
        <v>3162817959</v>
      </c>
      <c r="O169" s="1" t="str">
        <f t="shared" si="36"/>
        <v>817959 / MILAGRO PLANT(WFSC)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3162</v>
      </c>
      <c r="Z169" s="3" t="str">
        <f t="shared" si="29"/>
        <v>MILAGRO PLANT(WFSC)</v>
      </c>
      <c r="AA169" s="3" t="str">
        <f t="shared" si="30"/>
        <v>817959</v>
      </c>
      <c r="AM169" s="5"/>
    </row>
    <row r="170" spans="1:39" x14ac:dyDescent="0.25">
      <c r="A170" s="1" t="s">
        <v>165</v>
      </c>
      <c r="B170" s="1">
        <v>1</v>
      </c>
      <c r="C170" s="1">
        <v>4</v>
      </c>
      <c r="D170" s="1" t="s">
        <v>69</v>
      </c>
      <c r="E170" s="1">
        <v>3162</v>
      </c>
      <c r="F170" s="1" t="s">
        <v>288</v>
      </c>
      <c r="G170" s="1">
        <v>37813</v>
      </c>
      <c r="H170" s="1" t="s">
        <v>433</v>
      </c>
      <c r="I170" s="1" t="s">
        <v>169</v>
      </c>
      <c r="J170" s="1">
        <v>1</v>
      </c>
      <c r="K170" s="1" t="s">
        <v>434</v>
      </c>
      <c r="L170" s="1">
        <v>505301</v>
      </c>
      <c r="M170" s="1"/>
      <c r="N170" s="1" t="str">
        <f t="shared" si="35"/>
        <v>3162505301</v>
      </c>
      <c r="O170" s="1" t="str">
        <f t="shared" si="36"/>
        <v>46228 / T/W I/B TO BLANCO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3162</v>
      </c>
      <c r="Z170" s="3" t="str">
        <f t="shared" si="29"/>
        <v>T/W I/B TO BLANCO</v>
      </c>
      <c r="AA170" s="3" t="str">
        <f t="shared" si="30"/>
        <v>46228</v>
      </c>
      <c r="AM170" s="5"/>
    </row>
    <row r="171" spans="1:39" x14ac:dyDescent="0.25">
      <c r="A171" s="1" t="s">
        <v>165</v>
      </c>
      <c r="B171" s="1">
        <v>1</v>
      </c>
      <c r="C171" s="1">
        <v>4</v>
      </c>
      <c r="D171" s="1" t="s">
        <v>69</v>
      </c>
      <c r="E171" s="1">
        <v>3162</v>
      </c>
      <c r="F171" s="1" t="s">
        <v>288</v>
      </c>
      <c r="G171" s="1">
        <v>38276</v>
      </c>
      <c r="H171" s="1" t="s">
        <v>303</v>
      </c>
      <c r="I171" s="1" t="s">
        <v>169</v>
      </c>
      <c r="J171" s="1">
        <v>1</v>
      </c>
      <c r="K171" s="1" t="s">
        <v>432</v>
      </c>
      <c r="L171" s="1">
        <v>817666</v>
      </c>
      <c r="M171" s="1"/>
      <c r="N171" s="1" t="str">
        <f t="shared" si="35"/>
        <v>3162817666</v>
      </c>
      <c r="O171" s="1" t="str">
        <f t="shared" si="36"/>
        <v>817959 / WFSC/EPNG/NWPL/TW MILAGRO PLT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3162</v>
      </c>
      <c r="Z171" s="3" t="str">
        <f t="shared" si="29"/>
        <v>WFSC/EPNG/NWPL/TW MILAGRO PLT</v>
      </c>
      <c r="AA171" s="3" t="str">
        <f t="shared" si="30"/>
        <v>817959</v>
      </c>
      <c r="AM171" s="5"/>
    </row>
    <row r="172" spans="1:39" x14ac:dyDescent="0.25">
      <c r="A172" s="1" t="s">
        <v>165</v>
      </c>
      <c r="B172" s="1">
        <v>1</v>
      </c>
      <c r="C172" s="1">
        <v>1129</v>
      </c>
      <c r="D172" s="1" t="s">
        <v>77</v>
      </c>
      <c r="E172" s="1">
        <v>4043</v>
      </c>
      <c r="F172" s="1" t="s">
        <v>435</v>
      </c>
      <c r="G172" s="1">
        <v>38303</v>
      </c>
      <c r="H172" s="1" t="s">
        <v>436</v>
      </c>
      <c r="I172" s="1" t="s">
        <v>167</v>
      </c>
      <c r="J172" s="1">
        <v>1</v>
      </c>
      <c r="K172" s="1"/>
      <c r="L172" s="1"/>
      <c r="M172" s="1"/>
      <c r="N172" s="1" t="str">
        <f t="shared" si="35"/>
        <v>4043</v>
      </c>
      <c r="O172" s="1" t="str">
        <f t="shared" si="36"/>
        <v xml:space="preserve"> / Oasis East of Prairie Lea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1129</v>
      </c>
      <c r="Y172" s="3">
        <f t="shared" si="28"/>
        <v>4043</v>
      </c>
      <c r="Z172" s="3" t="str">
        <f t="shared" si="29"/>
        <v>Oasis East of Prairie Lea</v>
      </c>
      <c r="AA172" s="3">
        <f t="shared" si="30"/>
        <v>0</v>
      </c>
      <c r="AM172" s="5"/>
    </row>
    <row r="173" spans="1:39" x14ac:dyDescent="0.25">
      <c r="A173" s="1" t="s">
        <v>165</v>
      </c>
      <c r="B173" s="1">
        <v>1</v>
      </c>
      <c r="C173" s="1">
        <v>1129</v>
      </c>
      <c r="D173" s="1" t="s">
        <v>77</v>
      </c>
      <c r="E173" s="1">
        <v>4044</v>
      </c>
      <c r="F173" s="1" t="s">
        <v>437</v>
      </c>
      <c r="G173" s="1">
        <v>38305</v>
      </c>
      <c r="H173" s="1" t="s">
        <v>438</v>
      </c>
      <c r="I173" s="1" t="s">
        <v>169</v>
      </c>
      <c r="J173" s="1">
        <v>1</v>
      </c>
      <c r="K173" s="1" t="s">
        <v>439</v>
      </c>
      <c r="L173" s="1">
        <v>62148</v>
      </c>
      <c r="M173" s="1"/>
      <c r="N173" s="1" t="str">
        <f t="shared" si="35"/>
        <v>404462148</v>
      </c>
      <c r="O173" s="1" t="str">
        <f t="shared" si="36"/>
        <v>8724 / NNG/OASIS WAHA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1129</v>
      </c>
      <c r="Y173" s="3">
        <f t="shared" si="28"/>
        <v>4044</v>
      </c>
      <c r="Z173" s="3" t="str">
        <f t="shared" si="29"/>
        <v>NNG/OASIS WAHA</v>
      </c>
      <c r="AA173" s="3" t="str">
        <f t="shared" si="30"/>
        <v>8724</v>
      </c>
      <c r="AM173" s="5"/>
    </row>
    <row r="174" spans="1:39" x14ac:dyDescent="0.25">
      <c r="A174" s="1" t="s">
        <v>165</v>
      </c>
      <c r="B174" s="1">
        <v>1</v>
      </c>
      <c r="C174" s="1">
        <v>1129</v>
      </c>
      <c r="D174" s="1" t="s">
        <v>77</v>
      </c>
      <c r="E174" s="1">
        <v>4044</v>
      </c>
      <c r="F174" s="1" t="s">
        <v>437</v>
      </c>
      <c r="G174" s="1">
        <v>38650</v>
      </c>
      <c r="H174" s="1" t="s">
        <v>310</v>
      </c>
      <c r="I174" s="1" t="s">
        <v>169</v>
      </c>
      <c r="J174" s="1">
        <v>1</v>
      </c>
      <c r="K174" s="1" t="s">
        <v>440</v>
      </c>
      <c r="L174" s="1">
        <v>1797</v>
      </c>
      <c r="M174" s="1"/>
      <c r="N174" s="1" t="str">
        <f t="shared" si="35"/>
        <v>40441797</v>
      </c>
      <c r="O174" s="1" t="str">
        <f t="shared" si="36"/>
        <v>1335 / WAHA EL PASO OPL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1129</v>
      </c>
      <c r="Y174" s="3">
        <f t="shared" si="28"/>
        <v>4044</v>
      </c>
      <c r="Z174" s="3" t="str">
        <f t="shared" si="29"/>
        <v>WAHA EL PASO OPL</v>
      </c>
      <c r="AA174" s="3" t="str">
        <f t="shared" si="30"/>
        <v>1335</v>
      </c>
      <c r="AM174" s="5"/>
    </row>
    <row r="175" spans="1:39" x14ac:dyDescent="0.25">
      <c r="A175" s="1" t="s">
        <v>165</v>
      </c>
      <c r="B175" s="1">
        <v>1</v>
      </c>
      <c r="C175" s="1">
        <v>1129</v>
      </c>
      <c r="D175" s="1" t="s">
        <v>77</v>
      </c>
      <c r="E175" s="1">
        <v>4044</v>
      </c>
      <c r="F175" s="1" t="s">
        <v>437</v>
      </c>
      <c r="G175" s="1">
        <v>38630</v>
      </c>
      <c r="H175" s="1" t="s">
        <v>441</v>
      </c>
      <c r="I175" s="1" t="s">
        <v>169</v>
      </c>
      <c r="J175" s="1">
        <v>1</v>
      </c>
      <c r="K175" s="1" t="s">
        <v>442</v>
      </c>
      <c r="L175" s="1">
        <v>8516</v>
      </c>
      <c r="M175" s="1"/>
      <c r="N175" s="1" t="str">
        <f t="shared" si="35"/>
        <v>40448516</v>
      </c>
      <c r="O175" s="1" t="str">
        <f t="shared" si="36"/>
        <v>6301 / TW/OASIS WARD PYOTE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1129</v>
      </c>
      <c r="Y175" s="3">
        <f t="shared" si="28"/>
        <v>4044</v>
      </c>
      <c r="Z175" s="3" t="str">
        <f t="shared" si="29"/>
        <v>TW/OASIS WARD PYOTE</v>
      </c>
      <c r="AA175" s="3" t="str">
        <f t="shared" si="30"/>
        <v>6301</v>
      </c>
      <c r="AM175" s="5"/>
    </row>
    <row r="176" spans="1:39" x14ac:dyDescent="0.25">
      <c r="A176" s="1" t="s">
        <v>165</v>
      </c>
      <c r="B176" s="1">
        <v>1</v>
      </c>
      <c r="C176" s="1">
        <v>1129</v>
      </c>
      <c r="D176" s="1" t="s">
        <v>77</v>
      </c>
      <c r="E176" s="1">
        <v>4044</v>
      </c>
      <c r="F176" s="1" t="s">
        <v>437</v>
      </c>
      <c r="G176" s="1">
        <v>38324</v>
      </c>
      <c r="H176" s="1" t="s">
        <v>443</v>
      </c>
      <c r="I176" s="1" t="s">
        <v>169</v>
      </c>
      <c r="J176" s="1">
        <v>1</v>
      </c>
      <c r="K176" s="1" t="s">
        <v>444</v>
      </c>
      <c r="L176" s="1">
        <v>504895</v>
      </c>
      <c r="M176" s="1"/>
      <c r="N176" s="1" t="str">
        <f t="shared" si="35"/>
        <v>4044504895</v>
      </c>
      <c r="O176" s="1" t="str">
        <f t="shared" si="36"/>
        <v>0728 / VALERO/OASIS WAHA HEADER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1129</v>
      </c>
      <c r="Y176" s="3">
        <f t="shared" si="28"/>
        <v>4044</v>
      </c>
      <c r="Z176" s="3" t="str">
        <f t="shared" si="29"/>
        <v>VALERO/OASIS WAHA HEADER</v>
      </c>
      <c r="AA176" s="3" t="str">
        <f t="shared" si="30"/>
        <v>0728</v>
      </c>
      <c r="AM176" s="5"/>
    </row>
    <row r="177" spans="1:39" x14ac:dyDescent="0.25">
      <c r="A177" s="1" t="s">
        <v>165</v>
      </c>
      <c r="B177" s="1">
        <v>1</v>
      </c>
      <c r="C177" s="1">
        <v>1129</v>
      </c>
      <c r="D177" s="1" t="s">
        <v>77</v>
      </c>
      <c r="E177" s="1">
        <v>4044</v>
      </c>
      <c r="F177" s="1" t="s">
        <v>437</v>
      </c>
      <c r="G177" s="1">
        <v>38304</v>
      </c>
      <c r="H177" s="1" t="s">
        <v>445</v>
      </c>
      <c r="I177" s="1" t="s">
        <v>167</v>
      </c>
      <c r="J177" s="1">
        <v>1</v>
      </c>
      <c r="K177" s="1"/>
      <c r="L177" s="1"/>
      <c r="M177" s="1"/>
      <c r="N177" s="1" t="str">
        <f t="shared" si="35"/>
        <v>4044</v>
      </c>
      <c r="O177" s="1" t="str">
        <f t="shared" si="36"/>
        <v xml:space="preserve"> / Oasis West of Prarie Lea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1129</v>
      </c>
      <c r="Y177" s="3">
        <f t="shared" si="28"/>
        <v>4044</v>
      </c>
      <c r="Z177" s="3" t="str">
        <f t="shared" si="29"/>
        <v>Oasis West of Prarie Lea</v>
      </c>
      <c r="AA177" s="3">
        <f t="shared" si="30"/>
        <v>0</v>
      </c>
      <c r="AM177" s="5"/>
    </row>
    <row r="178" spans="1:39" x14ac:dyDescent="0.25">
      <c r="A178" s="1" t="s">
        <v>165</v>
      </c>
      <c r="B178" s="1">
        <v>1</v>
      </c>
      <c r="C178" s="1">
        <v>177</v>
      </c>
      <c r="D178" s="1" t="s">
        <v>79</v>
      </c>
      <c r="E178" s="1">
        <v>238</v>
      </c>
      <c r="F178" s="1" t="s">
        <v>446</v>
      </c>
      <c r="G178" s="1">
        <v>10270</v>
      </c>
      <c r="H178" s="1" t="s">
        <v>446</v>
      </c>
      <c r="I178" s="1" t="s">
        <v>167</v>
      </c>
      <c r="J178" s="1">
        <v>1</v>
      </c>
      <c r="K178" s="1"/>
      <c r="L178" s="1"/>
      <c r="M178" s="1"/>
      <c r="N178" s="1" t="str">
        <f t="shared" si="35"/>
        <v>238</v>
      </c>
      <c r="O178" s="1" t="str">
        <f t="shared" si="36"/>
        <v xml:space="preserve"> / Malin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177</v>
      </c>
      <c r="Y178" s="3">
        <f t="shared" si="28"/>
        <v>238</v>
      </c>
      <c r="Z178" s="3" t="str">
        <f t="shared" si="29"/>
        <v>Malin</v>
      </c>
      <c r="AA178" s="3">
        <f t="shared" si="30"/>
        <v>0</v>
      </c>
      <c r="AM178" s="5"/>
    </row>
    <row r="179" spans="1:39" x14ac:dyDescent="0.25">
      <c r="A179" s="1" t="s">
        <v>165</v>
      </c>
      <c r="B179" s="1">
        <v>1</v>
      </c>
      <c r="C179" s="1">
        <v>177</v>
      </c>
      <c r="D179" s="1" t="s">
        <v>79</v>
      </c>
      <c r="E179" s="1">
        <v>238</v>
      </c>
      <c r="F179" s="1" t="s">
        <v>446</v>
      </c>
      <c r="G179" s="1">
        <v>38253</v>
      </c>
      <c r="H179" s="1" t="s">
        <v>447</v>
      </c>
      <c r="I179" s="1" t="s">
        <v>169</v>
      </c>
      <c r="J179" s="1">
        <v>1</v>
      </c>
      <c r="K179" s="1" t="s">
        <v>448</v>
      </c>
      <c r="L179" s="1">
        <v>813159</v>
      </c>
      <c r="M179" s="1"/>
      <c r="N179" s="1" t="str">
        <f t="shared" si="35"/>
        <v>238813159</v>
      </c>
      <c r="O179" s="1" t="str">
        <f t="shared" si="36"/>
        <v>PN0202R / PGEN/PG&amp;E - MALIN (PN0202R)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177</v>
      </c>
      <c r="Y179" s="3">
        <f t="shared" si="28"/>
        <v>238</v>
      </c>
      <c r="Z179" s="3" t="str">
        <f t="shared" si="29"/>
        <v>PGEN/PG&amp;E - MALIN (PN0202R)</v>
      </c>
      <c r="AA179" s="3" t="str">
        <f t="shared" si="30"/>
        <v>PN0202R</v>
      </c>
      <c r="AM179" s="5"/>
    </row>
    <row r="180" spans="1:39" x14ac:dyDescent="0.25">
      <c r="A180" s="1" t="s">
        <v>165</v>
      </c>
      <c r="B180" s="1">
        <v>1</v>
      </c>
      <c r="C180" s="1">
        <v>177</v>
      </c>
      <c r="D180" s="1" t="s">
        <v>79</v>
      </c>
      <c r="E180" s="1">
        <v>320</v>
      </c>
      <c r="F180" s="1" t="s">
        <v>449</v>
      </c>
      <c r="G180" s="1">
        <v>36452</v>
      </c>
      <c r="H180" s="1" t="s">
        <v>450</v>
      </c>
      <c r="I180" s="1" t="s">
        <v>169</v>
      </c>
      <c r="J180" s="1">
        <v>1</v>
      </c>
      <c r="K180" s="1" t="s">
        <v>451</v>
      </c>
      <c r="L180" s="1">
        <v>506777</v>
      </c>
      <c r="M180" s="1"/>
      <c r="N180" s="1" t="str">
        <f t="shared" ref="N180:N195" si="37">CONCATENATE(E180,L180)</f>
        <v>320506777</v>
      </c>
      <c r="O180" s="1" t="str">
        <f t="shared" ref="O180:O195" si="38">CONCATENATE(K180," / ",H180)</f>
        <v>KS0202DD / SOCAL - DELIVERY POOL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177</v>
      </c>
      <c r="Y180" s="3">
        <f t="shared" si="28"/>
        <v>320</v>
      </c>
      <c r="Z180" s="3" t="str">
        <f t="shared" si="29"/>
        <v>SOCAL - DELIVERY POOL</v>
      </c>
      <c r="AA180" s="3" t="str">
        <f t="shared" si="30"/>
        <v>KS0202DD</v>
      </c>
      <c r="AM180" s="5"/>
    </row>
    <row r="181" spans="1:39" x14ac:dyDescent="0.25">
      <c r="A181" s="1" t="s">
        <v>165</v>
      </c>
      <c r="B181" s="1">
        <v>1</v>
      </c>
      <c r="C181" s="1">
        <v>177</v>
      </c>
      <c r="D181" s="1" t="s">
        <v>79</v>
      </c>
      <c r="E181" s="1">
        <v>336</v>
      </c>
      <c r="F181" s="1" t="s">
        <v>452</v>
      </c>
      <c r="G181" s="1">
        <v>10273</v>
      </c>
      <c r="H181" s="1" t="s">
        <v>452</v>
      </c>
      <c r="I181" s="1" t="s">
        <v>167</v>
      </c>
      <c r="J181" s="1">
        <v>1</v>
      </c>
      <c r="K181" s="1"/>
      <c r="L181" s="1"/>
      <c r="M181" s="1"/>
      <c r="N181" s="1" t="str">
        <f t="shared" si="37"/>
        <v>336</v>
      </c>
      <c r="O181" s="1" t="str">
        <f t="shared" si="38"/>
        <v xml:space="preserve"> / Daggett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177</v>
      </c>
      <c r="Y181" s="3">
        <f t="shared" si="28"/>
        <v>336</v>
      </c>
      <c r="Z181" s="3" t="str">
        <f t="shared" si="29"/>
        <v>Daggett</v>
      </c>
      <c r="AA181" s="3">
        <f t="shared" si="30"/>
        <v>0</v>
      </c>
      <c r="AM181" s="5"/>
    </row>
    <row r="182" spans="1:39" x14ac:dyDescent="0.25">
      <c r="A182" s="1" t="s">
        <v>165</v>
      </c>
      <c r="B182" s="1">
        <v>1</v>
      </c>
      <c r="C182" s="1">
        <v>177</v>
      </c>
      <c r="D182" s="1" t="s">
        <v>79</v>
      </c>
      <c r="E182" s="1">
        <v>337</v>
      </c>
      <c r="F182" s="1" t="s">
        <v>88</v>
      </c>
      <c r="G182" s="1">
        <v>10274</v>
      </c>
      <c r="H182" s="1" t="s">
        <v>88</v>
      </c>
      <c r="I182" s="1" t="s">
        <v>167</v>
      </c>
      <c r="J182" s="1">
        <v>3</v>
      </c>
      <c r="K182" s="1"/>
      <c r="L182" s="1"/>
      <c r="M182" s="1"/>
      <c r="N182" s="1" t="str">
        <f t="shared" si="37"/>
        <v>337</v>
      </c>
      <c r="O182" s="1" t="str">
        <f t="shared" si="38"/>
        <v xml:space="preserve"> / TW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177</v>
      </c>
      <c r="Y182" s="3">
        <f t="shared" si="28"/>
        <v>337</v>
      </c>
      <c r="Z182" s="3" t="str">
        <f t="shared" si="29"/>
        <v>TW</v>
      </c>
      <c r="AA182" s="3">
        <f t="shared" si="30"/>
        <v>0</v>
      </c>
      <c r="AM182" s="5"/>
    </row>
    <row r="183" spans="1:39" x14ac:dyDescent="0.25">
      <c r="A183" s="1" t="s">
        <v>165</v>
      </c>
      <c r="B183" s="1">
        <v>1</v>
      </c>
      <c r="C183" s="1">
        <v>177</v>
      </c>
      <c r="D183" s="1" t="s">
        <v>79</v>
      </c>
      <c r="E183" s="1">
        <v>338</v>
      </c>
      <c r="F183" s="1" t="s">
        <v>453</v>
      </c>
      <c r="G183" s="1">
        <v>10275</v>
      </c>
      <c r="H183" s="1" t="s">
        <v>453</v>
      </c>
      <c r="I183" s="1" t="s">
        <v>167</v>
      </c>
      <c r="J183" s="1">
        <v>1</v>
      </c>
      <c r="K183" s="1"/>
      <c r="L183" s="1"/>
      <c r="M183" s="1"/>
      <c r="N183" s="1" t="str">
        <f t="shared" si="37"/>
        <v>338</v>
      </c>
      <c r="O183" s="1" t="str">
        <f t="shared" si="38"/>
        <v xml:space="preserve"> / Topock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177</v>
      </c>
      <c r="Y183" s="3">
        <f t="shared" si="28"/>
        <v>338</v>
      </c>
      <c r="Z183" s="3" t="str">
        <f t="shared" si="29"/>
        <v>Topock</v>
      </c>
      <c r="AA183" s="3">
        <f t="shared" si="30"/>
        <v>0</v>
      </c>
      <c r="AM183" s="5"/>
    </row>
    <row r="184" spans="1:39" x14ac:dyDescent="0.25">
      <c r="A184" s="1" t="s">
        <v>165</v>
      </c>
      <c r="B184" s="1">
        <v>1</v>
      </c>
      <c r="C184" s="1">
        <v>177</v>
      </c>
      <c r="D184" s="1" t="s">
        <v>79</v>
      </c>
      <c r="E184" s="1">
        <v>341</v>
      </c>
      <c r="F184" s="1" t="s">
        <v>454</v>
      </c>
      <c r="G184" s="1">
        <v>10285</v>
      </c>
      <c r="H184" s="1" t="s">
        <v>454</v>
      </c>
      <c r="I184" s="1" t="s">
        <v>167</v>
      </c>
      <c r="J184" s="1">
        <v>1</v>
      </c>
      <c r="K184" s="1"/>
      <c r="L184" s="1"/>
      <c r="M184" s="1"/>
      <c r="N184" s="1" t="str">
        <f t="shared" si="37"/>
        <v>341</v>
      </c>
      <c r="O184" s="1" t="str">
        <f t="shared" si="38"/>
        <v xml:space="preserve"> / Imbalance Trade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177</v>
      </c>
      <c r="Y184" s="3">
        <f t="shared" si="28"/>
        <v>341</v>
      </c>
      <c r="Z184" s="3" t="str">
        <f t="shared" si="29"/>
        <v>Imbalance Trade</v>
      </c>
      <c r="AA184" s="3">
        <f t="shared" si="30"/>
        <v>0</v>
      </c>
      <c r="AM184" s="5"/>
    </row>
    <row r="185" spans="1:39" x14ac:dyDescent="0.25">
      <c r="A185" s="1" t="s">
        <v>165</v>
      </c>
      <c r="B185" s="1">
        <v>1</v>
      </c>
      <c r="C185" s="1">
        <v>177</v>
      </c>
      <c r="D185" s="1" t="s">
        <v>79</v>
      </c>
      <c r="E185" s="1">
        <v>338</v>
      </c>
      <c r="F185" s="1" t="s">
        <v>453</v>
      </c>
      <c r="G185" s="1">
        <v>35305</v>
      </c>
      <c r="H185" s="1" t="s">
        <v>455</v>
      </c>
      <c r="I185" s="1" t="s">
        <v>169</v>
      </c>
      <c r="J185" s="1">
        <v>1</v>
      </c>
      <c r="K185" s="1" t="s">
        <v>456</v>
      </c>
      <c r="L185" s="1">
        <v>506776</v>
      </c>
      <c r="M185" s="1"/>
      <c r="N185" s="1" t="str">
        <f t="shared" si="37"/>
        <v>338506776</v>
      </c>
      <c r="O185" s="1" t="str">
        <f t="shared" si="38"/>
        <v>EP0202R / PG&amp;E/EL PASO - TOPOCK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177</v>
      </c>
      <c r="Y185" s="3">
        <f t="shared" si="28"/>
        <v>338</v>
      </c>
      <c r="Z185" s="3" t="str">
        <f t="shared" si="29"/>
        <v>PG&amp;E/EL PASO - TOPOCK</v>
      </c>
      <c r="AA185" s="3" t="str">
        <f t="shared" si="30"/>
        <v>EP0202R</v>
      </c>
      <c r="AM185" s="5"/>
    </row>
    <row r="186" spans="1:39" x14ac:dyDescent="0.25">
      <c r="A186" s="1" t="s">
        <v>165</v>
      </c>
      <c r="B186" s="1">
        <v>1</v>
      </c>
      <c r="C186" s="1">
        <v>177</v>
      </c>
      <c r="D186" s="1" t="s">
        <v>79</v>
      </c>
      <c r="E186" s="1">
        <v>1368</v>
      </c>
      <c r="F186" s="1" t="s">
        <v>457</v>
      </c>
      <c r="G186" s="1">
        <v>37610</v>
      </c>
      <c r="H186" s="1" t="s">
        <v>458</v>
      </c>
      <c r="I186" s="1" t="s">
        <v>169</v>
      </c>
      <c r="J186" s="1">
        <v>1</v>
      </c>
      <c r="K186" s="1" t="s">
        <v>459</v>
      </c>
      <c r="L186" s="1">
        <v>506782</v>
      </c>
      <c r="M186" s="1"/>
      <c r="N186" s="1" t="str">
        <f t="shared" si="37"/>
        <v>1368506782</v>
      </c>
      <c r="O186" s="1" t="str">
        <f t="shared" si="38"/>
        <v>CG0202F / CITYGATE - FIRM POOL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177</v>
      </c>
      <c r="Y186" s="3">
        <f t="shared" si="28"/>
        <v>1368</v>
      </c>
      <c r="Z186" s="3" t="str">
        <f t="shared" si="29"/>
        <v>CITYGATE - FIRM POOL</v>
      </c>
      <c r="AA186" s="3" t="str">
        <f t="shared" si="30"/>
        <v>CG0202F</v>
      </c>
      <c r="AM186" s="5"/>
    </row>
    <row r="187" spans="1:39" x14ac:dyDescent="0.25">
      <c r="A187" s="1" t="s">
        <v>165</v>
      </c>
      <c r="B187" s="1">
        <v>1</v>
      </c>
      <c r="C187" s="1">
        <v>177</v>
      </c>
      <c r="D187" s="1" t="s">
        <v>79</v>
      </c>
      <c r="E187" s="1">
        <v>1368</v>
      </c>
      <c r="F187" s="1" t="s">
        <v>457</v>
      </c>
      <c r="G187" s="1">
        <v>37506</v>
      </c>
      <c r="H187" s="1" t="s">
        <v>460</v>
      </c>
      <c r="I187" s="1" t="s">
        <v>169</v>
      </c>
      <c r="J187" s="1">
        <v>1</v>
      </c>
      <c r="K187" s="1" t="s">
        <v>461</v>
      </c>
      <c r="L187" s="1">
        <v>506781</v>
      </c>
      <c r="M187" s="1"/>
      <c r="N187" s="1" t="str">
        <f t="shared" si="37"/>
        <v>1368506781</v>
      </c>
      <c r="O187" s="1" t="str">
        <f t="shared" si="38"/>
        <v>CG0202N / CITYGATE - NORMAL POOL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177</v>
      </c>
      <c r="Y187" s="3">
        <f t="shared" si="28"/>
        <v>1368</v>
      </c>
      <c r="Z187" s="3" t="str">
        <f t="shared" si="29"/>
        <v>CITYGATE - NORMAL POOL</v>
      </c>
      <c r="AA187" s="3" t="str">
        <f t="shared" si="30"/>
        <v>CG0202N</v>
      </c>
      <c r="AM187" s="5"/>
    </row>
    <row r="188" spans="1:39" x14ac:dyDescent="0.25">
      <c r="A188" s="1" t="s">
        <v>165</v>
      </c>
      <c r="B188" s="1">
        <v>1</v>
      </c>
      <c r="C188" s="1">
        <v>177</v>
      </c>
      <c r="D188" s="1" t="s">
        <v>79</v>
      </c>
      <c r="E188" s="1">
        <v>1368</v>
      </c>
      <c r="F188" s="1" t="s">
        <v>457</v>
      </c>
      <c r="G188" s="1">
        <v>23568</v>
      </c>
      <c r="H188" s="1" t="s">
        <v>457</v>
      </c>
      <c r="I188" s="1" t="s">
        <v>167</v>
      </c>
      <c r="J188" s="1">
        <v>1</v>
      </c>
      <c r="K188" s="1"/>
      <c r="L188" s="1"/>
      <c r="M188" s="1"/>
      <c r="N188" s="1" t="str">
        <f t="shared" si="37"/>
        <v>1368</v>
      </c>
      <c r="O188" s="1" t="str">
        <f t="shared" si="38"/>
        <v xml:space="preserve"> / Citygate Pool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177</v>
      </c>
      <c r="Y188" s="3">
        <f t="shared" si="28"/>
        <v>1368</v>
      </c>
      <c r="Z188" s="3" t="str">
        <f t="shared" si="29"/>
        <v>Citygate Pool</v>
      </c>
      <c r="AA188" s="3">
        <f t="shared" si="30"/>
        <v>0</v>
      </c>
      <c r="AM188" s="5"/>
    </row>
    <row r="189" spans="1:39" x14ac:dyDescent="0.25">
      <c r="A189" s="1" t="s">
        <v>165</v>
      </c>
      <c r="B189" s="1">
        <v>1</v>
      </c>
      <c r="C189" s="1">
        <v>177</v>
      </c>
      <c r="D189" s="1" t="s">
        <v>79</v>
      </c>
      <c r="E189" s="1">
        <v>1366</v>
      </c>
      <c r="F189" s="1" t="s">
        <v>462</v>
      </c>
      <c r="G189" s="1">
        <v>23566</v>
      </c>
      <c r="H189" s="1" t="s">
        <v>462</v>
      </c>
      <c r="I189" s="1" t="s">
        <v>167</v>
      </c>
      <c r="J189" s="1">
        <v>1</v>
      </c>
      <c r="K189" s="1"/>
      <c r="L189" s="1"/>
      <c r="M189" s="1"/>
      <c r="N189" s="1" t="str">
        <f t="shared" si="37"/>
        <v>1366</v>
      </c>
      <c r="O189" s="1" t="str">
        <f t="shared" si="38"/>
        <v xml:space="preserve"> / Mission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177</v>
      </c>
      <c r="Y189" s="3">
        <f t="shared" si="28"/>
        <v>1366</v>
      </c>
      <c r="Z189" s="3" t="str">
        <f t="shared" si="29"/>
        <v>Mission</v>
      </c>
      <c r="AA189" s="3">
        <f t="shared" si="30"/>
        <v>0</v>
      </c>
      <c r="AM189" s="5"/>
    </row>
    <row r="190" spans="1:39" x14ac:dyDescent="0.25">
      <c r="A190" s="1" t="s">
        <v>165</v>
      </c>
      <c r="B190" s="1">
        <v>1</v>
      </c>
      <c r="C190" s="1">
        <v>177</v>
      </c>
      <c r="D190" s="1" t="s">
        <v>79</v>
      </c>
      <c r="E190" s="1">
        <v>1008</v>
      </c>
      <c r="F190" s="1" t="s">
        <v>463</v>
      </c>
      <c r="G190" s="1">
        <v>21150</v>
      </c>
      <c r="H190" s="1" t="s">
        <v>463</v>
      </c>
      <c r="I190" s="1" t="s">
        <v>167</v>
      </c>
      <c r="J190" s="1">
        <v>1</v>
      </c>
      <c r="K190" s="1"/>
      <c r="L190" s="1"/>
      <c r="M190" s="1"/>
      <c r="N190" s="1" t="str">
        <f t="shared" si="37"/>
        <v>1008</v>
      </c>
      <c r="O190" s="1" t="str">
        <f t="shared" si="38"/>
        <v xml:space="preserve"> /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177</v>
      </c>
      <c r="Y190" s="3">
        <f t="shared" si="28"/>
        <v>1008</v>
      </c>
      <c r="Z190" s="3" t="str">
        <f t="shared" si="29"/>
        <v>Storage</v>
      </c>
      <c r="AA190" s="3">
        <f t="shared" si="30"/>
        <v>0</v>
      </c>
      <c r="AM190" s="5"/>
    </row>
    <row r="191" spans="1:39" x14ac:dyDescent="0.25">
      <c r="A191" s="1" t="s">
        <v>165</v>
      </c>
      <c r="B191" s="1">
        <v>1</v>
      </c>
      <c r="C191" s="1">
        <v>177</v>
      </c>
      <c r="D191" s="1" t="s">
        <v>79</v>
      </c>
      <c r="E191" s="1">
        <v>720</v>
      </c>
      <c r="F191" s="1" t="s">
        <v>464</v>
      </c>
      <c r="G191" s="1">
        <v>20144</v>
      </c>
      <c r="H191" s="1" t="s">
        <v>465</v>
      </c>
      <c r="I191" s="1" t="s">
        <v>167</v>
      </c>
      <c r="J191" s="1">
        <v>1</v>
      </c>
      <c r="K191" s="1"/>
      <c r="L191" s="1"/>
      <c r="M191" s="1"/>
      <c r="N191" s="1" t="str">
        <f t="shared" si="37"/>
        <v>720</v>
      </c>
      <c r="O191" s="1" t="str">
        <f t="shared" si="38"/>
        <v xml:space="preserve"> / CA Production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177</v>
      </c>
      <c r="Y191" s="3">
        <f t="shared" si="28"/>
        <v>720</v>
      </c>
      <c r="Z191" s="3" t="str">
        <f t="shared" si="29"/>
        <v>CA Production</v>
      </c>
      <c r="AA191" s="3">
        <f t="shared" si="30"/>
        <v>0</v>
      </c>
      <c r="AM191" s="5"/>
    </row>
    <row r="192" spans="1:39" x14ac:dyDescent="0.25">
      <c r="A192" s="1" t="s">
        <v>165</v>
      </c>
      <c r="B192" s="1">
        <v>1</v>
      </c>
      <c r="C192" s="1">
        <v>177</v>
      </c>
      <c r="D192" s="1" t="s">
        <v>79</v>
      </c>
      <c r="E192" s="1">
        <v>337</v>
      </c>
      <c r="F192" s="1" t="s">
        <v>88</v>
      </c>
      <c r="G192" s="1">
        <v>37745</v>
      </c>
      <c r="H192" s="1" t="s">
        <v>466</v>
      </c>
      <c r="I192" s="1" t="s">
        <v>169</v>
      </c>
      <c r="J192" s="1">
        <v>1</v>
      </c>
      <c r="K192" s="1" t="s">
        <v>467</v>
      </c>
      <c r="L192" s="1">
        <v>506786</v>
      </c>
      <c r="M192" s="1"/>
      <c r="N192" s="1" t="str">
        <f t="shared" si="37"/>
        <v>337506786</v>
      </c>
      <c r="O192" s="1" t="str">
        <f t="shared" si="38"/>
        <v>TW0202R / ECT PG&amp;E - TRANSWESTERN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177</v>
      </c>
      <c r="Y192" s="3">
        <f t="shared" si="28"/>
        <v>337</v>
      </c>
      <c r="Z192" s="3" t="str">
        <f t="shared" si="29"/>
        <v>ECT PG&amp;E - TRANSWESTERN</v>
      </c>
      <c r="AA192" s="3" t="str">
        <f t="shared" si="30"/>
        <v>TW0202R</v>
      </c>
      <c r="AM192" s="5"/>
    </row>
    <row r="193" spans="1:39" x14ac:dyDescent="0.25">
      <c r="A193" s="1" t="s">
        <v>165</v>
      </c>
      <c r="B193" s="1">
        <v>1</v>
      </c>
      <c r="C193" s="1">
        <v>177</v>
      </c>
      <c r="D193" s="1" t="s">
        <v>79</v>
      </c>
      <c r="E193" s="1">
        <v>336</v>
      </c>
      <c r="F193" s="1" t="s">
        <v>452</v>
      </c>
      <c r="G193" s="1">
        <v>37826</v>
      </c>
      <c r="H193" s="1" t="s">
        <v>468</v>
      </c>
      <c r="I193" s="1" t="s">
        <v>169</v>
      </c>
      <c r="J193" s="1">
        <v>1</v>
      </c>
      <c r="K193" s="1" t="s">
        <v>469</v>
      </c>
      <c r="L193" s="1">
        <v>506778</v>
      </c>
      <c r="M193" s="1"/>
      <c r="N193" s="1" t="str">
        <f t="shared" si="37"/>
        <v>336506778</v>
      </c>
      <c r="O193" s="1" t="str">
        <f t="shared" si="38"/>
        <v>KR0202R / KERN/PG&amp;E - DAGGETT POOL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177</v>
      </c>
      <c r="Y193" s="3">
        <f t="shared" si="28"/>
        <v>336</v>
      </c>
      <c r="Z193" s="3" t="str">
        <f t="shared" si="29"/>
        <v>KERN/PG&amp;E - DAGGETT POOL</v>
      </c>
      <c r="AA193" s="3" t="str">
        <f t="shared" si="30"/>
        <v>KR0202R</v>
      </c>
      <c r="AM193" s="5"/>
    </row>
    <row r="194" spans="1:39" x14ac:dyDescent="0.25">
      <c r="A194" s="1" t="s">
        <v>165</v>
      </c>
      <c r="B194" s="1">
        <v>1</v>
      </c>
      <c r="C194" s="1">
        <v>177</v>
      </c>
      <c r="D194" s="1" t="s">
        <v>79</v>
      </c>
      <c r="E194" s="1">
        <v>320</v>
      </c>
      <c r="F194" s="1" t="s">
        <v>449</v>
      </c>
      <c r="G194" s="1">
        <v>9435</v>
      </c>
      <c r="H194" s="1" t="s">
        <v>449</v>
      </c>
      <c r="I194" s="1" t="s">
        <v>167</v>
      </c>
      <c r="J194" s="1">
        <v>1</v>
      </c>
      <c r="K194" s="1"/>
      <c r="L194" s="1"/>
      <c r="M194" s="1"/>
      <c r="N194" s="1" t="str">
        <f t="shared" si="37"/>
        <v>320</v>
      </c>
      <c r="O194" s="1" t="str">
        <f t="shared" si="38"/>
        <v xml:space="preserve"> / Socal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177</v>
      </c>
      <c r="Y194" s="3">
        <f t="shared" si="28"/>
        <v>320</v>
      </c>
      <c r="Z194" s="3" t="str">
        <f t="shared" si="29"/>
        <v>Socal</v>
      </c>
      <c r="AA194" s="3">
        <f t="shared" si="30"/>
        <v>0</v>
      </c>
      <c r="AM194" s="5"/>
    </row>
    <row r="195" spans="1:39" x14ac:dyDescent="0.25">
      <c r="A195" s="1" t="s">
        <v>165</v>
      </c>
      <c r="B195" s="1">
        <v>1</v>
      </c>
      <c r="C195" s="1">
        <v>177</v>
      </c>
      <c r="D195" s="1" t="s">
        <v>79</v>
      </c>
      <c r="E195" s="1">
        <v>238</v>
      </c>
      <c r="F195" s="1" t="s">
        <v>446</v>
      </c>
      <c r="G195" s="1">
        <v>38383</v>
      </c>
      <c r="H195" s="1" t="s">
        <v>470</v>
      </c>
      <c r="I195" s="1" t="s">
        <v>169</v>
      </c>
      <c r="J195" s="1">
        <v>1</v>
      </c>
      <c r="K195" s="1" t="s">
        <v>471</v>
      </c>
      <c r="L195" s="1">
        <v>509083</v>
      </c>
      <c r="M195" s="1"/>
      <c r="N195" s="1" t="str">
        <f t="shared" si="37"/>
        <v>238509083</v>
      </c>
      <c r="O195" s="1" t="str">
        <f t="shared" si="38"/>
        <v>IMB-509083 / IMB-PG&amp;E-LINE 400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177</v>
      </c>
      <c r="Y195" s="3">
        <f t="shared" ref="Y195:Y258" si="41">E195</f>
        <v>238</v>
      </c>
      <c r="Z195" s="3" t="str">
        <f t="shared" ref="Z195:Z258" si="42">H195</f>
        <v>IMB-PG&amp;E-LINE 400</v>
      </c>
      <c r="AA195" s="3" t="str">
        <f t="shared" ref="AA195:AA258" si="43">K195</f>
        <v>IMB-509083</v>
      </c>
      <c r="AM195" s="5"/>
    </row>
    <row r="196" spans="1:39" x14ac:dyDescent="0.25">
      <c r="A196" s="1" t="s">
        <v>165</v>
      </c>
      <c r="B196" s="1">
        <v>1</v>
      </c>
      <c r="C196" s="1">
        <v>177</v>
      </c>
      <c r="D196" s="1" t="s">
        <v>79</v>
      </c>
      <c r="E196" s="1">
        <v>238</v>
      </c>
      <c r="F196" s="1" t="s">
        <v>446</v>
      </c>
      <c r="G196" s="1">
        <v>37617</v>
      </c>
      <c r="H196" s="1" t="s">
        <v>472</v>
      </c>
      <c r="I196" s="1" t="s">
        <v>169</v>
      </c>
      <c r="J196" s="1">
        <v>1</v>
      </c>
      <c r="K196" s="1" t="s">
        <v>448</v>
      </c>
      <c r="L196" s="1">
        <v>506775</v>
      </c>
      <c r="M196" s="1"/>
      <c r="N196" s="1" t="str">
        <f t="shared" ref="N196:N211" si="44">CONCATENATE(E196,L196)</f>
        <v>238506775</v>
      </c>
      <c r="O196" s="1" t="str">
        <f t="shared" ref="O196:O211" si="45">CONCATENATE(K196," / ",H196)</f>
        <v>PN0202R / PGEN/PG&amp;E ECT - MALIN POL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177</v>
      </c>
      <c r="Y196" s="3">
        <f t="shared" si="41"/>
        <v>238</v>
      </c>
      <c r="Z196" s="3" t="str">
        <f t="shared" si="42"/>
        <v>PGEN/PG&amp;E ECT - MALIN POL</v>
      </c>
      <c r="AA196" s="3" t="str">
        <f t="shared" si="43"/>
        <v>PN0202R</v>
      </c>
      <c r="AM196" s="5"/>
    </row>
    <row r="197" spans="1:39" x14ac:dyDescent="0.25">
      <c r="A197" s="1" t="s">
        <v>165</v>
      </c>
      <c r="B197" s="1">
        <v>1</v>
      </c>
      <c r="C197" s="1">
        <v>177</v>
      </c>
      <c r="D197" s="1" t="s">
        <v>79</v>
      </c>
      <c r="E197" s="1">
        <v>320</v>
      </c>
      <c r="F197" s="1" t="s">
        <v>449</v>
      </c>
      <c r="G197" s="1">
        <v>37627</v>
      </c>
      <c r="H197" s="1" t="s">
        <v>473</v>
      </c>
      <c r="I197" s="1" t="s">
        <v>169</v>
      </c>
      <c r="J197" s="1">
        <v>1</v>
      </c>
      <c r="K197" s="1" t="s">
        <v>474</v>
      </c>
      <c r="L197" s="1">
        <v>814026</v>
      </c>
      <c r="M197" s="1"/>
      <c r="N197" s="1" t="str">
        <f t="shared" si="44"/>
        <v>320814026</v>
      </c>
      <c r="O197" s="1" t="str">
        <f t="shared" si="45"/>
        <v>S0202D / KERN RIVER (PG&amp;E/SOCALGAS)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177</v>
      </c>
      <c r="Y197" s="3">
        <f t="shared" si="41"/>
        <v>320</v>
      </c>
      <c r="Z197" s="3" t="str">
        <f t="shared" si="42"/>
        <v>KERN RIVER (PG&amp;E/SOCALGAS)</v>
      </c>
      <c r="AA197" s="3" t="str">
        <f t="shared" si="43"/>
        <v>S0202D</v>
      </c>
      <c r="AM197" s="5"/>
    </row>
    <row r="198" spans="1:39" x14ac:dyDescent="0.25">
      <c r="A198" s="1" t="s">
        <v>165</v>
      </c>
      <c r="B198" s="1">
        <v>1</v>
      </c>
      <c r="C198" s="1">
        <v>151</v>
      </c>
      <c r="D198" s="1" t="s">
        <v>89</v>
      </c>
      <c r="E198" s="1">
        <v>173</v>
      </c>
      <c r="F198" s="1" t="s">
        <v>475</v>
      </c>
      <c r="G198" s="1">
        <v>307</v>
      </c>
      <c r="H198" s="1" t="s">
        <v>475</v>
      </c>
      <c r="I198" s="1" t="s">
        <v>167</v>
      </c>
      <c r="J198" s="1">
        <v>1</v>
      </c>
      <c r="K198" s="1"/>
      <c r="L198" s="1"/>
      <c r="M198" s="1"/>
      <c r="N198" s="1" t="str">
        <f t="shared" si="44"/>
        <v>173</v>
      </c>
      <c r="O198" s="1" t="str">
        <f t="shared" si="45"/>
        <v xml:space="preserve"> / Kingsgate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151</v>
      </c>
      <c r="Y198" s="3">
        <f t="shared" si="41"/>
        <v>173</v>
      </c>
      <c r="Z198" s="3" t="str">
        <f t="shared" si="42"/>
        <v>Kingsgate</v>
      </c>
      <c r="AA198" s="3">
        <f t="shared" si="43"/>
        <v>0</v>
      </c>
      <c r="AM198" s="5"/>
    </row>
    <row r="199" spans="1:39" x14ac:dyDescent="0.25">
      <c r="A199" s="1" t="s">
        <v>165</v>
      </c>
      <c r="B199" s="1">
        <v>1</v>
      </c>
      <c r="C199" s="1">
        <v>151</v>
      </c>
      <c r="D199" s="1" t="s">
        <v>89</v>
      </c>
      <c r="E199" s="1">
        <v>193</v>
      </c>
      <c r="F199" s="1" t="s">
        <v>476</v>
      </c>
      <c r="G199" s="1">
        <v>37620</v>
      </c>
      <c r="H199" s="1" t="s">
        <v>405</v>
      </c>
      <c r="I199" s="1" t="s">
        <v>169</v>
      </c>
      <c r="J199" s="1">
        <v>1</v>
      </c>
      <c r="K199" s="1" t="s">
        <v>477</v>
      </c>
      <c r="L199" s="1">
        <v>814639</v>
      </c>
      <c r="M199" s="1"/>
      <c r="N199" s="1" t="str">
        <f t="shared" si="44"/>
        <v>193814639</v>
      </c>
      <c r="O199" s="1" t="str">
        <f t="shared" si="45"/>
        <v xml:space="preserve">STAN / PGEN/NWPL - STANFIELD 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151</v>
      </c>
      <c r="Y199" s="3">
        <f t="shared" si="41"/>
        <v>193</v>
      </c>
      <c r="Z199" s="3" t="str">
        <f t="shared" si="42"/>
        <v xml:space="preserve">PGEN/NWPL - STANFIELD </v>
      </c>
      <c r="AA199" s="3" t="str">
        <f t="shared" si="43"/>
        <v>STAN</v>
      </c>
      <c r="AM199" s="5"/>
    </row>
    <row r="200" spans="1:39" x14ac:dyDescent="0.25">
      <c r="A200" s="1" t="s">
        <v>165</v>
      </c>
      <c r="B200" s="1">
        <v>1</v>
      </c>
      <c r="C200" s="1">
        <v>151</v>
      </c>
      <c r="D200" s="1" t="s">
        <v>89</v>
      </c>
      <c r="E200" s="1">
        <v>193</v>
      </c>
      <c r="F200" s="1" t="s">
        <v>476</v>
      </c>
      <c r="G200" s="1">
        <v>324</v>
      </c>
      <c r="H200" s="1" t="s">
        <v>476</v>
      </c>
      <c r="I200" s="1" t="s">
        <v>167</v>
      </c>
      <c r="J200" s="1">
        <v>1</v>
      </c>
      <c r="K200" s="1"/>
      <c r="L200" s="1"/>
      <c r="M200" s="1"/>
      <c r="N200" s="1" t="str">
        <f t="shared" si="44"/>
        <v>193</v>
      </c>
      <c r="O200" s="1" t="str">
        <f t="shared" si="45"/>
        <v xml:space="preserve"> / Stanfield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151</v>
      </c>
      <c r="Y200" s="3">
        <f t="shared" si="41"/>
        <v>193</v>
      </c>
      <c r="Z200" s="3" t="str">
        <f t="shared" si="42"/>
        <v>Stanfield</v>
      </c>
      <c r="AA200" s="3">
        <f t="shared" si="43"/>
        <v>0</v>
      </c>
      <c r="AM200" s="5"/>
    </row>
    <row r="201" spans="1:39" x14ac:dyDescent="0.25">
      <c r="A201" s="1" t="s">
        <v>165</v>
      </c>
      <c r="B201" s="1">
        <v>1</v>
      </c>
      <c r="C201" s="1">
        <v>151</v>
      </c>
      <c r="D201" s="1" t="s">
        <v>89</v>
      </c>
      <c r="E201" s="1">
        <v>173</v>
      </c>
      <c r="F201" s="1" t="s">
        <v>475</v>
      </c>
      <c r="G201" s="1">
        <v>36024</v>
      </c>
      <c r="H201" s="1" t="s">
        <v>478</v>
      </c>
      <c r="I201" s="1" t="s">
        <v>169</v>
      </c>
      <c r="J201" s="1">
        <v>1</v>
      </c>
      <c r="K201" s="1" t="s">
        <v>479</v>
      </c>
      <c r="L201" s="1">
        <v>812183</v>
      </c>
      <c r="M201" s="1"/>
      <c r="N201" s="1" t="str">
        <f t="shared" si="44"/>
        <v>173812183</v>
      </c>
      <c r="O201" s="1" t="str">
        <f t="shared" si="45"/>
        <v>KING / ANG/PGEN - KINGSGATE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151</v>
      </c>
      <c r="Y201" s="3">
        <f t="shared" si="41"/>
        <v>173</v>
      </c>
      <c r="Z201" s="3" t="str">
        <f t="shared" si="42"/>
        <v>ANG/PGEN - KINGSGATE</v>
      </c>
      <c r="AA201" s="3" t="str">
        <f t="shared" si="43"/>
        <v>KING</v>
      </c>
      <c r="AM201" s="5"/>
    </row>
    <row r="202" spans="1:39" x14ac:dyDescent="0.25">
      <c r="A202" s="1" t="s">
        <v>165</v>
      </c>
      <c r="B202" s="1">
        <v>1</v>
      </c>
      <c r="C202" s="1">
        <v>151</v>
      </c>
      <c r="D202" s="1" t="s">
        <v>89</v>
      </c>
      <c r="E202" s="1">
        <v>193</v>
      </c>
      <c r="F202" s="1" t="s">
        <v>476</v>
      </c>
      <c r="G202" s="1">
        <v>37720</v>
      </c>
      <c r="H202" s="1" t="s">
        <v>480</v>
      </c>
      <c r="I202" s="1" t="s">
        <v>169</v>
      </c>
      <c r="J202" s="1">
        <v>1</v>
      </c>
      <c r="K202" s="1" t="s">
        <v>481</v>
      </c>
      <c r="L202" s="1">
        <v>509092</v>
      </c>
      <c r="M202" s="1"/>
      <c r="N202" s="1" t="str">
        <f t="shared" si="44"/>
        <v>193509092</v>
      </c>
      <c r="O202" s="1" t="str">
        <f t="shared" si="45"/>
        <v>IMB-509092 / IMB-PGEN-STANFIELD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151</v>
      </c>
      <c r="Y202" s="3">
        <f t="shared" si="41"/>
        <v>193</v>
      </c>
      <c r="Z202" s="3" t="str">
        <f t="shared" si="42"/>
        <v>IMB-PGEN-STANFIELD</v>
      </c>
      <c r="AA202" s="3" t="str">
        <f t="shared" si="43"/>
        <v>IMB-509092</v>
      </c>
      <c r="AM202" s="5"/>
    </row>
    <row r="203" spans="1:39" x14ac:dyDescent="0.25">
      <c r="A203" s="1" t="s">
        <v>165</v>
      </c>
      <c r="B203" s="1">
        <v>1</v>
      </c>
      <c r="C203" s="1">
        <v>151</v>
      </c>
      <c r="D203" s="1" t="s">
        <v>89</v>
      </c>
      <c r="E203" s="1">
        <v>194</v>
      </c>
      <c r="F203" s="1" t="s">
        <v>482</v>
      </c>
      <c r="G203" s="1">
        <v>35895</v>
      </c>
      <c r="H203" s="1" t="s">
        <v>483</v>
      </c>
      <c r="I203" s="1" t="s">
        <v>169</v>
      </c>
      <c r="J203" s="1">
        <v>1</v>
      </c>
      <c r="K203" s="1" t="s">
        <v>484</v>
      </c>
      <c r="L203" s="1">
        <v>813159</v>
      </c>
      <c r="M203" s="1"/>
      <c r="N203" s="1" t="str">
        <f t="shared" si="44"/>
        <v>194813159</v>
      </c>
      <c r="O203" s="1" t="str">
        <f t="shared" si="45"/>
        <v>MALI / PGEN/PG&amp;E - MALIN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151</v>
      </c>
      <c r="Y203" s="3">
        <f t="shared" si="41"/>
        <v>194</v>
      </c>
      <c r="Z203" s="3" t="str">
        <f t="shared" si="42"/>
        <v>PGEN/PG&amp;E - MALIN</v>
      </c>
      <c r="AA203" s="3" t="str">
        <f t="shared" si="43"/>
        <v>MALI</v>
      </c>
      <c r="AM203" s="5"/>
    </row>
    <row r="204" spans="1:39" x14ac:dyDescent="0.25">
      <c r="A204" s="1" t="s">
        <v>165</v>
      </c>
      <c r="B204" s="1">
        <v>1</v>
      </c>
      <c r="C204" s="1">
        <v>151</v>
      </c>
      <c r="D204" s="1" t="s">
        <v>89</v>
      </c>
      <c r="E204" s="1">
        <v>339</v>
      </c>
      <c r="F204" s="1" t="s">
        <v>485</v>
      </c>
      <c r="G204" s="1">
        <v>10276</v>
      </c>
      <c r="H204" s="1" t="s">
        <v>485</v>
      </c>
      <c r="I204" s="1" t="s">
        <v>167</v>
      </c>
      <c r="J204" s="1">
        <v>1</v>
      </c>
      <c r="K204" s="1"/>
      <c r="L204" s="1"/>
      <c r="M204" s="1"/>
      <c r="N204" s="1" t="str">
        <f t="shared" si="44"/>
        <v>339</v>
      </c>
      <c r="O204" s="1" t="str">
        <f t="shared" si="45"/>
        <v xml:space="preserve"> / Star Road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151</v>
      </c>
      <c r="Y204" s="3">
        <f t="shared" si="41"/>
        <v>339</v>
      </c>
      <c r="Z204" s="3" t="str">
        <f t="shared" si="42"/>
        <v>Star Road</v>
      </c>
      <c r="AA204" s="3">
        <f t="shared" si="43"/>
        <v>0</v>
      </c>
      <c r="AM204" s="5"/>
    </row>
    <row r="205" spans="1:39" x14ac:dyDescent="0.25">
      <c r="A205" s="1" t="s">
        <v>165</v>
      </c>
      <c r="B205" s="1">
        <v>1</v>
      </c>
      <c r="C205" s="1">
        <v>151</v>
      </c>
      <c r="D205" s="1" t="s">
        <v>89</v>
      </c>
      <c r="E205" s="1">
        <v>194</v>
      </c>
      <c r="F205" s="1" t="s">
        <v>482</v>
      </c>
      <c r="G205" s="1">
        <v>37687</v>
      </c>
      <c r="H205" s="1" t="s">
        <v>486</v>
      </c>
      <c r="I205" s="1" t="s">
        <v>169</v>
      </c>
      <c r="J205" s="1">
        <v>1</v>
      </c>
      <c r="K205" s="1" t="s">
        <v>487</v>
      </c>
      <c r="L205" s="1">
        <v>509089</v>
      </c>
      <c r="M205" s="1"/>
      <c r="N205" s="1" t="str">
        <f t="shared" si="44"/>
        <v>194509089</v>
      </c>
      <c r="O205" s="1" t="str">
        <f t="shared" si="45"/>
        <v>IMB-509089 / IMB-PGEN-LINE400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151</v>
      </c>
      <c r="Y205" s="3">
        <f t="shared" si="41"/>
        <v>194</v>
      </c>
      <c r="Z205" s="3" t="str">
        <f t="shared" si="42"/>
        <v>IMB-PGEN-LINE400</v>
      </c>
      <c r="AA205" s="3" t="str">
        <f t="shared" si="43"/>
        <v>IMB-509089</v>
      </c>
      <c r="AM205" s="5"/>
    </row>
    <row r="206" spans="1:39" x14ac:dyDescent="0.25">
      <c r="A206" s="1" t="s">
        <v>165</v>
      </c>
      <c r="B206" s="1">
        <v>1</v>
      </c>
      <c r="C206" s="1">
        <v>151</v>
      </c>
      <c r="D206" s="1" t="s">
        <v>89</v>
      </c>
      <c r="E206" s="1">
        <v>1220</v>
      </c>
      <c r="F206" s="1" t="s">
        <v>488</v>
      </c>
      <c r="G206" s="1">
        <v>38280</v>
      </c>
      <c r="H206" s="1" t="s">
        <v>419</v>
      </c>
      <c r="I206" s="1" t="s">
        <v>169</v>
      </c>
      <c r="J206" s="1">
        <v>1</v>
      </c>
      <c r="K206" s="1" t="s">
        <v>489</v>
      </c>
      <c r="L206" s="1">
        <v>506226</v>
      </c>
      <c r="M206" s="1"/>
      <c r="N206" s="1" t="str">
        <f t="shared" si="44"/>
        <v>1220506226</v>
      </c>
      <c r="O206" s="1" t="str">
        <f t="shared" si="45"/>
        <v>PALOU / PGEN/NWPL - PALOUSE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151</v>
      </c>
      <c r="Y206" s="3">
        <f t="shared" si="41"/>
        <v>1220</v>
      </c>
      <c r="Z206" s="3" t="str">
        <f t="shared" si="42"/>
        <v>PGEN/NWPL - PALOUSE</v>
      </c>
      <c r="AA206" s="3" t="str">
        <f t="shared" si="43"/>
        <v>PALOU</v>
      </c>
      <c r="AM206" s="5"/>
    </row>
    <row r="207" spans="1:39" x14ac:dyDescent="0.25">
      <c r="A207" s="1" t="s">
        <v>165</v>
      </c>
      <c r="B207" s="1">
        <v>1</v>
      </c>
      <c r="C207" s="1">
        <v>151</v>
      </c>
      <c r="D207" s="1" t="s">
        <v>89</v>
      </c>
      <c r="E207" s="1">
        <v>1220</v>
      </c>
      <c r="F207" s="1" t="s">
        <v>488</v>
      </c>
      <c r="G207" s="1">
        <v>21511</v>
      </c>
      <c r="H207" s="1" t="s">
        <v>488</v>
      </c>
      <c r="I207" s="1" t="s">
        <v>167</v>
      </c>
      <c r="J207" s="1">
        <v>1</v>
      </c>
      <c r="K207" s="1"/>
      <c r="L207" s="1"/>
      <c r="M207" s="1"/>
      <c r="N207" s="1" t="str">
        <f t="shared" si="44"/>
        <v>1220</v>
      </c>
      <c r="O207" s="1" t="str">
        <f t="shared" si="45"/>
        <v xml:space="preserve"> / Palause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151</v>
      </c>
      <c r="Y207" s="3">
        <f t="shared" si="41"/>
        <v>1220</v>
      </c>
      <c r="Z207" s="3" t="str">
        <f t="shared" si="42"/>
        <v>Palause</v>
      </c>
      <c r="AA207" s="3">
        <f t="shared" si="43"/>
        <v>0</v>
      </c>
      <c r="AM207" s="5"/>
    </row>
    <row r="208" spans="1:39" x14ac:dyDescent="0.25">
      <c r="A208" s="1" t="s">
        <v>165</v>
      </c>
      <c r="B208" s="1">
        <v>1</v>
      </c>
      <c r="C208" s="1">
        <v>151</v>
      </c>
      <c r="D208" s="1" t="s">
        <v>89</v>
      </c>
      <c r="E208" s="1">
        <v>990</v>
      </c>
      <c r="F208" s="1" t="s">
        <v>490</v>
      </c>
      <c r="G208" s="1">
        <v>21084</v>
      </c>
      <c r="H208" s="1" t="s">
        <v>490</v>
      </c>
      <c r="I208" s="1" t="s">
        <v>167</v>
      </c>
      <c r="J208" s="1">
        <v>1</v>
      </c>
      <c r="K208" s="1"/>
      <c r="L208" s="1"/>
      <c r="M208" s="1"/>
      <c r="N208" s="1" t="str">
        <f t="shared" si="44"/>
        <v>990</v>
      </c>
      <c r="O208" s="1" t="str">
        <f t="shared" si="45"/>
        <v xml:space="preserve"> / Coyote Springs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151</v>
      </c>
      <c r="Y208" s="3">
        <f t="shared" si="41"/>
        <v>990</v>
      </c>
      <c r="Z208" s="3" t="str">
        <f t="shared" si="42"/>
        <v>Coyote Springs</v>
      </c>
      <c r="AA208" s="3">
        <f t="shared" si="43"/>
        <v>0</v>
      </c>
      <c r="AM208" s="5"/>
    </row>
    <row r="209" spans="1:39" x14ac:dyDescent="0.25">
      <c r="A209" s="1" t="s">
        <v>165</v>
      </c>
      <c r="B209" s="1">
        <v>1</v>
      </c>
      <c r="C209" s="1">
        <v>151</v>
      </c>
      <c r="D209" s="1" t="s">
        <v>89</v>
      </c>
      <c r="E209" s="1">
        <v>834</v>
      </c>
      <c r="F209" s="1" t="s">
        <v>491</v>
      </c>
      <c r="G209" s="1">
        <v>37688</v>
      </c>
      <c r="H209" s="1" t="s">
        <v>492</v>
      </c>
      <c r="I209" s="1" t="s">
        <v>169</v>
      </c>
      <c r="J209" s="1">
        <v>1</v>
      </c>
      <c r="K209" s="1" t="s">
        <v>493</v>
      </c>
      <c r="L209" s="1">
        <v>501665</v>
      </c>
      <c r="M209" s="1"/>
      <c r="N209" s="1" t="str">
        <f t="shared" si="44"/>
        <v>834501665</v>
      </c>
      <c r="O209" s="1" t="str">
        <f t="shared" si="45"/>
        <v>TUSC / PGEN/TGTC - TUSCARORA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151</v>
      </c>
      <c r="Y209" s="3">
        <f t="shared" si="41"/>
        <v>834</v>
      </c>
      <c r="Z209" s="3" t="str">
        <f t="shared" si="42"/>
        <v>PGEN/TGTC - TUSCARORA</v>
      </c>
      <c r="AA209" s="3" t="str">
        <f t="shared" si="43"/>
        <v>TUSC</v>
      </c>
      <c r="AM209" s="5"/>
    </row>
    <row r="210" spans="1:39" x14ac:dyDescent="0.25">
      <c r="A210" s="1" t="s">
        <v>165</v>
      </c>
      <c r="B210" s="1">
        <v>1</v>
      </c>
      <c r="C210" s="1">
        <v>151</v>
      </c>
      <c r="D210" s="1" t="s">
        <v>89</v>
      </c>
      <c r="E210" s="1">
        <v>834</v>
      </c>
      <c r="F210" s="1" t="s">
        <v>491</v>
      </c>
      <c r="G210" s="1">
        <v>20377</v>
      </c>
      <c r="H210" s="1" t="s">
        <v>491</v>
      </c>
      <c r="I210" s="1" t="s">
        <v>167</v>
      </c>
      <c r="J210" s="1">
        <v>1</v>
      </c>
      <c r="K210" s="1"/>
      <c r="L210" s="1"/>
      <c r="M210" s="1"/>
      <c r="N210" s="1" t="str">
        <f t="shared" si="44"/>
        <v>834</v>
      </c>
      <c r="O210" s="1" t="str">
        <f t="shared" si="45"/>
        <v xml:space="preserve"> / Tuscarora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151</v>
      </c>
      <c r="Y210" s="3">
        <f t="shared" si="41"/>
        <v>834</v>
      </c>
      <c r="Z210" s="3" t="str">
        <f t="shared" si="42"/>
        <v>Tuscarora</v>
      </c>
      <c r="AA210" s="3">
        <f t="shared" si="43"/>
        <v>0</v>
      </c>
      <c r="AM210" s="5"/>
    </row>
    <row r="211" spans="1:39" x14ac:dyDescent="0.25">
      <c r="A211" s="1" t="s">
        <v>165</v>
      </c>
      <c r="B211" s="1">
        <v>1</v>
      </c>
      <c r="C211" s="1">
        <v>151</v>
      </c>
      <c r="D211" s="1" t="s">
        <v>89</v>
      </c>
      <c r="E211" s="1">
        <v>339</v>
      </c>
      <c r="F211" s="1" t="s">
        <v>485</v>
      </c>
      <c r="G211" s="1">
        <v>37738</v>
      </c>
      <c r="H211" s="1" t="s">
        <v>411</v>
      </c>
      <c r="I211" s="1" t="s">
        <v>169</v>
      </c>
      <c r="J211" s="1">
        <v>1</v>
      </c>
      <c r="K211" s="1" t="s">
        <v>494</v>
      </c>
      <c r="L211" s="1">
        <v>818080</v>
      </c>
      <c r="M211" s="1"/>
      <c r="N211" s="1" t="str">
        <f t="shared" si="44"/>
        <v>339818080</v>
      </c>
      <c r="O211" s="1" t="str">
        <f t="shared" si="45"/>
        <v>SNWP / STAR ROAD(NWPL/PGEN)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151</v>
      </c>
      <c r="Y211" s="3">
        <f t="shared" si="41"/>
        <v>339</v>
      </c>
      <c r="Z211" s="3" t="str">
        <f t="shared" si="42"/>
        <v>STAR ROAD(NWPL/PGEN)</v>
      </c>
      <c r="AA211" s="3" t="str">
        <f t="shared" si="43"/>
        <v>SNWP</v>
      </c>
      <c r="AM211" s="5"/>
    </row>
    <row r="212" spans="1:39" x14ac:dyDescent="0.25">
      <c r="A212" s="1" t="s">
        <v>165</v>
      </c>
      <c r="B212" s="1">
        <v>1</v>
      </c>
      <c r="C212" s="1">
        <v>151</v>
      </c>
      <c r="D212" s="1" t="s">
        <v>89</v>
      </c>
      <c r="E212" s="1">
        <v>194</v>
      </c>
      <c r="F212" s="1" t="s">
        <v>482</v>
      </c>
      <c r="G212" s="1">
        <v>325</v>
      </c>
      <c r="H212" s="1" t="s">
        <v>482</v>
      </c>
      <c r="I212" s="1" t="s">
        <v>167</v>
      </c>
      <c r="J212" s="1">
        <v>1</v>
      </c>
      <c r="K212" s="1"/>
      <c r="L212" s="1"/>
      <c r="M212" s="1"/>
      <c r="N212" s="1" t="str">
        <f t="shared" ref="N212:N227" si="46">CONCATENATE(E212,L212)</f>
        <v>194</v>
      </c>
      <c r="O212" s="1" t="str">
        <f t="shared" ref="O212:O227" si="47">CONCATENATE(K212," / ",H212)</f>
        <v xml:space="preserve"> / Line 400 Malin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151</v>
      </c>
      <c r="Y212" s="3">
        <f t="shared" si="41"/>
        <v>194</v>
      </c>
      <c r="Z212" s="3" t="str">
        <f t="shared" si="42"/>
        <v>Line 400 Malin</v>
      </c>
      <c r="AA212" s="3">
        <f t="shared" si="43"/>
        <v>0</v>
      </c>
      <c r="AM212" s="5"/>
    </row>
    <row r="213" spans="1:39" x14ac:dyDescent="0.25">
      <c r="A213" s="1" t="s">
        <v>165</v>
      </c>
      <c r="B213" s="1">
        <v>1</v>
      </c>
      <c r="C213" s="1">
        <v>634</v>
      </c>
      <c r="D213" s="1" t="s">
        <v>96</v>
      </c>
      <c r="E213" s="1">
        <v>1476</v>
      </c>
      <c r="F213" s="1" t="s">
        <v>495</v>
      </c>
      <c r="G213" s="1">
        <v>27325</v>
      </c>
      <c r="H213" s="1" t="s">
        <v>495</v>
      </c>
      <c r="I213" s="1" t="s">
        <v>167</v>
      </c>
      <c r="J213" s="1">
        <v>1</v>
      </c>
      <c r="K213" s="1"/>
      <c r="L213" s="1"/>
      <c r="M213" s="1"/>
      <c r="N213" s="1" t="str">
        <f t="shared" si="46"/>
        <v>1476</v>
      </c>
      <c r="O213" s="1" t="str">
        <f t="shared" si="47"/>
        <v xml:space="preserve"> / Waha Header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634</v>
      </c>
      <c r="Y213" s="3">
        <f t="shared" si="41"/>
        <v>1476</v>
      </c>
      <c r="Z213" s="3" t="str">
        <f t="shared" si="42"/>
        <v>Waha Header</v>
      </c>
      <c r="AA213" s="3">
        <f t="shared" si="43"/>
        <v>0</v>
      </c>
      <c r="AM213" s="5"/>
    </row>
    <row r="214" spans="1:39" x14ac:dyDescent="0.25">
      <c r="A214" s="1" t="s">
        <v>165</v>
      </c>
      <c r="B214" s="1">
        <v>1</v>
      </c>
      <c r="C214" s="1">
        <v>634</v>
      </c>
      <c r="D214" s="1" t="s">
        <v>96</v>
      </c>
      <c r="E214" s="1">
        <v>1476</v>
      </c>
      <c r="F214" s="1" t="s">
        <v>495</v>
      </c>
      <c r="G214" s="1">
        <v>38607</v>
      </c>
      <c r="H214" s="1" t="s">
        <v>496</v>
      </c>
      <c r="I214" s="1" t="s">
        <v>169</v>
      </c>
      <c r="J214" s="1">
        <v>1</v>
      </c>
      <c r="K214" s="1" t="s">
        <v>497</v>
      </c>
      <c r="L214" s="1">
        <v>505884</v>
      </c>
      <c r="M214" s="1"/>
      <c r="N214" s="1" t="str">
        <f t="shared" si="46"/>
        <v>1476505884</v>
      </c>
      <c r="O214" s="1" t="str">
        <f t="shared" si="47"/>
        <v>504-017 / STREAMLINE - WAHA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634</v>
      </c>
      <c r="Y214" s="3">
        <f t="shared" si="41"/>
        <v>1476</v>
      </c>
      <c r="Z214" s="3" t="str">
        <f t="shared" si="42"/>
        <v>STREAMLINE - WAHA</v>
      </c>
      <c r="AA214" s="3" t="str">
        <f t="shared" si="43"/>
        <v>504-017</v>
      </c>
      <c r="AM214" s="5"/>
    </row>
    <row r="215" spans="1:39" x14ac:dyDescent="0.25">
      <c r="A215" s="1" t="s">
        <v>165</v>
      </c>
      <c r="B215" s="1">
        <v>1</v>
      </c>
      <c r="C215" s="1">
        <v>634</v>
      </c>
      <c r="D215" s="1" t="s">
        <v>96</v>
      </c>
      <c r="E215" s="1">
        <v>1476</v>
      </c>
      <c r="F215" s="1" t="s">
        <v>495</v>
      </c>
      <c r="G215" s="1">
        <v>38314</v>
      </c>
      <c r="H215" s="1" t="s">
        <v>498</v>
      </c>
      <c r="I215" s="1" t="s">
        <v>169</v>
      </c>
      <c r="J215" s="1">
        <v>1</v>
      </c>
      <c r="K215" s="1" t="s">
        <v>499</v>
      </c>
      <c r="L215" s="1">
        <v>501913</v>
      </c>
      <c r="M215" s="1"/>
      <c r="N215" s="1" t="str">
        <f t="shared" si="46"/>
        <v>1476501913</v>
      </c>
      <c r="O215" s="1" t="str">
        <f t="shared" si="47"/>
        <v>504-581 / PGEV WAHA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634</v>
      </c>
      <c r="Y215" s="3">
        <f t="shared" si="41"/>
        <v>1476</v>
      </c>
      <c r="Z215" s="3" t="str">
        <f t="shared" si="42"/>
        <v>PGEV WAHA</v>
      </c>
      <c r="AA215" s="3" t="str">
        <f t="shared" si="43"/>
        <v>504-581</v>
      </c>
      <c r="AM215" s="5"/>
    </row>
    <row r="216" spans="1:39" x14ac:dyDescent="0.25">
      <c r="A216" s="1" t="s">
        <v>165</v>
      </c>
      <c r="B216" s="1">
        <v>1</v>
      </c>
      <c r="C216" s="1">
        <v>634</v>
      </c>
      <c r="D216" s="1" t="s">
        <v>96</v>
      </c>
      <c r="E216" s="1">
        <v>1476</v>
      </c>
      <c r="F216" s="1" t="s">
        <v>495</v>
      </c>
      <c r="G216" s="1">
        <v>36875</v>
      </c>
      <c r="H216" s="1" t="s">
        <v>500</v>
      </c>
      <c r="I216" s="1" t="s">
        <v>169</v>
      </c>
      <c r="J216" s="1">
        <v>1</v>
      </c>
      <c r="K216" s="1" t="s">
        <v>501</v>
      </c>
      <c r="L216" s="1">
        <v>504735</v>
      </c>
      <c r="M216" s="1"/>
      <c r="N216" s="1" t="str">
        <f t="shared" si="46"/>
        <v>1476504735</v>
      </c>
      <c r="O216" s="1" t="str">
        <f t="shared" si="47"/>
        <v>533-551 / TW/PGEV (PECOS)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634</v>
      </c>
      <c r="Y216" s="3">
        <f t="shared" si="41"/>
        <v>1476</v>
      </c>
      <c r="Z216" s="3" t="str">
        <f t="shared" si="42"/>
        <v>TW/PGEV (PECOS)</v>
      </c>
      <c r="AA216" s="3" t="str">
        <f t="shared" si="43"/>
        <v>533-551</v>
      </c>
      <c r="AM216" s="5"/>
    </row>
    <row r="217" spans="1:39" x14ac:dyDescent="0.25">
      <c r="A217" s="1" t="s">
        <v>165</v>
      </c>
      <c r="B217" s="1">
        <v>1</v>
      </c>
      <c r="C217" s="1">
        <v>634</v>
      </c>
      <c r="D217" s="1" t="s">
        <v>96</v>
      </c>
      <c r="E217" s="1">
        <v>1476</v>
      </c>
      <c r="F217" s="1" t="s">
        <v>495</v>
      </c>
      <c r="G217" s="1">
        <v>38144</v>
      </c>
      <c r="H217" s="1" t="s">
        <v>502</v>
      </c>
      <c r="I217" s="1" t="s">
        <v>169</v>
      </c>
      <c r="J217" s="1">
        <v>1</v>
      </c>
      <c r="K217" s="1" t="s">
        <v>503</v>
      </c>
      <c r="L217" s="1">
        <v>504893</v>
      </c>
      <c r="M217" s="1"/>
      <c r="N217" s="1" t="str">
        <f t="shared" si="46"/>
        <v>1476504893</v>
      </c>
      <c r="O217" s="1" t="str">
        <f t="shared" si="47"/>
        <v>504-481 / PGEV-WAHA HEADER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634</v>
      </c>
      <c r="Y217" s="3">
        <f t="shared" si="41"/>
        <v>1476</v>
      </c>
      <c r="Z217" s="3" t="str">
        <f t="shared" si="42"/>
        <v>PGEV-WAHA HEADER</v>
      </c>
      <c r="AA217" s="3" t="str">
        <f t="shared" si="43"/>
        <v>504-481</v>
      </c>
      <c r="AM217" s="5"/>
    </row>
    <row r="218" spans="1:39" x14ac:dyDescent="0.25">
      <c r="A218" s="1" t="s">
        <v>165</v>
      </c>
      <c r="B218" s="1">
        <v>1</v>
      </c>
      <c r="C218" s="1">
        <v>634</v>
      </c>
      <c r="D218" s="1" t="s">
        <v>96</v>
      </c>
      <c r="E218" s="1">
        <v>1476</v>
      </c>
      <c r="F218" s="1" t="s">
        <v>495</v>
      </c>
      <c r="G218" s="1">
        <v>38200</v>
      </c>
      <c r="H218" s="1" t="s">
        <v>504</v>
      </c>
      <c r="I218" s="1" t="s">
        <v>169</v>
      </c>
      <c r="J218" s="1">
        <v>1</v>
      </c>
      <c r="K218" s="1" t="s">
        <v>505</v>
      </c>
      <c r="L218" s="1">
        <v>501689</v>
      </c>
      <c r="M218" s="1"/>
      <c r="N218" s="1" t="str">
        <f t="shared" si="46"/>
        <v>1476501689</v>
      </c>
      <c r="O218" s="1" t="str">
        <f t="shared" si="47"/>
        <v>504-189 / WESTAR/PGEV (WAHA)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634</v>
      </c>
      <c r="Y218" s="3">
        <f t="shared" si="41"/>
        <v>1476</v>
      </c>
      <c r="Z218" s="3" t="str">
        <f t="shared" si="42"/>
        <v>WESTAR/PGEV (WAHA)</v>
      </c>
      <c r="AA218" s="3" t="str">
        <f t="shared" si="43"/>
        <v>504-189</v>
      </c>
      <c r="AM218" s="5"/>
    </row>
    <row r="219" spans="1:39" x14ac:dyDescent="0.25">
      <c r="A219" s="1" t="s">
        <v>165</v>
      </c>
      <c r="B219" s="1">
        <v>1</v>
      </c>
      <c r="C219" s="1">
        <v>634</v>
      </c>
      <c r="D219" s="1" t="s">
        <v>96</v>
      </c>
      <c r="E219" s="1">
        <v>1476</v>
      </c>
      <c r="F219" s="1" t="s">
        <v>495</v>
      </c>
      <c r="G219" s="1">
        <v>38306</v>
      </c>
      <c r="H219" s="1" t="s">
        <v>506</v>
      </c>
      <c r="I219" s="1" t="s">
        <v>169</v>
      </c>
      <c r="J219" s="1">
        <v>1</v>
      </c>
      <c r="K219" s="1" t="s">
        <v>507</v>
      </c>
      <c r="L219" s="1">
        <v>8718</v>
      </c>
      <c r="M219" s="1"/>
      <c r="N219" s="1" t="str">
        <f t="shared" si="46"/>
        <v>14768718</v>
      </c>
      <c r="O219" s="1" t="str">
        <f t="shared" si="47"/>
        <v>504-183 / OPL/PGEV (WAHA)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634</v>
      </c>
      <c r="Y219" s="3">
        <f t="shared" si="41"/>
        <v>1476</v>
      </c>
      <c r="Z219" s="3" t="str">
        <f t="shared" si="42"/>
        <v>OPL/PGEV (WAHA)</v>
      </c>
      <c r="AA219" s="3" t="str">
        <f t="shared" si="43"/>
        <v>504-183</v>
      </c>
      <c r="AM219" s="5"/>
    </row>
    <row r="220" spans="1:39" x14ac:dyDescent="0.25">
      <c r="A220" s="1" t="s">
        <v>165</v>
      </c>
      <c r="B220" s="1">
        <v>1</v>
      </c>
      <c r="C220" s="1">
        <v>634</v>
      </c>
      <c r="D220" s="1" t="s">
        <v>96</v>
      </c>
      <c r="E220" s="1">
        <v>1476</v>
      </c>
      <c r="F220" s="1" t="s">
        <v>495</v>
      </c>
      <c r="G220" s="1">
        <v>38269</v>
      </c>
      <c r="H220" s="1" t="s">
        <v>508</v>
      </c>
      <c r="I220" s="1" t="s">
        <v>169</v>
      </c>
      <c r="J220" s="1">
        <v>1</v>
      </c>
      <c r="K220" s="1" t="s">
        <v>509</v>
      </c>
      <c r="L220" s="1">
        <v>164</v>
      </c>
      <c r="M220" s="1"/>
      <c r="N220" s="1" t="str">
        <f t="shared" si="46"/>
        <v>1476164</v>
      </c>
      <c r="O220" s="1" t="str">
        <f t="shared" si="47"/>
        <v>534-159 / NNG/VAL (NORVAL) (PECOS)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634</v>
      </c>
      <c r="Y220" s="3">
        <f t="shared" si="41"/>
        <v>1476</v>
      </c>
      <c r="Z220" s="3" t="str">
        <f t="shared" si="42"/>
        <v>NNG/VAL (NORVAL) (PECOS)</v>
      </c>
      <c r="AA220" s="3" t="str">
        <f t="shared" si="43"/>
        <v>534-159</v>
      </c>
      <c r="AM220" s="5"/>
    </row>
    <row r="221" spans="1:39" x14ac:dyDescent="0.25">
      <c r="A221" s="1" t="s">
        <v>165</v>
      </c>
      <c r="B221" s="1">
        <v>1</v>
      </c>
      <c r="C221" s="1">
        <v>634</v>
      </c>
      <c r="D221" s="1" t="s">
        <v>96</v>
      </c>
      <c r="E221" s="1">
        <v>1476</v>
      </c>
      <c r="F221" s="1" t="s">
        <v>495</v>
      </c>
      <c r="G221" s="1">
        <v>35280</v>
      </c>
      <c r="H221" s="1" t="s">
        <v>278</v>
      </c>
      <c r="I221" s="1" t="s">
        <v>169</v>
      </c>
      <c r="J221" s="1">
        <v>1</v>
      </c>
      <c r="K221" s="1" t="s">
        <v>510</v>
      </c>
      <c r="L221" s="1">
        <v>820150</v>
      </c>
      <c r="M221" s="1"/>
      <c r="N221" s="1" t="str">
        <f t="shared" si="46"/>
        <v>1476820150</v>
      </c>
      <c r="O221" s="1" t="str">
        <f t="shared" si="47"/>
        <v>533-493 / PGEV/EPNG (IVALEROW)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634</v>
      </c>
      <c r="Y221" s="3">
        <f t="shared" si="41"/>
        <v>1476</v>
      </c>
      <c r="Z221" s="3" t="str">
        <f t="shared" si="42"/>
        <v>PGEV/EPNG (IVALEROW)</v>
      </c>
      <c r="AA221" s="3" t="str">
        <f t="shared" si="43"/>
        <v>533-493</v>
      </c>
      <c r="AM221" s="5"/>
    </row>
    <row r="222" spans="1:39" x14ac:dyDescent="0.25">
      <c r="A222" s="1" t="s">
        <v>165</v>
      </c>
      <c r="B222" s="1">
        <v>1</v>
      </c>
      <c r="C222" s="1">
        <v>634</v>
      </c>
      <c r="D222" s="1" t="s">
        <v>96</v>
      </c>
      <c r="E222" s="1">
        <v>1476</v>
      </c>
      <c r="F222" s="1" t="s">
        <v>495</v>
      </c>
      <c r="G222" s="1">
        <v>35229</v>
      </c>
      <c r="H222" s="1" t="s">
        <v>511</v>
      </c>
      <c r="I222" s="1" t="s">
        <v>169</v>
      </c>
      <c r="J222" s="1">
        <v>1</v>
      </c>
      <c r="K222" s="1" t="s">
        <v>512</v>
      </c>
      <c r="L222" s="1">
        <v>56943</v>
      </c>
      <c r="M222" s="1"/>
      <c r="N222" s="1" t="str">
        <f t="shared" si="46"/>
        <v>147656943</v>
      </c>
      <c r="O222" s="1" t="str">
        <f t="shared" si="47"/>
        <v>503-476 / PGEV/TW WARD INTERCONNECT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634</v>
      </c>
      <c r="Y222" s="3">
        <f t="shared" si="41"/>
        <v>1476</v>
      </c>
      <c r="Z222" s="3" t="str">
        <f t="shared" si="42"/>
        <v>PGEV/TW WARD INTERCONNECT</v>
      </c>
      <c r="AA222" s="3" t="str">
        <f t="shared" si="43"/>
        <v>503-476</v>
      </c>
      <c r="AM222" s="5"/>
    </row>
    <row r="223" spans="1:39" x14ac:dyDescent="0.25">
      <c r="A223" s="1" t="s">
        <v>165</v>
      </c>
      <c r="B223" s="1">
        <v>1</v>
      </c>
      <c r="C223" s="1">
        <v>504</v>
      </c>
      <c r="D223" s="1" t="s">
        <v>98</v>
      </c>
      <c r="E223" s="1">
        <v>3958</v>
      </c>
      <c r="F223" s="1" t="s">
        <v>98</v>
      </c>
      <c r="G223" s="1">
        <v>37476</v>
      </c>
      <c r="H223" s="1" t="s">
        <v>98</v>
      </c>
      <c r="I223" s="1" t="s">
        <v>167</v>
      </c>
      <c r="J223" s="1">
        <v>1</v>
      </c>
      <c r="K223" s="1"/>
      <c r="L223" s="1"/>
      <c r="M223" s="1"/>
      <c r="N223" s="1" t="str">
        <f t="shared" si="46"/>
        <v>3958</v>
      </c>
      <c r="O223" s="1" t="str">
        <f t="shared" si="47"/>
        <v xml:space="preserve"> / PSCO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504</v>
      </c>
      <c r="Y223" s="3">
        <f t="shared" si="41"/>
        <v>3958</v>
      </c>
      <c r="Z223" s="3" t="str">
        <f t="shared" si="42"/>
        <v>PSCO</v>
      </c>
      <c r="AA223" s="3">
        <f t="shared" si="43"/>
        <v>0</v>
      </c>
      <c r="AM223" s="5"/>
    </row>
    <row r="224" spans="1:39" x14ac:dyDescent="0.25">
      <c r="A224" s="1" t="s">
        <v>165</v>
      </c>
      <c r="B224" s="1">
        <v>1</v>
      </c>
      <c r="C224" s="1">
        <v>504</v>
      </c>
      <c r="D224" s="1" t="s">
        <v>98</v>
      </c>
      <c r="E224" s="1">
        <v>3958</v>
      </c>
      <c r="F224" s="1" t="s">
        <v>98</v>
      </c>
      <c r="G224" s="1">
        <v>38316</v>
      </c>
      <c r="H224" s="1" t="s">
        <v>513</v>
      </c>
      <c r="I224" s="1" t="s">
        <v>169</v>
      </c>
      <c r="J224" s="1">
        <v>1</v>
      </c>
      <c r="K224" s="1" t="s">
        <v>514</v>
      </c>
      <c r="L224" s="1">
        <v>508120</v>
      </c>
      <c r="M224" s="1"/>
      <c r="N224" s="1" t="str">
        <f t="shared" si="46"/>
        <v>3958508120</v>
      </c>
      <c r="O224" s="1" t="str">
        <f t="shared" si="47"/>
        <v>996026000 / WIC/PSCO - OWL CREEK (OWL)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504</v>
      </c>
      <c r="Y224" s="3">
        <f t="shared" si="41"/>
        <v>3958</v>
      </c>
      <c r="Z224" s="3" t="str">
        <f t="shared" si="42"/>
        <v>WIC/PSCO - OWL CREEK (OWL)</v>
      </c>
      <c r="AA224" s="3" t="str">
        <f t="shared" si="43"/>
        <v>996026000</v>
      </c>
      <c r="AM224" s="5"/>
    </row>
    <row r="225" spans="1:39" x14ac:dyDescent="0.25">
      <c r="A225" s="1" t="s">
        <v>165</v>
      </c>
      <c r="B225" s="1">
        <v>1</v>
      </c>
      <c r="C225" s="1">
        <v>504</v>
      </c>
      <c r="D225" s="1" t="s">
        <v>98</v>
      </c>
      <c r="E225" s="1">
        <v>3958</v>
      </c>
      <c r="F225" s="1" t="s">
        <v>98</v>
      </c>
      <c r="G225" s="1">
        <v>38040</v>
      </c>
      <c r="H225" s="1" t="s">
        <v>515</v>
      </c>
      <c r="I225" s="1" t="s">
        <v>169</v>
      </c>
      <c r="J225" s="1">
        <v>1</v>
      </c>
      <c r="K225" s="1" t="s">
        <v>516</v>
      </c>
      <c r="L225" s="1">
        <v>505532</v>
      </c>
      <c r="M225" s="1"/>
      <c r="N225" s="1" t="str">
        <f t="shared" si="46"/>
        <v>3958505532</v>
      </c>
      <c r="O225" s="1" t="str">
        <f t="shared" si="47"/>
        <v>ERZ805 / WATTENBERG (WAT)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504</v>
      </c>
      <c r="Y225" s="3">
        <f t="shared" si="41"/>
        <v>3958</v>
      </c>
      <c r="Z225" s="3" t="str">
        <f t="shared" si="42"/>
        <v>WATTENBERG (WAT)</v>
      </c>
      <c r="AA225" s="3" t="str">
        <f t="shared" si="43"/>
        <v>ERZ805</v>
      </c>
      <c r="AM225" s="5"/>
    </row>
    <row r="226" spans="1:39" x14ac:dyDescent="0.25">
      <c r="A226" s="1" t="s">
        <v>165</v>
      </c>
      <c r="B226" s="1">
        <v>1</v>
      </c>
      <c r="C226" s="1">
        <v>504</v>
      </c>
      <c r="D226" s="1" t="s">
        <v>98</v>
      </c>
      <c r="E226" s="1">
        <v>3958</v>
      </c>
      <c r="F226" s="1" t="s">
        <v>98</v>
      </c>
      <c r="G226" s="1">
        <v>37892</v>
      </c>
      <c r="H226" s="1" t="s">
        <v>517</v>
      </c>
      <c r="I226" s="1" t="s">
        <v>169</v>
      </c>
      <c r="J226" s="1">
        <v>1</v>
      </c>
      <c r="K226" s="1" t="s">
        <v>518</v>
      </c>
      <c r="L226" s="1">
        <v>507583</v>
      </c>
      <c r="M226" s="1"/>
      <c r="N226" s="1" t="str">
        <f t="shared" si="46"/>
        <v>3958507583</v>
      </c>
      <c r="O226" s="1" t="str">
        <f t="shared" si="47"/>
        <v>ERZ701 / MEWBOURNE (MEW)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504</v>
      </c>
      <c r="Y226" s="3">
        <f t="shared" si="41"/>
        <v>3958</v>
      </c>
      <c r="Z226" s="3" t="str">
        <f t="shared" si="42"/>
        <v>MEWBOURNE (MEW)</v>
      </c>
      <c r="AA226" s="3" t="str">
        <f t="shared" si="43"/>
        <v>ERZ701</v>
      </c>
      <c r="AM226" s="5"/>
    </row>
    <row r="227" spans="1:39" x14ac:dyDescent="0.25">
      <c r="A227" s="1" t="s">
        <v>165</v>
      </c>
      <c r="B227" s="1">
        <v>1</v>
      </c>
      <c r="C227" s="1">
        <v>504</v>
      </c>
      <c r="D227" s="1" t="s">
        <v>98</v>
      </c>
      <c r="E227" s="1">
        <v>3958</v>
      </c>
      <c r="F227" s="1" t="s">
        <v>98</v>
      </c>
      <c r="G227" s="1">
        <v>37702</v>
      </c>
      <c r="H227" s="1" t="s">
        <v>519</v>
      </c>
      <c r="I227" s="1" t="s">
        <v>169</v>
      </c>
      <c r="J227" s="1">
        <v>1</v>
      </c>
      <c r="K227" s="1" t="s">
        <v>520</v>
      </c>
      <c r="L227" s="1">
        <v>816015</v>
      </c>
      <c r="M227" s="1"/>
      <c r="N227" s="1" t="str">
        <f t="shared" si="46"/>
        <v>3958816015</v>
      </c>
      <c r="O227" s="1" t="str">
        <f t="shared" si="47"/>
        <v>3907 / PSCO/TRBZ - CHAULK BLUFF (TPD)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504</v>
      </c>
      <c r="Y227" s="3">
        <f t="shared" si="41"/>
        <v>3958</v>
      </c>
      <c r="Z227" s="3" t="str">
        <f t="shared" si="42"/>
        <v>PSCO/TRBZ - CHAULK BLUFF (TPD)</v>
      </c>
      <c r="AA227" s="3" t="str">
        <f t="shared" si="43"/>
        <v>3907</v>
      </c>
      <c r="AM227" s="5"/>
    </row>
    <row r="228" spans="1:39" x14ac:dyDescent="0.25">
      <c r="A228" s="1" t="s">
        <v>165</v>
      </c>
      <c r="B228" s="1">
        <v>1</v>
      </c>
      <c r="C228" s="1">
        <v>504</v>
      </c>
      <c r="D228" s="1" t="s">
        <v>98</v>
      </c>
      <c r="E228" s="1">
        <v>3958</v>
      </c>
      <c r="F228" s="1" t="s">
        <v>98</v>
      </c>
      <c r="G228" s="1">
        <v>37606</v>
      </c>
      <c r="H228" s="1" t="s">
        <v>521</v>
      </c>
      <c r="I228" s="1" t="s">
        <v>169</v>
      </c>
      <c r="J228" s="1">
        <v>1</v>
      </c>
      <c r="K228" s="1" t="s">
        <v>522</v>
      </c>
      <c r="L228" s="1">
        <v>509485</v>
      </c>
      <c r="M228" s="1"/>
      <c r="N228" s="1" t="str">
        <f t="shared" ref="N228:N243" si="48">CONCATENATE(E228,L228)</f>
        <v>3958509485</v>
      </c>
      <c r="O228" s="1" t="str">
        <f t="shared" ref="O228:O243" si="49">CONCATENATE(K228," / ",H228)</f>
        <v>GIL / WINDSOR PLANT (GIL)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504</v>
      </c>
      <c r="Y228" s="3">
        <f t="shared" si="41"/>
        <v>3958</v>
      </c>
      <c r="Z228" s="3" t="str">
        <f t="shared" si="42"/>
        <v>WINDSOR PLANT (GIL)</v>
      </c>
      <c r="AA228" s="3" t="str">
        <f t="shared" si="43"/>
        <v>GIL</v>
      </c>
      <c r="AM228" s="5"/>
    </row>
    <row r="229" spans="1:39" x14ac:dyDescent="0.25">
      <c r="A229" s="1" t="s">
        <v>165</v>
      </c>
      <c r="B229" s="1">
        <v>1</v>
      </c>
      <c r="C229" s="1">
        <v>504</v>
      </c>
      <c r="D229" s="1" t="s">
        <v>98</v>
      </c>
      <c r="E229" s="1">
        <v>3958</v>
      </c>
      <c r="F229" s="1" t="s">
        <v>98</v>
      </c>
      <c r="G229" s="1">
        <v>37701</v>
      </c>
      <c r="H229" s="1" t="s">
        <v>523</v>
      </c>
      <c r="I229" s="1" t="s">
        <v>169</v>
      </c>
      <c r="J229" s="1">
        <v>1</v>
      </c>
      <c r="K229" s="1" t="s">
        <v>524</v>
      </c>
      <c r="L229" s="1">
        <v>509484</v>
      </c>
      <c r="M229" s="1"/>
      <c r="N229" s="1" t="str">
        <f t="shared" si="48"/>
        <v>3958509484</v>
      </c>
      <c r="O229" s="1" t="str">
        <f t="shared" si="49"/>
        <v>NAR / NARCO PLANT (NAR)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504</v>
      </c>
      <c r="Y229" s="3">
        <f t="shared" si="41"/>
        <v>3958</v>
      </c>
      <c r="Z229" s="3" t="str">
        <f t="shared" si="42"/>
        <v>NARCO PLANT (NAR)</v>
      </c>
      <c r="AA229" s="3" t="str">
        <f t="shared" si="43"/>
        <v>NAR</v>
      </c>
      <c r="AM229" s="5"/>
    </row>
    <row r="230" spans="1:39" x14ac:dyDescent="0.25">
      <c r="A230" s="1" t="s">
        <v>165</v>
      </c>
      <c r="B230" s="1">
        <v>1</v>
      </c>
      <c r="C230" s="1">
        <v>21</v>
      </c>
      <c r="D230" s="1" t="s">
        <v>99</v>
      </c>
      <c r="E230" s="1">
        <v>169</v>
      </c>
      <c r="F230" s="1" t="s">
        <v>346</v>
      </c>
      <c r="G230" s="1">
        <v>367</v>
      </c>
      <c r="H230" s="1" t="s">
        <v>346</v>
      </c>
      <c r="I230" s="1" t="s">
        <v>167</v>
      </c>
      <c r="J230" s="1">
        <v>1</v>
      </c>
      <c r="K230" s="1"/>
      <c r="L230" s="1"/>
      <c r="M230" s="1"/>
      <c r="N230" s="1" t="str">
        <f t="shared" si="48"/>
        <v>169</v>
      </c>
      <c r="O230" s="1" t="str">
        <f t="shared" si="49"/>
        <v xml:space="preserve"> / North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21</v>
      </c>
      <c r="Y230" s="3">
        <f t="shared" si="41"/>
        <v>169</v>
      </c>
      <c r="Z230" s="3" t="str">
        <f t="shared" si="42"/>
        <v>North</v>
      </c>
      <c r="AA230" s="3">
        <f t="shared" si="43"/>
        <v>0</v>
      </c>
      <c r="AM230" s="5"/>
    </row>
    <row r="231" spans="1:39" x14ac:dyDescent="0.25">
      <c r="A231" s="1" t="s">
        <v>165</v>
      </c>
      <c r="B231" s="1">
        <v>1</v>
      </c>
      <c r="C231" s="1">
        <v>21</v>
      </c>
      <c r="D231" s="1" t="s">
        <v>99</v>
      </c>
      <c r="E231" s="1">
        <v>169</v>
      </c>
      <c r="F231" s="1" t="s">
        <v>346</v>
      </c>
      <c r="G231" s="1">
        <v>37656</v>
      </c>
      <c r="H231" s="1" t="s">
        <v>525</v>
      </c>
      <c r="I231" s="1" t="s">
        <v>169</v>
      </c>
      <c r="J231" s="1">
        <v>1</v>
      </c>
      <c r="K231" s="1" t="s">
        <v>526</v>
      </c>
      <c r="L231" s="1">
        <v>506176</v>
      </c>
      <c r="M231" s="1"/>
      <c r="N231" s="1" t="str">
        <f t="shared" si="48"/>
        <v>169506176</v>
      </c>
      <c r="O231" s="1" t="str">
        <f t="shared" si="49"/>
        <v>72 / EMIGRANT TRAIL/CHURCH BUTTES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21</v>
      </c>
      <c r="Y231" s="3">
        <f t="shared" si="41"/>
        <v>169</v>
      </c>
      <c r="Z231" s="3" t="str">
        <f t="shared" si="42"/>
        <v>EMIGRANT TRAIL/CHURCH BUTTES</v>
      </c>
      <c r="AA231" s="3" t="str">
        <f t="shared" si="43"/>
        <v>72</v>
      </c>
      <c r="AM231" s="5"/>
    </row>
    <row r="232" spans="1:39" x14ac:dyDescent="0.25">
      <c r="A232" s="1" t="s">
        <v>165</v>
      </c>
      <c r="B232" s="1">
        <v>1</v>
      </c>
      <c r="C232" s="1">
        <v>21</v>
      </c>
      <c r="D232" s="1" t="s">
        <v>99</v>
      </c>
      <c r="E232" s="1">
        <v>169</v>
      </c>
      <c r="F232" s="1" t="s">
        <v>346</v>
      </c>
      <c r="G232" s="1">
        <v>37706</v>
      </c>
      <c r="H232" s="1" t="s">
        <v>527</v>
      </c>
      <c r="I232" s="1" t="s">
        <v>169</v>
      </c>
      <c r="J232" s="1">
        <v>1</v>
      </c>
      <c r="K232" s="1" t="s">
        <v>528</v>
      </c>
      <c r="L232" s="1">
        <v>813346</v>
      </c>
      <c r="M232" s="1"/>
      <c r="N232" s="1" t="str">
        <f t="shared" si="48"/>
        <v>169813346</v>
      </c>
      <c r="O232" s="1" t="str">
        <f t="shared" si="49"/>
        <v>0172 / QUES/WIC (KANDA)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21</v>
      </c>
      <c r="Y232" s="3">
        <f t="shared" si="41"/>
        <v>169</v>
      </c>
      <c r="Z232" s="3" t="str">
        <f t="shared" si="42"/>
        <v>QUES/WIC (KANDA)</v>
      </c>
      <c r="AA232" s="3" t="str">
        <f t="shared" si="43"/>
        <v>0172</v>
      </c>
      <c r="AM232" s="5"/>
    </row>
    <row r="233" spans="1:39" x14ac:dyDescent="0.25">
      <c r="A233" s="1" t="s">
        <v>165</v>
      </c>
      <c r="B233" s="1">
        <v>1</v>
      </c>
      <c r="C233" s="1">
        <v>21</v>
      </c>
      <c r="D233" s="1" t="s">
        <v>99</v>
      </c>
      <c r="E233" s="1">
        <v>169</v>
      </c>
      <c r="F233" s="1" t="s">
        <v>346</v>
      </c>
      <c r="G233" s="1">
        <v>38083</v>
      </c>
      <c r="H233" s="1" t="s">
        <v>529</v>
      </c>
      <c r="I233" s="1" t="s">
        <v>169</v>
      </c>
      <c r="J233" s="1">
        <v>1</v>
      </c>
      <c r="K233" s="1" t="s">
        <v>530</v>
      </c>
      <c r="L233" s="1">
        <v>507758</v>
      </c>
      <c r="M233" s="1"/>
      <c r="N233" s="1" t="str">
        <f t="shared" si="48"/>
        <v>169507758</v>
      </c>
      <c r="O233" s="1" t="str">
        <f t="shared" si="49"/>
        <v xml:space="preserve">227 / STEAM BOAT MTN MM  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21</v>
      </c>
      <c r="Y233" s="3">
        <f t="shared" si="41"/>
        <v>169</v>
      </c>
      <c r="Z233" s="3" t="str">
        <f t="shared" si="42"/>
        <v xml:space="preserve">STEAM BOAT MTN MM  </v>
      </c>
      <c r="AA233" s="3" t="str">
        <f t="shared" si="43"/>
        <v>227</v>
      </c>
      <c r="AM233" s="5"/>
    </row>
    <row r="234" spans="1:39" x14ac:dyDescent="0.25">
      <c r="A234" s="1" t="s">
        <v>165</v>
      </c>
      <c r="B234" s="1">
        <v>1</v>
      </c>
      <c r="C234" s="1">
        <v>21</v>
      </c>
      <c r="D234" s="1" t="s">
        <v>99</v>
      </c>
      <c r="E234" s="1">
        <v>169</v>
      </c>
      <c r="F234" s="1" t="s">
        <v>346</v>
      </c>
      <c r="G234" s="1">
        <v>38154</v>
      </c>
      <c r="H234" s="1" t="s">
        <v>531</v>
      </c>
      <c r="I234" s="1" t="s">
        <v>169</v>
      </c>
      <c r="J234" s="1">
        <v>1</v>
      </c>
      <c r="K234" s="1" t="s">
        <v>532</v>
      </c>
      <c r="L234" s="1">
        <v>501707</v>
      </c>
      <c r="M234" s="1"/>
      <c r="N234" s="1" t="str">
        <f t="shared" si="48"/>
        <v>169501707</v>
      </c>
      <c r="O234" s="1" t="str">
        <f t="shared" si="49"/>
        <v>0049 / TRAIL UNIT MM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21</v>
      </c>
      <c r="Y234" s="3">
        <f t="shared" si="41"/>
        <v>169</v>
      </c>
      <c r="Z234" s="3" t="str">
        <f t="shared" si="42"/>
        <v>TRAIL UNIT MM</v>
      </c>
      <c r="AA234" s="3" t="str">
        <f t="shared" si="43"/>
        <v>0049</v>
      </c>
      <c r="AM234" s="5"/>
    </row>
    <row r="235" spans="1:39" x14ac:dyDescent="0.25">
      <c r="A235" s="1" t="s">
        <v>165</v>
      </c>
      <c r="B235" s="1">
        <v>1</v>
      </c>
      <c r="C235" s="1">
        <v>21</v>
      </c>
      <c r="D235" s="1" t="s">
        <v>99</v>
      </c>
      <c r="E235" s="1">
        <v>169</v>
      </c>
      <c r="F235" s="1" t="s">
        <v>346</v>
      </c>
      <c r="G235" s="1">
        <v>38155</v>
      </c>
      <c r="H235" s="1" t="s">
        <v>533</v>
      </c>
      <c r="I235" s="1" t="s">
        <v>169</v>
      </c>
      <c r="J235" s="1">
        <v>1</v>
      </c>
      <c r="K235" s="1" t="s">
        <v>534</v>
      </c>
      <c r="L235" s="1">
        <v>501819</v>
      </c>
      <c r="M235" s="1"/>
      <c r="N235" s="1" t="str">
        <f t="shared" si="48"/>
        <v>169501819</v>
      </c>
      <c r="O235" s="1" t="str">
        <f t="shared" si="49"/>
        <v>0059 / SOUTH BAXTER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21</v>
      </c>
      <c r="Y235" s="3">
        <f t="shared" si="41"/>
        <v>169</v>
      </c>
      <c r="Z235" s="3" t="str">
        <f t="shared" si="42"/>
        <v>SOUTH BAXTER</v>
      </c>
      <c r="AA235" s="3" t="str">
        <f t="shared" si="43"/>
        <v>0059</v>
      </c>
      <c r="AM235" s="5"/>
    </row>
    <row r="236" spans="1:39" x14ac:dyDescent="0.25">
      <c r="A236" s="1" t="s">
        <v>165</v>
      </c>
      <c r="B236" s="1">
        <v>1</v>
      </c>
      <c r="C236" s="1">
        <v>21</v>
      </c>
      <c r="D236" s="1" t="s">
        <v>99</v>
      </c>
      <c r="E236" s="1">
        <v>169</v>
      </c>
      <c r="F236" s="1" t="s">
        <v>346</v>
      </c>
      <c r="G236" s="1">
        <v>38156</v>
      </c>
      <c r="H236" s="1" t="s">
        <v>535</v>
      </c>
      <c r="I236" s="1" t="s">
        <v>169</v>
      </c>
      <c r="J236" s="1">
        <v>1</v>
      </c>
      <c r="K236" s="1" t="s">
        <v>536</v>
      </c>
      <c r="L236" s="1">
        <v>509775</v>
      </c>
      <c r="M236" s="1"/>
      <c r="N236" s="1" t="str">
        <f t="shared" si="48"/>
        <v>169509775</v>
      </c>
      <c r="O236" s="1" t="str">
        <f t="shared" si="49"/>
        <v xml:space="preserve">0064 / LOWER NITCHIE 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21</v>
      </c>
      <c r="Y236" s="3">
        <f t="shared" si="41"/>
        <v>169</v>
      </c>
      <c r="Z236" s="3" t="str">
        <f t="shared" si="42"/>
        <v xml:space="preserve">LOWER NITCHIE </v>
      </c>
      <c r="AA236" s="3" t="str">
        <f t="shared" si="43"/>
        <v>0064</v>
      </c>
      <c r="AM236" s="5"/>
    </row>
    <row r="237" spans="1:39" x14ac:dyDescent="0.25">
      <c r="A237" s="1" t="s">
        <v>165</v>
      </c>
      <c r="B237" s="1">
        <v>1</v>
      </c>
      <c r="C237" s="1">
        <v>21</v>
      </c>
      <c r="D237" s="1" t="s">
        <v>99</v>
      </c>
      <c r="E237" s="1">
        <v>170</v>
      </c>
      <c r="F237" s="1" t="s">
        <v>537</v>
      </c>
      <c r="G237" s="1">
        <v>305</v>
      </c>
      <c r="H237" s="1" t="s">
        <v>537</v>
      </c>
      <c r="I237" s="1" t="s">
        <v>167</v>
      </c>
      <c r="J237" s="1">
        <v>1</v>
      </c>
      <c r="K237" s="1"/>
      <c r="L237" s="1"/>
      <c r="M237" s="1"/>
      <c r="N237" s="1" t="str">
        <f t="shared" si="48"/>
        <v>170</v>
      </c>
      <c r="O237" s="1" t="str">
        <f t="shared" si="49"/>
        <v xml:space="preserve"> / South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21</v>
      </c>
      <c r="Y237" s="3">
        <f t="shared" si="41"/>
        <v>170</v>
      </c>
      <c r="Z237" s="3" t="str">
        <f t="shared" si="42"/>
        <v>South</v>
      </c>
      <c r="AA237" s="3">
        <f t="shared" si="43"/>
        <v>0</v>
      </c>
      <c r="AM237" s="5"/>
    </row>
    <row r="238" spans="1:39" x14ac:dyDescent="0.25">
      <c r="A238" s="1" t="s">
        <v>165</v>
      </c>
      <c r="B238" s="1">
        <v>1</v>
      </c>
      <c r="C238" s="1">
        <v>21</v>
      </c>
      <c r="D238" s="1" t="s">
        <v>99</v>
      </c>
      <c r="E238" s="1">
        <v>170</v>
      </c>
      <c r="F238" s="1" t="s">
        <v>537</v>
      </c>
      <c r="G238" s="1">
        <v>38643</v>
      </c>
      <c r="H238" s="1" t="s">
        <v>538</v>
      </c>
      <c r="I238" s="1" t="s">
        <v>169</v>
      </c>
      <c r="J238" s="1">
        <v>1</v>
      </c>
      <c r="K238" s="1" t="s">
        <v>539</v>
      </c>
      <c r="L238" s="1">
        <v>506022</v>
      </c>
      <c r="M238" s="1"/>
      <c r="N238" s="1" t="str">
        <f t="shared" si="48"/>
        <v>170506022</v>
      </c>
      <c r="O238" s="1" t="str">
        <f t="shared" si="49"/>
        <v>0124 / MESA TAP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21</v>
      </c>
      <c r="Y238" s="3">
        <f t="shared" si="41"/>
        <v>170</v>
      </c>
      <c r="Z238" s="3" t="str">
        <f t="shared" si="42"/>
        <v>MESA TAP</v>
      </c>
      <c r="AA238" s="3" t="str">
        <f t="shared" si="43"/>
        <v>0124</v>
      </c>
      <c r="AM238" s="5"/>
    </row>
    <row r="239" spans="1:39" x14ac:dyDescent="0.25">
      <c r="A239" s="1" t="s">
        <v>165</v>
      </c>
      <c r="B239" s="1">
        <v>1</v>
      </c>
      <c r="C239" s="1">
        <v>21</v>
      </c>
      <c r="D239" s="1" t="s">
        <v>99</v>
      </c>
      <c r="E239" s="1">
        <v>170</v>
      </c>
      <c r="F239" s="1" t="s">
        <v>537</v>
      </c>
      <c r="G239" s="1">
        <v>38644</v>
      </c>
      <c r="H239" s="1" t="s">
        <v>540</v>
      </c>
      <c r="I239" s="1" t="s">
        <v>169</v>
      </c>
      <c r="J239" s="1">
        <v>1</v>
      </c>
      <c r="K239" s="1" t="s">
        <v>541</v>
      </c>
      <c r="L239" s="1">
        <v>507207</v>
      </c>
      <c r="M239" s="1"/>
      <c r="N239" s="1" t="str">
        <f t="shared" si="48"/>
        <v>170507207</v>
      </c>
      <c r="O239" s="1" t="str">
        <f t="shared" si="49"/>
        <v>0111 / BIG HORSE DRAW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21</v>
      </c>
      <c r="Y239" s="3">
        <f t="shared" si="41"/>
        <v>170</v>
      </c>
      <c r="Z239" s="3" t="str">
        <f t="shared" si="42"/>
        <v>BIG HORSE DRAW</v>
      </c>
      <c r="AA239" s="3" t="str">
        <f t="shared" si="43"/>
        <v>0111</v>
      </c>
      <c r="AM239" s="5"/>
    </row>
    <row r="240" spans="1:39" x14ac:dyDescent="0.25">
      <c r="A240" s="1" t="s">
        <v>165</v>
      </c>
      <c r="B240" s="1">
        <v>1</v>
      </c>
      <c r="C240" s="1">
        <v>21</v>
      </c>
      <c r="D240" s="1" t="s">
        <v>99</v>
      </c>
      <c r="E240" s="1">
        <v>379</v>
      </c>
      <c r="F240" s="1" t="s">
        <v>542</v>
      </c>
      <c r="G240" s="1">
        <v>10321</v>
      </c>
      <c r="H240" s="1" t="s">
        <v>542</v>
      </c>
      <c r="I240" s="1" t="s">
        <v>167</v>
      </c>
      <c r="J240" s="1">
        <v>1</v>
      </c>
      <c r="K240" s="1"/>
      <c r="L240" s="1"/>
      <c r="M240" s="1"/>
      <c r="N240" s="1" t="str">
        <f t="shared" si="48"/>
        <v>379</v>
      </c>
      <c r="O240" s="1" t="str">
        <f t="shared" si="49"/>
        <v xml:space="preserve"> / Clay Basin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21</v>
      </c>
      <c r="Y240" s="3">
        <f t="shared" si="41"/>
        <v>379</v>
      </c>
      <c r="Z240" s="3" t="str">
        <f t="shared" si="42"/>
        <v>Clay Basin</v>
      </c>
      <c r="AA240" s="3">
        <f t="shared" si="43"/>
        <v>0</v>
      </c>
      <c r="AM240" s="5"/>
    </row>
    <row r="241" spans="1:39" x14ac:dyDescent="0.25">
      <c r="A241" s="1" t="s">
        <v>165</v>
      </c>
      <c r="B241" s="1">
        <v>1</v>
      </c>
      <c r="C241" s="1">
        <v>21</v>
      </c>
      <c r="D241" s="1" t="s">
        <v>99</v>
      </c>
      <c r="E241" s="1">
        <v>379</v>
      </c>
      <c r="F241" s="1" t="s">
        <v>542</v>
      </c>
      <c r="G241" s="1">
        <v>36384</v>
      </c>
      <c r="H241" s="1" t="s">
        <v>377</v>
      </c>
      <c r="I241" s="1" t="s">
        <v>169</v>
      </c>
      <c r="J241" s="1">
        <v>1</v>
      </c>
      <c r="K241" s="1" t="s">
        <v>543</v>
      </c>
      <c r="L241" s="1">
        <v>814722</v>
      </c>
      <c r="M241" s="1"/>
      <c r="N241" s="1" t="str">
        <f t="shared" si="48"/>
        <v>379814722</v>
      </c>
      <c r="O241" s="1" t="str">
        <f t="shared" si="49"/>
        <v>0184 / CLAY BASIN RESERVOIR STORAGE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21</v>
      </c>
      <c r="Y241" s="3">
        <f t="shared" si="41"/>
        <v>379</v>
      </c>
      <c r="Z241" s="3" t="str">
        <f t="shared" si="42"/>
        <v>CLAY BASIN RESERVOIR STORAGE</v>
      </c>
      <c r="AA241" s="3" t="str">
        <f t="shared" si="43"/>
        <v>0184</v>
      </c>
      <c r="AM241" s="5"/>
    </row>
    <row r="242" spans="1:39" x14ac:dyDescent="0.25">
      <c r="A242" s="1" t="s">
        <v>165</v>
      </c>
      <c r="B242" s="1">
        <v>1</v>
      </c>
      <c r="C242" s="1">
        <v>21</v>
      </c>
      <c r="D242" s="1" t="s">
        <v>99</v>
      </c>
      <c r="E242" s="1">
        <v>379</v>
      </c>
      <c r="F242" s="1" t="s">
        <v>542</v>
      </c>
      <c r="G242" s="1">
        <v>37818</v>
      </c>
      <c r="H242" s="1" t="s">
        <v>544</v>
      </c>
      <c r="I242" s="1" t="s">
        <v>169</v>
      </c>
      <c r="J242" s="1">
        <v>1</v>
      </c>
      <c r="K242" s="1" t="s">
        <v>545</v>
      </c>
      <c r="L242" s="1">
        <v>815086</v>
      </c>
      <c r="M242" s="1"/>
      <c r="N242" s="1" t="str">
        <f t="shared" si="48"/>
        <v>379815086</v>
      </c>
      <c r="O242" s="1" t="str">
        <f t="shared" si="49"/>
        <v>004037 / CLAY BASIN STORAGE INJECTION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21</v>
      </c>
      <c r="Y242" s="3">
        <f t="shared" si="41"/>
        <v>379</v>
      </c>
      <c r="Z242" s="3" t="str">
        <f t="shared" si="42"/>
        <v>CLAY BASIN STORAGE INJECTION</v>
      </c>
      <c r="AA242" s="3" t="str">
        <f t="shared" si="43"/>
        <v>004037</v>
      </c>
      <c r="AM242" s="5"/>
    </row>
    <row r="243" spans="1:39" x14ac:dyDescent="0.25">
      <c r="A243" s="1" t="s">
        <v>165</v>
      </c>
      <c r="B243" s="1">
        <v>1</v>
      </c>
      <c r="C243" s="1">
        <v>21</v>
      </c>
      <c r="D243" s="1" t="s">
        <v>99</v>
      </c>
      <c r="E243" s="1">
        <v>379</v>
      </c>
      <c r="F243" s="1" t="s">
        <v>542</v>
      </c>
      <c r="G243" s="1">
        <v>38286</v>
      </c>
      <c r="H243" s="1" t="s">
        <v>381</v>
      </c>
      <c r="I243" s="1" t="s">
        <v>169</v>
      </c>
      <c r="J243" s="1">
        <v>1</v>
      </c>
      <c r="K243" s="1" t="s">
        <v>546</v>
      </c>
      <c r="L243" s="1">
        <v>815087</v>
      </c>
      <c r="M243" s="1"/>
      <c r="N243" s="1" t="str">
        <f t="shared" si="48"/>
        <v>379815087</v>
      </c>
      <c r="O243" s="1" t="str">
        <f t="shared" si="49"/>
        <v>0852 / NWPL/QUES -CLAY BASIN INJECT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21</v>
      </c>
      <c r="Y243" s="3">
        <f t="shared" si="41"/>
        <v>379</v>
      </c>
      <c r="Z243" s="3" t="str">
        <f t="shared" si="42"/>
        <v>NWPL/QUES -CLAY BASIN INJECT</v>
      </c>
      <c r="AA243" s="3" t="str">
        <f t="shared" si="43"/>
        <v>0852</v>
      </c>
      <c r="AM243" s="5"/>
    </row>
    <row r="244" spans="1:39" x14ac:dyDescent="0.25">
      <c r="A244" s="1" t="s">
        <v>165</v>
      </c>
      <c r="B244" s="1">
        <v>1</v>
      </c>
      <c r="C244" s="1">
        <v>21</v>
      </c>
      <c r="D244" s="1" t="s">
        <v>99</v>
      </c>
      <c r="E244" s="1">
        <v>379</v>
      </c>
      <c r="F244" s="1" t="s">
        <v>542</v>
      </c>
      <c r="G244" s="1">
        <v>38289</v>
      </c>
      <c r="H244" s="1" t="s">
        <v>547</v>
      </c>
      <c r="I244" s="1" t="s">
        <v>169</v>
      </c>
      <c r="J244" s="1">
        <v>1</v>
      </c>
      <c r="K244" s="1" t="s">
        <v>548</v>
      </c>
      <c r="L244" s="1">
        <v>509120</v>
      </c>
      <c r="M244" s="1"/>
      <c r="N244" s="1" t="str">
        <f t="shared" ref="N244:N259" si="50">CONCATENATE(E244,L244)</f>
        <v>379509120</v>
      </c>
      <c r="O244" s="1" t="str">
        <f t="shared" ref="O244:O259" si="51">CONCATENATE(K244," / ",H244)</f>
        <v>IMB-509120 / IMB-QUES-CLAY BASIN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21</v>
      </c>
      <c r="Y244" s="3">
        <f t="shared" si="41"/>
        <v>379</v>
      </c>
      <c r="Z244" s="3" t="str">
        <f t="shared" si="42"/>
        <v>IMB-QUES-CLAY BASIN</v>
      </c>
      <c r="AA244" s="3" t="str">
        <f t="shared" si="43"/>
        <v>IMB-509120</v>
      </c>
      <c r="AM244" s="5"/>
    </row>
    <row r="245" spans="1:39" x14ac:dyDescent="0.25">
      <c r="A245" s="1" t="s">
        <v>165</v>
      </c>
      <c r="B245" s="1">
        <v>1</v>
      </c>
      <c r="C245" s="1">
        <v>156</v>
      </c>
      <c r="D245" s="1" t="s">
        <v>102</v>
      </c>
      <c r="E245" s="1">
        <v>185</v>
      </c>
      <c r="F245" s="1" t="s">
        <v>549</v>
      </c>
      <c r="G245" s="1">
        <v>318</v>
      </c>
      <c r="H245" s="1" t="s">
        <v>549</v>
      </c>
      <c r="I245" s="1" t="s">
        <v>167</v>
      </c>
      <c r="J245" s="1">
        <v>1</v>
      </c>
      <c r="K245" s="1"/>
      <c r="L245" s="1"/>
      <c r="M245" s="1"/>
      <c r="N245" s="1" t="str">
        <f t="shared" si="50"/>
        <v>185</v>
      </c>
      <c r="O245" s="1" t="str">
        <f t="shared" si="51"/>
        <v xml:space="preserve"> / Socal Pool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156</v>
      </c>
      <c r="Y245" s="3">
        <f t="shared" si="41"/>
        <v>185</v>
      </c>
      <c r="Z245" s="3" t="str">
        <f t="shared" si="42"/>
        <v>Socal Pool</v>
      </c>
      <c r="AA245" s="3">
        <f t="shared" si="43"/>
        <v>0</v>
      </c>
      <c r="AM245" s="5"/>
    </row>
    <row r="246" spans="1:39" x14ac:dyDescent="0.25">
      <c r="A246" s="1" t="s">
        <v>165</v>
      </c>
      <c r="B246" s="1">
        <v>1</v>
      </c>
      <c r="C246" s="1">
        <v>156</v>
      </c>
      <c r="D246" s="1" t="s">
        <v>102</v>
      </c>
      <c r="E246" s="1">
        <v>438</v>
      </c>
      <c r="F246" s="1" t="s">
        <v>550</v>
      </c>
      <c r="G246" s="1">
        <v>19165</v>
      </c>
      <c r="H246" s="1" t="s">
        <v>550</v>
      </c>
      <c r="I246" s="1" t="s">
        <v>167</v>
      </c>
      <c r="J246" s="1">
        <v>1</v>
      </c>
      <c r="K246" s="1"/>
      <c r="L246" s="1"/>
      <c r="M246" s="1"/>
      <c r="N246" s="1" t="str">
        <f t="shared" si="50"/>
        <v>438</v>
      </c>
      <c r="O246" s="1" t="str">
        <f t="shared" si="51"/>
        <v xml:space="preserve"> / Wheeler Ridge (Kern)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156</v>
      </c>
      <c r="Y246" s="3">
        <f t="shared" si="41"/>
        <v>438</v>
      </c>
      <c r="Z246" s="3" t="str">
        <f t="shared" si="42"/>
        <v>Wheeler Ridge (Kern)</v>
      </c>
      <c r="AA246" s="3">
        <f t="shared" si="43"/>
        <v>0</v>
      </c>
      <c r="AM246" s="5"/>
    </row>
    <row r="247" spans="1:39" x14ac:dyDescent="0.25">
      <c r="A247" s="1" t="s">
        <v>165</v>
      </c>
      <c r="B247" s="1">
        <v>1</v>
      </c>
      <c r="C247" s="1">
        <v>156</v>
      </c>
      <c r="D247" s="1" t="s">
        <v>102</v>
      </c>
      <c r="E247" s="1">
        <v>439</v>
      </c>
      <c r="F247" s="1" t="s">
        <v>551</v>
      </c>
      <c r="G247" s="1">
        <v>36918</v>
      </c>
      <c r="H247" s="1" t="s">
        <v>473</v>
      </c>
      <c r="I247" s="1" t="s">
        <v>169</v>
      </c>
      <c r="J247" s="1">
        <v>1</v>
      </c>
      <c r="K247" s="1" t="s">
        <v>474</v>
      </c>
      <c r="L247" s="1">
        <v>814026</v>
      </c>
      <c r="M247" s="1"/>
      <c r="N247" s="1" t="str">
        <f t="shared" si="50"/>
        <v>439814026</v>
      </c>
      <c r="O247" s="1" t="str">
        <f t="shared" si="51"/>
        <v>S0202D / KERN RIVER (PG&amp;E/SOCALGAS)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156</v>
      </c>
      <c r="Y247" s="3">
        <f t="shared" si="41"/>
        <v>439</v>
      </c>
      <c r="Z247" s="3" t="str">
        <f t="shared" si="42"/>
        <v>KERN RIVER (PG&amp;E/SOCALGAS)</v>
      </c>
      <c r="AA247" s="3" t="str">
        <f t="shared" si="43"/>
        <v>S0202D</v>
      </c>
      <c r="AM247" s="5"/>
    </row>
    <row r="248" spans="1:39" x14ac:dyDescent="0.25">
      <c r="A248" s="1" t="s">
        <v>165</v>
      </c>
      <c r="B248" s="1">
        <v>1</v>
      </c>
      <c r="C248" s="1">
        <v>156</v>
      </c>
      <c r="D248" s="1" t="s">
        <v>102</v>
      </c>
      <c r="E248" s="1">
        <v>440</v>
      </c>
      <c r="F248" s="1" t="s">
        <v>552</v>
      </c>
      <c r="G248" s="1">
        <v>35350</v>
      </c>
      <c r="H248" s="1" t="s">
        <v>553</v>
      </c>
      <c r="I248" s="1" t="s">
        <v>169</v>
      </c>
      <c r="J248" s="1">
        <v>1</v>
      </c>
      <c r="K248" s="1" t="s">
        <v>554</v>
      </c>
      <c r="L248" s="1">
        <v>812155</v>
      </c>
      <c r="M248" s="1"/>
      <c r="N248" s="1" t="str">
        <f t="shared" si="50"/>
        <v>440812155</v>
      </c>
      <c r="O248" s="1" t="str">
        <f t="shared" si="51"/>
        <v>3200322 / SOCAL (TOPOCK)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156</v>
      </c>
      <c r="Y248" s="3">
        <f t="shared" si="41"/>
        <v>440</v>
      </c>
      <c r="Z248" s="3" t="str">
        <f t="shared" si="42"/>
        <v>SOCAL (TOPOCK)</v>
      </c>
      <c r="AA248" s="3" t="str">
        <f t="shared" si="43"/>
        <v>3200322</v>
      </c>
      <c r="AM248" s="5"/>
    </row>
    <row r="249" spans="1:39" x14ac:dyDescent="0.25">
      <c r="A249" s="1" t="s">
        <v>165</v>
      </c>
      <c r="B249" s="1">
        <v>1</v>
      </c>
      <c r="C249" s="1">
        <v>156</v>
      </c>
      <c r="D249" s="1" t="s">
        <v>102</v>
      </c>
      <c r="E249" s="1">
        <v>441</v>
      </c>
      <c r="F249" s="1" t="s">
        <v>88</v>
      </c>
      <c r="G249" s="1">
        <v>19168</v>
      </c>
      <c r="H249" s="1" t="s">
        <v>555</v>
      </c>
      <c r="I249" s="1" t="s">
        <v>167</v>
      </c>
      <c r="J249" s="1">
        <v>1</v>
      </c>
      <c r="K249" s="1"/>
      <c r="L249" s="1"/>
      <c r="M249" s="1"/>
      <c r="N249" s="1" t="str">
        <f t="shared" si="50"/>
        <v>441</v>
      </c>
      <c r="O249" s="1" t="str">
        <f t="shared" si="51"/>
        <v xml:space="preserve"> / Transwestern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156</v>
      </c>
      <c r="Y249" s="3">
        <f t="shared" si="41"/>
        <v>441</v>
      </c>
      <c r="Z249" s="3" t="str">
        <f t="shared" si="42"/>
        <v>Transwestern</v>
      </c>
      <c r="AA249" s="3">
        <f t="shared" si="43"/>
        <v>0</v>
      </c>
      <c r="AM249" s="5"/>
    </row>
    <row r="250" spans="1:39" x14ac:dyDescent="0.25">
      <c r="A250" s="1" t="s">
        <v>165</v>
      </c>
      <c r="B250" s="1">
        <v>1</v>
      </c>
      <c r="C250" s="1">
        <v>156</v>
      </c>
      <c r="D250" s="1" t="s">
        <v>102</v>
      </c>
      <c r="E250" s="1">
        <v>441</v>
      </c>
      <c r="F250" s="1" t="s">
        <v>88</v>
      </c>
      <c r="G250" s="1">
        <v>38113</v>
      </c>
      <c r="H250" s="1" t="s">
        <v>556</v>
      </c>
      <c r="I250" s="1" t="s">
        <v>169</v>
      </c>
      <c r="J250" s="1">
        <v>1</v>
      </c>
      <c r="K250" s="1" t="s">
        <v>557</v>
      </c>
      <c r="L250" s="1">
        <v>509028</v>
      </c>
      <c r="M250" s="1"/>
      <c r="N250" s="1" t="str">
        <f t="shared" si="50"/>
        <v>441509028</v>
      </c>
      <c r="O250" s="1" t="str">
        <f t="shared" si="51"/>
        <v>IMB-509028 / IMB-SCAL-TW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156</v>
      </c>
      <c r="Y250" s="3">
        <f t="shared" si="41"/>
        <v>441</v>
      </c>
      <c r="Z250" s="3" t="str">
        <f t="shared" si="42"/>
        <v>IMB-SCAL-TW</v>
      </c>
      <c r="AA250" s="3" t="str">
        <f t="shared" si="43"/>
        <v>IMB-509028</v>
      </c>
      <c r="AM250" s="5"/>
    </row>
    <row r="251" spans="1:39" x14ac:dyDescent="0.25">
      <c r="A251" s="1" t="s">
        <v>165</v>
      </c>
      <c r="B251" s="1">
        <v>1</v>
      </c>
      <c r="C251" s="1">
        <v>156</v>
      </c>
      <c r="D251" s="1" t="s">
        <v>102</v>
      </c>
      <c r="E251" s="1">
        <v>719</v>
      </c>
      <c r="F251" s="1" t="s">
        <v>464</v>
      </c>
      <c r="G251" s="1">
        <v>37850</v>
      </c>
      <c r="H251" s="1" t="s">
        <v>558</v>
      </c>
      <c r="I251" s="1" t="s">
        <v>169</v>
      </c>
      <c r="J251" s="1">
        <v>1</v>
      </c>
      <c r="K251" s="1" t="s">
        <v>559</v>
      </c>
      <c r="L251" s="1">
        <v>818769</v>
      </c>
      <c r="M251" s="1"/>
      <c r="N251" s="1" t="str">
        <f t="shared" si="50"/>
        <v>719818769</v>
      </c>
      <c r="O251" s="1" t="str">
        <f t="shared" si="51"/>
        <v>24Z / CALIFORNIA PROD - SOCAL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156</v>
      </c>
      <c r="Y251" s="3">
        <f t="shared" si="41"/>
        <v>719</v>
      </c>
      <c r="Z251" s="3" t="str">
        <f t="shared" si="42"/>
        <v>CALIFORNIA PROD - SOCAL</v>
      </c>
      <c r="AA251" s="3" t="str">
        <f t="shared" si="43"/>
        <v>24Z</v>
      </c>
      <c r="AM251" s="5"/>
    </row>
    <row r="252" spans="1:39" x14ac:dyDescent="0.25">
      <c r="A252" s="1" t="s">
        <v>165</v>
      </c>
      <c r="B252" s="1">
        <v>1</v>
      </c>
      <c r="C252" s="1">
        <v>156</v>
      </c>
      <c r="D252" s="1" t="s">
        <v>102</v>
      </c>
      <c r="E252" s="1">
        <v>719</v>
      </c>
      <c r="F252" s="1" t="s">
        <v>464</v>
      </c>
      <c r="G252" s="1">
        <v>20143</v>
      </c>
      <c r="H252" s="1" t="s">
        <v>465</v>
      </c>
      <c r="I252" s="1" t="s">
        <v>167</v>
      </c>
      <c r="J252" s="1">
        <v>1</v>
      </c>
      <c r="K252" s="1"/>
      <c r="L252" s="1"/>
      <c r="M252" s="1"/>
      <c r="N252" s="1" t="str">
        <f t="shared" si="50"/>
        <v>719</v>
      </c>
      <c r="O252" s="1" t="str">
        <f t="shared" si="51"/>
        <v xml:space="preserve"> / CA Production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156</v>
      </c>
      <c r="Y252" s="3">
        <f t="shared" si="41"/>
        <v>719</v>
      </c>
      <c r="Z252" s="3" t="str">
        <f t="shared" si="42"/>
        <v>CA Production</v>
      </c>
      <c r="AA252" s="3">
        <f t="shared" si="43"/>
        <v>0</v>
      </c>
      <c r="AM252" s="5"/>
    </row>
    <row r="253" spans="1:39" x14ac:dyDescent="0.25">
      <c r="A253" s="1" t="s">
        <v>165</v>
      </c>
      <c r="B253" s="1">
        <v>1</v>
      </c>
      <c r="C253" s="1">
        <v>156</v>
      </c>
      <c r="D253" s="1" t="s">
        <v>102</v>
      </c>
      <c r="E253" s="1">
        <v>1130</v>
      </c>
      <c r="F253" s="1" t="s">
        <v>560</v>
      </c>
      <c r="G253" s="1">
        <v>37731</v>
      </c>
      <c r="H253" s="1" t="s">
        <v>561</v>
      </c>
      <c r="I253" s="1" t="s">
        <v>169</v>
      </c>
      <c r="J253" s="1">
        <v>1</v>
      </c>
      <c r="K253" s="1" t="s">
        <v>562</v>
      </c>
      <c r="L253" s="1">
        <v>814343</v>
      </c>
      <c r="M253" s="1"/>
      <c r="N253" s="1" t="str">
        <f t="shared" si="50"/>
        <v>1130814343</v>
      </c>
      <c r="O253" s="1" t="str">
        <f t="shared" si="51"/>
        <v>NONE / EPNG/SCAL (EHRENBERG)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156</v>
      </c>
      <c r="Y253" s="3">
        <f t="shared" si="41"/>
        <v>1130</v>
      </c>
      <c r="Z253" s="3" t="str">
        <f t="shared" si="42"/>
        <v>EPNG/SCAL (EHRENBERG)</v>
      </c>
      <c r="AA253" s="3" t="str">
        <f t="shared" si="43"/>
        <v>NONE</v>
      </c>
      <c r="AM253" s="5"/>
    </row>
    <row r="254" spans="1:39" x14ac:dyDescent="0.25">
      <c r="A254" s="1" t="s">
        <v>165</v>
      </c>
      <c r="B254" s="1">
        <v>1</v>
      </c>
      <c r="C254" s="1">
        <v>156</v>
      </c>
      <c r="D254" s="1" t="s">
        <v>102</v>
      </c>
      <c r="E254" s="1">
        <v>1130</v>
      </c>
      <c r="F254" s="1" t="s">
        <v>560</v>
      </c>
      <c r="G254" s="1">
        <v>21362</v>
      </c>
      <c r="H254" s="1" t="s">
        <v>560</v>
      </c>
      <c r="I254" s="1" t="s">
        <v>167</v>
      </c>
      <c r="J254" s="1">
        <v>1</v>
      </c>
      <c r="K254" s="1"/>
      <c r="L254" s="1"/>
      <c r="M254" s="1"/>
      <c r="N254" s="1" t="str">
        <f t="shared" si="50"/>
        <v>1130</v>
      </c>
      <c r="O254" s="1" t="str">
        <f t="shared" si="51"/>
        <v xml:space="preserve"> / Blythe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156</v>
      </c>
      <c r="Y254" s="3">
        <f t="shared" si="41"/>
        <v>1130</v>
      </c>
      <c r="Z254" s="3" t="str">
        <f t="shared" si="42"/>
        <v>Blythe</v>
      </c>
      <c r="AA254" s="3">
        <f t="shared" si="43"/>
        <v>0</v>
      </c>
      <c r="AM254" s="5"/>
    </row>
    <row r="255" spans="1:39" x14ac:dyDescent="0.25">
      <c r="A255" s="1" t="s">
        <v>165</v>
      </c>
      <c r="B255" s="1">
        <v>1</v>
      </c>
      <c r="C255" s="1">
        <v>156</v>
      </c>
      <c r="D255" s="1" t="s">
        <v>102</v>
      </c>
      <c r="E255" s="1">
        <v>1007</v>
      </c>
      <c r="F255" s="1" t="s">
        <v>343</v>
      </c>
      <c r="G255" s="1">
        <v>21361</v>
      </c>
      <c r="H255" s="1" t="s">
        <v>343</v>
      </c>
      <c r="I255" s="1" t="s">
        <v>167</v>
      </c>
      <c r="J255" s="1">
        <v>1</v>
      </c>
      <c r="K255" s="1"/>
      <c r="L255" s="1"/>
      <c r="M255" s="1"/>
      <c r="N255" s="1" t="str">
        <f t="shared" si="50"/>
        <v>1007</v>
      </c>
      <c r="O255" s="1" t="str">
        <f t="shared" si="51"/>
        <v xml:space="preserve"> / Mojave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156</v>
      </c>
      <c r="Y255" s="3">
        <f t="shared" si="41"/>
        <v>1007</v>
      </c>
      <c r="Z255" s="3" t="str">
        <f t="shared" si="42"/>
        <v>Mojave</v>
      </c>
      <c r="AA255" s="3">
        <f t="shared" si="43"/>
        <v>0</v>
      </c>
      <c r="AM255" s="5"/>
    </row>
    <row r="256" spans="1:39" x14ac:dyDescent="0.25">
      <c r="A256" s="1" t="s">
        <v>165</v>
      </c>
      <c r="B256" s="1">
        <v>1</v>
      </c>
      <c r="C256" s="1">
        <v>156</v>
      </c>
      <c r="D256" s="1" t="s">
        <v>102</v>
      </c>
      <c r="E256" s="1">
        <v>1006</v>
      </c>
      <c r="F256" s="1" t="s">
        <v>463</v>
      </c>
      <c r="G256" s="1">
        <v>38367</v>
      </c>
      <c r="H256" s="1" t="s">
        <v>563</v>
      </c>
      <c r="I256" s="1" t="s">
        <v>169</v>
      </c>
      <c r="J256" s="1">
        <v>1</v>
      </c>
      <c r="K256" s="1" t="s">
        <v>564</v>
      </c>
      <c r="L256" s="1">
        <v>814897</v>
      </c>
      <c r="M256" s="1"/>
      <c r="N256" s="1" t="str">
        <f t="shared" si="50"/>
        <v>1006814897</v>
      </c>
      <c r="O256" s="1" t="str">
        <f t="shared" si="51"/>
        <v>814897 / SOCAL STORAGE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156</v>
      </c>
      <c r="Y256" s="3">
        <f t="shared" si="41"/>
        <v>1006</v>
      </c>
      <c r="Z256" s="3" t="str">
        <f t="shared" si="42"/>
        <v>SOCAL STORAGE</v>
      </c>
      <c r="AA256" s="3" t="str">
        <f t="shared" si="43"/>
        <v>814897</v>
      </c>
      <c r="AM256" s="5"/>
    </row>
    <row r="257" spans="1:39" x14ac:dyDescent="0.25">
      <c r="A257" s="1" t="s">
        <v>165</v>
      </c>
      <c r="B257" s="1">
        <v>1</v>
      </c>
      <c r="C257" s="1">
        <v>156</v>
      </c>
      <c r="D257" s="1" t="s">
        <v>102</v>
      </c>
      <c r="E257" s="1">
        <v>1006</v>
      </c>
      <c r="F257" s="1" t="s">
        <v>463</v>
      </c>
      <c r="G257" s="1">
        <v>21360</v>
      </c>
      <c r="H257" s="1" t="s">
        <v>463</v>
      </c>
      <c r="I257" s="1" t="s">
        <v>167</v>
      </c>
      <c r="J257" s="1">
        <v>1</v>
      </c>
      <c r="K257" s="1"/>
      <c r="L257" s="1"/>
      <c r="M257" s="1"/>
      <c r="N257" s="1" t="str">
        <f t="shared" si="50"/>
        <v>1006</v>
      </c>
      <c r="O257" s="1" t="str">
        <f t="shared" si="51"/>
        <v xml:space="preserve"> / Storage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156</v>
      </c>
      <c r="Y257" s="3">
        <f t="shared" si="41"/>
        <v>1006</v>
      </c>
      <c r="Z257" s="3" t="str">
        <f t="shared" si="42"/>
        <v>Storage</v>
      </c>
      <c r="AA257" s="3">
        <f t="shared" si="43"/>
        <v>0</v>
      </c>
      <c r="AM257" s="5"/>
    </row>
    <row r="258" spans="1:39" x14ac:dyDescent="0.25">
      <c r="A258" s="1" t="s">
        <v>165</v>
      </c>
      <c r="B258" s="1">
        <v>1</v>
      </c>
      <c r="C258" s="1">
        <v>156</v>
      </c>
      <c r="D258" s="1" t="s">
        <v>102</v>
      </c>
      <c r="E258" s="1">
        <v>441</v>
      </c>
      <c r="F258" s="1" t="s">
        <v>88</v>
      </c>
      <c r="G258" s="1">
        <v>35393</v>
      </c>
      <c r="H258" s="1" t="s">
        <v>565</v>
      </c>
      <c r="I258" s="1" t="s">
        <v>169</v>
      </c>
      <c r="J258" s="1">
        <v>1</v>
      </c>
      <c r="K258" s="1" t="s">
        <v>566</v>
      </c>
      <c r="L258" s="1">
        <v>1712</v>
      </c>
      <c r="M258" s="1"/>
      <c r="N258" s="1" t="str">
        <f t="shared" si="50"/>
        <v>4411712</v>
      </c>
      <c r="O258" s="1" t="str">
        <f t="shared" si="51"/>
        <v xml:space="preserve">10487 / TW-SOCAL (NEEDLES) 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156</v>
      </c>
      <c r="Y258" s="3">
        <f t="shared" si="41"/>
        <v>441</v>
      </c>
      <c r="Z258" s="3" t="str">
        <f t="shared" si="42"/>
        <v xml:space="preserve">TW-SOCAL (NEEDLES) </v>
      </c>
      <c r="AA258" s="3" t="str">
        <f t="shared" si="43"/>
        <v>10487</v>
      </c>
      <c r="AM258" s="5"/>
    </row>
    <row r="259" spans="1:39" x14ac:dyDescent="0.25">
      <c r="A259" s="1" t="s">
        <v>165</v>
      </c>
      <c r="B259" s="1">
        <v>1</v>
      </c>
      <c r="C259" s="1">
        <v>156</v>
      </c>
      <c r="D259" s="1" t="s">
        <v>102</v>
      </c>
      <c r="E259" s="1">
        <v>440</v>
      </c>
      <c r="F259" s="1" t="s">
        <v>552</v>
      </c>
      <c r="G259" s="1">
        <v>37624</v>
      </c>
      <c r="H259" s="1" t="s">
        <v>567</v>
      </c>
      <c r="I259" s="1" t="s">
        <v>169</v>
      </c>
      <c r="J259" s="1">
        <v>1</v>
      </c>
      <c r="K259" s="1" t="s">
        <v>568</v>
      </c>
      <c r="L259" s="1">
        <v>509035</v>
      </c>
      <c r="M259" s="1"/>
      <c r="N259" s="1" t="str">
        <f t="shared" si="50"/>
        <v>440509035</v>
      </c>
      <c r="O259" s="1" t="str">
        <f t="shared" si="51"/>
        <v>IMB-509035 / IMB-SCAL-EL PASO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156</v>
      </c>
      <c r="Y259" s="3">
        <f t="shared" ref="Y259:Y322" si="54">E259</f>
        <v>440</v>
      </c>
      <c r="Z259" s="3" t="str">
        <f t="shared" ref="Z259:Z322" si="55">H259</f>
        <v>IMB-SCAL-EL PASO</v>
      </c>
      <c r="AA259" s="3" t="str">
        <f t="shared" ref="AA259:AA322" si="56">K259</f>
        <v>IMB-509035</v>
      </c>
      <c r="AM259" s="5"/>
    </row>
    <row r="260" spans="1:39" x14ac:dyDescent="0.25">
      <c r="A260" s="1" t="s">
        <v>165</v>
      </c>
      <c r="B260" s="1">
        <v>1</v>
      </c>
      <c r="C260" s="1">
        <v>156</v>
      </c>
      <c r="D260" s="1" t="s">
        <v>102</v>
      </c>
      <c r="E260" s="1">
        <v>439</v>
      </c>
      <c r="F260" s="1" t="s">
        <v>551</v>
      </c>
      <c r="G260" s="1">
        <v>19166</v>
      </c>
      <c r="H260" s="1" t="s">
        <v>569</v>
      </c>
      <c r="I260" s="1" t="s">
        <v>167</v>
      </c>
      <c r="J260" s="1">
        <v>1</v>
      </c>
      <c r="K260" s="1"/>
      <c r="L260" s="1"/>
      <c r="M260" s="1"/>
      <c r="N260" s="1" t="str">
        <f t="shared" ref="N260:N275" si="57">CONCATENATE(E260,L260)</f>
        <v>439</v>
      </c>
      <c r="O260" s="1" t="str">
        <f t="shared" ref="O260:O275" si="58">CONCATENATE(K260," / ",H260)</f>
        <v xml:space="preserve"> / Kern River Station (PG&amp;E)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156</v>
      </c>
      <c r="Y260" s="3">
        <f t="shared" si="54"/>
        <v>439</v>
      </c>
      <c r="Z260" s="3" t="str">
        <f t="shared" si="55"/>
        <v>Kern River Station (PG&amp;E)</v>
      </c>
      <c r="AA260" s="3">
        <f t="shared" si="56"/>
        <v>0</v>
      </c>
      <c r="AM260" s="5"/>
    </row>
    <row r="261" spans="1:39" x14ac:dyDescent="0.25">
      <c r="A261" s="1" t="s">
        <v>165</v>
      </c>
      <c r="B261" s="1">
        <v>1</v>
      </c>
      <c r="C261" s="1">
        <v>156</v>
      </c>
      <c r="D261" s="1" t="s">
        <v>102</v>
      </c>
      <c r="E261" s="1">
        <v>438</v>
      </c>
      <c r="F261" s="1" t="s">
        <v>550</v>
      </c>
      <c r="G261" s="1">
        <v>36718</v>
      </c>
      <c r="H261" s="1" t="s">
        <v>570</v>
      </c>
      <c r="I261" s="1" t="s">
        <v>169</v>
      </c>
      <c r="J261" s="1">
        <v>1</v>
      </c>
      <c r="K261" s="1" t="s">
        <v>571</v>
      </c>
      <c r="L261" s="1">
        <v>814233</v>
      </c>
      <c r="M261" s="1"/>
      <c r="N261" s="1" t="str">
        <f t="shared" si="57"/>
        <v>438814233</v>
      </c>
      <c r="O261" s="1" t="str">
        <f t="shared" si="58"/>
        <v>S01-1202 / MOJA/SCAL (WHEELER RIDGE)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156</v>
      </c>
      <c r="Y261" s="3">
        <f t="shared" si="54"/>
        <v>438</v>
      </c>
      <c r="Z261" s="3" t="str">
        <f t="shared" si="55"/>
        <v>MOJA/SCAL (WHEELER RIDGE)</v>
      </c>
      <c r="AA261" s="3" t="str">
        <f t="shared" si="56"/>
        <v>S01-1202</v>
      </c>
      <c r="AM261" s="5"/>
    </row>
    <row r="262" spans="1:39" x14ac:dyDescent="0.25">
      <c r="A262" s="1" t="s">
        <v>165</v>
      </c>
      <c r="B262" s="1">
        <v>1</v>
      </c>
      <c r="C262" s="1">
        <v>156</v>
      </c>
      <c r="D262" s="1" t="s">
        <v>102</v>
      </c>
      <c r="E262" s="1">
        <v>342</v>
      </c>
      <c r="F262" s="1" t="s">
        <v>572</v>
      </c>
      <c r="G262" s="1">
        <v>10286</v>
      </c>
      <c r="H262" s="1" t="s">
        <v>572</v>
      </c>
      <c r="I262" s="1" t="s">
        <v>167</v>
      </c>
      <c r="J262" s="1">
        <v>1</v>
      </c>
      <c r="K262" s="1"/>
      <c r="L262" s="1"/>
      <c r="M262" s="1"/>
      <c r="N262" s="1" t="str">
        <f t="shared" si="57"/>
        <v>342</v>
      </c>
      <c r="O262" s="1" t="str">
        <f t="shared" si="58"/>
        <v xml:space="preserve"> / Imbalance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156</v>
      </c>
      <c r="Y262" s="3">
        <f t="shared" si="54"/>
        <v>342</v>
      </c>
      <c r="Z262" s="3" t="str">
        <f t="shared" si="55"/>
        <v>Imbalance</v>
      </c>
      <c r="AA262" s="3">
        <f t="shared" si="56"/>
        <v>0</v>
      </c>
      <c r="AM262" s="5"/>
    </row>
    <row r="263" spans="1:39" x14ac:dyDescent="0.25">
      <c r="A263" s="1" t="s">
        <v>165</v>
      </c>
      <c r="B263" s="1">
        <v>1</v>
      </c>
      <c r="C263" s="1">
        <v>156</v>
      </c>
      <c r="D263" s="1" t="s">
        <v>102</v>
      </c>
      <c r="E263" s="1">
        <v>440</v>
      </c>
      <c r="F263" s="1" t="s">
        <v>552</v>
      </c>
      <c r="G263" s="1">
        <v>19167</v>
      </c>
      <c r="H263" s="1" t="s">
        <v>552</v>
      </c>
      <c r="I263" s="1" t="s">
        <v>167</v>
      </c>
      <c r="J263" s="1">
        <v>1</v>
      </c>
      <c r="K263" s="1"/>
      <c r="L263" s="1"/>
      <c r="M263" s="1"/>
      <c r="N263" s="1" t="str">
        <f t="shared" si="57"/>
        <v>440</v>
      </c>
      <c r="O263" s="1" t="str">
        <f t="shared" si="58"/>
        <v xml:space="preserve"> / El Paso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156</v>
      </c>
      <c r="Y263" s="3">
        <f t="shared" si="54"/>
        <v>440</v>
      </c>
      <c r="Z263" s="3" t="str">
        <f t="shared" si="55"/>
        <v>El Paso</v>
      </c>
      <c r="AA263" s="3">
        <f t="shared" si="56"/>
        <v>0</v>
      </c>
      <c r="AM263" s="5"/>
    </row>
    <row r="264" spans="1:39" x14ac:dyDescent="0.25">
      <c r="A264" s="1" t="s">
        <v>165</v>
      </c>
      <c r="B264" s="1">
        <v>1</v>
      </c>
      <c r="C264" s="1">
        <v>176</v>
      </c>
      <c r="D264" s="1" t="s">
        <v>108</v>
      </c>
      <c r="E264" s="1">
        <v>237</v>
      </c>
      <c r="F264" s="1" t="s">
        <v>573</v>
      </c>
      <c r="G264" s="1">
        <v>333</v>
      </c>
      <c r="H264" s="1" t="s">
        <v>573</v>
      </c>
      <c r="I264" s="1" t="s">
        <v>167</v>
      </c>
      <c r="J264" s="1">
        <v>1</v>
      </c>
      <c r="K264" s="1"/>
      <c r="L264" s="1"/>
      <c r="M264" s="1"/>
      <c r="N264" s="1" t="str">
        <f t="shared" si="57"/>
        <v>237</v>
      </c>
      <c r="O264" s="1" t="str">
        <f t="shared" si="58"/>
        <v xml:space="preserve"> / Tomahawk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176</v>
      </c>
      <c r="Y264" s="3">
        <f t="shared" si="54"/>
        <v>237</v>
      </c>
      <c r="Z264" s="3" t="str">
        <f t="shared" si="55"/>
        <v>Tomahawk</v>
      </c>
      <c r="AA264" s="3">
        <f t="shared" si="56"/>
        <v>0</v>
      </c>
      <c r="AM264" s="5"/>
    </row>
    <row r="265" spans="1:39" x14ac:dyDescent="0.25">
      <c r="A265" s="1" t="s">
        <v>165</v>
      </c>
      <c r="B265" s="1">
        <v>1</v>
      </c>
      <c r="C265" s="1">
        <v>176</v>
      </c>
      <c r="D265" s="1" t="s">
        <v>108</v>
      </c>
      <c r="E265" s="1">
        <v>267</v>
      </c>
      <c r="F265" s="1" t="s">
        <v>574</v>
      </c>
      <c r="G265" s="1">
        <v>34812</v>
      </c>
      <c r="H265" s="1" t="s">
        <v>575</v>
      </c>
      <c r="I265" s="1" t="s">
        <v>169</v>
      </c>
      <c r="J265" s="1">
        <v>1</v>
      </c>
      <c r="K265" s="1" t="s">
        <v>576</v>
      </c>
      <c r="L265" s="1">
        <v>1318</v>
      </c>
      <c r="M265" s="1"/>
      <c r="N265" s="1" t="str">
        <f t="shared" si="57"/>
        <v>2671318</v>
      </c>
      <c r="O265" s="1" t="str">
        <f t="shared" si="58"/>
        <v>2901 / NNG/TRBZ (BEATRICE)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176</v>
      </c>
      <c r="Y265" s="3">
        <f t="shared" si="54"/>
        <v>267</v>
      </c>
      <c r="Z265" s="3" t="str">
        <f t="shared" si="55"/>
        <v>NNG/TRBZ (BEATRICE)</v>
      </c>
      <c r="AA265" s="3" t="str">
        <f t="shared" si="56"/>
        <v>2901</v>
      </c>
      <c r="AM265" s="5"/>
    </row>
    <row r="266" spans="1:39" x14ac:dyDescent="0.25">
      <c r="A266" s="1" t="s">
        <v>165</v>
      </c>
      <c r="B266" s="1">
        <v>1</v>
      </c>
      <c r="C266" s="1">
        <v>176</v>
      </c>
      <c r="D266" s="1" t="s">
        <v>108</v>
      </c>
      <c r="E266" s="1">
        <v>268</v>
      </c>
      <c r="F266" s="1" t="s">
        <v>577</v>
      </c>
      <c r="G266" s="1">
        <v>34817</v>
      </c>
      <c r="H266" s="1" t="s">
        <v>578</v>
      </c>
      <c r="I266" s="1" t="s">
        <v>169</v>
      </c>
      <c r="J266" s="1">
        <v>1</v>
      </c>
      <c r="K266" s="1" t="s">
        <v>579</v>
      </c>
      <c r="L266" s="1">
        <v>804505</v>
      </c>
      <c r="M266" s="1"/>
      <c r="N266" s="1" t="str">
        <f t="shared" si="57"/>
        <v>268804505</v>
      </c>
      <c r="O266" s="1" t="str">
        <f t="shared" si="58"/>
        <v>2900 / NGPL/TRBZ (GAGE)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176</v>
      </c>
      <c r="Y266" s="3">
        <f t="shared" si="54"/>
        <v>268</v>
      </c>
      <c r="Z266" s="3" t="str">
        <f t="shared" si="55"/>
        <v>NGPL/TRBZ (GAGE)</v>
      </c>
      <c r="AA266" s="3" t="str">
        <f t="shared" si="56"/>
        <v>2900</v>
      </c>
      <c r="AM266" s="5"/>
    </row>
    <row r="267" spans="1:39" x14ac:dyDescent="0.25">
      <c r="A267" s="1" t="s">
        <v>165</v>
      </c>
      <c r="B267" s="1">
        <v>1</v>
      </c>
      <c r="C267" s="1">
        <v>176</v>
      </c>
      <c r="D267" s="1" t="s">
        <v>108</v>
      </c>
      <c r="E267" s="1">
        <v>272</v>
      </c>
      <c r="F267" s="1" t="s">
        <v>580</v>
      </c>
      <c r="G267" s="1">
        <v>38129</v>
      </c>
      <c r="H267" s="1" t="s">
        <v>581</v>
      </c>
      <c r="I267" s="1" t="s">
        <v>169</v>
      </c>
      <c r="J267" s="1">
        <v>1</v>
      </c>
      <c r="K267" s="1" t="s">
        <v>520</v>
      </c>
      <c r="L267" s="1">
        <v>816015</v>
      </c>
      <c r="M267" s="1"/>
      <c r="N267" s="1" t="str">
        <f t="shared" si="57"/>
        <v>272816015</v>
      </c>
      <c r="O267" s="1" t="str">
        <f t="shared" si="58"/>
        <v>3907 / PSCO/TRBZ - CHAULK BLUFF (TPE)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176</v>
      </c>
      <c r="Y267" s="3">
        <f t="shared" si="54"/>
        <v>272</v>
      </c>
      <c r="Z267" s="3" t="str">
        <f t="shared" si="55"/>
        <v>PSCO/TRBZ - CHAULK BLUFF (TPE)</v>
      </c>
      <c r="AA267" s="3" t="str">
        <f t="shared" si="56"/>
        <v>3907</v>
      </c>
      <c r="AM267" s="5"/>
    </row>
    <row r="268" spans="1:39" x14ac:dyDescent="0.25">
      <c r="A268" s="1" t="s">
        <v>165</v>
      </c>
      <c r="B268" s="1">
        <v>1</v>
      </c>
      <c r="C268" s="1">
        <v>176</v>
      </c>
      <c r="D268" s="1" t="s">
        <v>108</v>
      </c>
      <c r="E268" s="1">
        <v>1126</v>
      </c>
      <c r="F268" s="1" t="s">
        <v>582</v>
      </c>
      <c r="G268" s="1">
        <v>21356</v>
      </c>
      <c r="H268" s="1" t="s">
        <v>582</v>
      </c>
      <c r="I268" s="1" t="s">
        <v>167</v>
      </c>
      <c r="J268" s="1">
        <v>1</v>
      </c>
      <c r="K268" s="1"/>
      <c r="L268" s="1"/>
      <c r="M268" s="1"/>
      <c r="N268" s="1" t="str">
        <f t="shared" si="57"/>
        <v>1126</v>
      </c>
      <c r="O268" s="1" t="str">
        <f t="shared" si="58"/>
        <v xml:space="preserve"> / KN MKTS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176</v>
      </c>
      <c r="Y268" s="3">
        <f t="shared" si="54"/>
        <v>1126</v>
      </c>
      <c r="Z268" s="3" t="str">
        <f t="shared" si="55"/>
        <v>KN MKTS</v>
      </c>
      <c r="AA268" s="3">
        <f t="shared" si="56"/>
        <v>0</v>
      </c>
      <c r="AM268" s="5"/>
    </row>
    <row r="269" spans="1:39" x14ac:dyDescent="0.25">
      <c r="A269" s="1" t="s">
        <v>165</v>
      </c>
      <c r="B269" s="1">
        <v>1</v>
      </c>
      <c r="C269" s="1">
        <v>176</v>
      </c>
      <c r="D269" s="1" t="s">
        <v>108</v>
      </c>
      <c r="E269" s="1">
        <v>1124</v>
      </c>
      <c r="F269" s="1" t="s">
        <v>583</v>
      </c>
      <c r="G269" s="1">
        <v>21354</v>
      </c>
      <c r="H269" s="1" t="s">
        <v>583</v>
      </c>
      <c r="I269" s="1" t="s">
        <v>167</v>
      </c>
      <c r="J269" s="1">
        <v>1</v>
      </c>
      <c r="K269" s="1"/>
      <c r="L269" s="1"/>
      <c r="M269" s="1"/>
      <c r="N269" s="1" t="str">
        <f t="shared" si="57"/>
        <v>1124</v>
      </c>
      <c r="O269" s="1" t="str">
        <f t="shared" si="58"/>
        <v xml:space="preserve"> / Logan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176</v>
      </c>
      <c r="Y269" s="3">
        <f t="shared" si="54"/>
        <v>1124</v>
      </c>
      <c r="Z269" s="3" t="str">
        <f t="shared" si="55"/>
        <v>Logan</v>
      </c>
      <c r="AA269" s="3">
        <f t="shared" si="56"/>
        <v>0</v>
      </c>
      <c r="AM269" s="5"/>
    </row>
    <row r="270" spans="1:39" x14ac:dyDescent="0.25">
      <c r="A270" s="1" t="s">
        <v>165</v>
      </c>
      <c r="B270" s="1">
        <v>1</v>
      </c>
      <c r="C270" s="1">
        <v>176</v>
      </c>
      <c r="D270" s="1" t="s">
        <v>108</v>
      </c>
      <c r="E270" s="1">
        <v>1480</v>
      </c>
      <c r="F270" s="1" t="s">
        <v>584</v>
      </c>
      <c r="G270" s="1">
        <v>37924</v>
      </c>
      <c r="H270" s="1" t="s">
        <v>585</v>
      </c>
      <c r="I270" s="1" t="s">
        <v>169</v>
      </c>
      <c r="J270" s="1">
        <v>1</v>
      </c>
      <c r="K270" s="1" t="s">
        <v>586</v>
      </c>
      <c r="L270" s="1">
        <v>508877</v>
      </c>
      <c r="M270" s="1"/>
      <c r="N270" s="1" t="str">
        <f t="shared" si="57"/>
        <v>1480508877</v>
      </c>
      <c r="O270" s="1" t="str">
        <f t="shared" si="58"/>
        <v>IMB-508877 / IMB-TRBZ-DULL KNIFE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176</v>
      </c>
      <c r="Y270" s="3">
        <f t="shared" si="54"/>
        <v>1480</v>
      </c>
      <c r="Z270" s="3" t="str">
        <f t="shared" si="55"/>
        <v>IMB-TRBZ-DULL KNIFE</v>
      </c>
      <c r="AA270" s="3" t="str">
        <f t="shared" si="56"/>
        <v>IMB-508877</v>
      </c>
      <c r="AM270" s="5"/>
    </row>
    <row r="271" spans="1:39" x14ac:dyDescent="0.25">
      <c r="A271" s="1" t="s">
        <v>165</v>
      </c>
      <c r="B271" s="1">
        <v>1</v>
      </c>
      <c r="C271" s="1">
        <v>176</v>
      </c>
      <c r="D271" s="1" t="s">
        <v>108</v>
      </c>
      <c r="E271" s="1">
        <v>1480</v>
      </c>
      <c r="F271" s="1" t="s">
        <v>584</v>
      </c>
      <c r="G271" s="1">
        <v>37496</v>
      </c>
      <c r="H271" s="1" t="s">
        <v>587</v>
      </c>
      <c r="I271" s="1" t="s">
        <v>169</v>
      </c>
      <c r="J271" s="1">
        <v>1</v>
      </c>
      <c r="K271" s="1" t="s">
        <v>588</v>
      </c>
      <c r="L271" s="1">
        <v>813195</v>
      </c>
      <c r="M271" s="1"/>
      <c r="N271" s="1" t="str">
        <f t="shared" si="57"/>
        <v>1480813195</v>
      </c>
      <c r="O271" s="1" t="str">
        <f t="shared" si="58"/>
        <v>5001 / WIC/TRBZ (DULL KNIFE) (WELD)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176</v>
      </c>
      <c r="Y271" s="3">
        <f t="shared" si="54"/>
        <v>1480</v>
      </c>
      <c r="Z271" s="3" t="str">
        <f t="shared" si="55"/>
        <v>WIC/TRBZ (DULL KNIFE) (WELD)</v>
      </c>
      <c r="AA271" s="3" t="str">
        <f t="shared" si="56"/>
        <v>5001</v>
      </c>
      <c r="AM271" s="5"/>
    </row>
    <row r="272" spans="1:39" x14ac:dyDescent="0.25">
      <c r="A272" s="1" t="s">
        <v>165</v>
      </c>
      <c r="B272" s="1">
        <v>1</v>
      </c>
      <c r="C272" s="1">
        <v>176</v>
      </c>
      <c r="D272" s="1" t="s">
        <v>108</v>
      </c>
      <c r="E272" s="1">
        <v>1480</v>
      </c>
      <c r="F272" s="1" t="s">
        <v>584</v>
      </c>
      <c r="G272" s="1">
        <v>28509</v>
      </c>
      <c r="H272" s="1" t="s">
        <v>584</v>
      </c>
      <c r="I272" s="1" t="s">
        <v>167</v>
      </c>
      <c r="J272" s="1">
        <v>1</v>
      </c>
      <c r="K272" s="1"/>
      <c r="L272" s="1"/>
      <c r="M272" s="1"/>
      <c r="N272" s="1" t="str">
        <f t="shared" si="57"/>
        <v>1480</v>
      </c>
      <c r="O272" s="1" t="str">
        <f t="shared" si="58"/>
        <v xml:space="preserve"> / Dull Knife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176</v>
      </c>
      <c r="Y272" s="3">
        <f t="shared" si="54"/>
        <v>1480</v>
      </c>
      <c r="Z272" s="3" t="str">
        <f t="shared" si="55"/>
        <v>Dull Knife</v>
      </c>
      <c r="AA272" s="3">
        <f t="shared" si="56"/>
        <v>0</v>
      </c>
      <c r="AM272" s="5"/>
    </row>
    <row r="273" spans="1:39" x14ac:dyDescent="0.25">
      <c r="A273" s="1" t="s">
        <v>165</v>
      </c>
      <c r="B273" s="1">
        <v>1</v>
      </c>
      <c r="C273" s="1">
        <v>176</v>
      </c>
      <c r="D273" s="1" t="s">
        <v>108</v>
      </c>
      <c r="E273" s="1">
        <v>272</v>
      </c>
      <c r="F273" s="1" t="s">
        <v>580</v>
      </c>
      <c r="G273" s="1">
        <v>396</v>
      </c>
      <c r="H273" s="1" t="s">
        <v>580</v>
      </c>
      <c r="I273" s="1" t="s">
        <v>167</v>
      </c>
      <c r="J273" s="1">
        <v>1</v>
      </c>
      <c r="K273" s="1"/>
      <c r="L273" s="1"/>
      <c r="M273" s="1"/>
      <c r="N273" s="1" t="str">
        <f t="shared" si="57"/>
        <v>272</v>
      </c>
      <c r="O273" s="1" t="str">
        <f t="shared" si="58"/>
        <v xml:space="preserve"> / Chalk-Bluff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176</v>
      </c>
      <c r="Y273" s="3">
        <f t="shared" si="54"/>
        <v>272</v>
      </c>
      <c r="Z273" s="3" t="str">
        <f t="shared" si="55"/>
        <v>Chalk-Bluff</v>
      </c>
      <c r="AA273" s="3">
        <f t="shared" si="56"/>
        <v>0</v>
      </c>
      <c r="AM273" s="5"/>
    </row>
    <row r="274" spans="1:39" x14ac:dyDescent="0.25">
      <c r="A274" s="1" t="s">
        <v>165</v>
      </c>
      <c r="B274" s="1">
        <v>1</v>
      </c>
      <c r="C274" s="1">
        <v>176</v>
      </c>
      <c r="D274" s="1" t="s">
        <v>108</v>
      </c>
      <c r="E274" s="1">
        <v>268</v>
      </c>
      <c r="F274" s="1" t="s">
        <v>577</v>
      </c>
      <c r="G274" s="1">
        <v>395</v>
      </c>
      <c r="H274" s="1" t="s">
        <v>577</v>
      </c>
      <c r="I274" s="1" t="s">
        <v>167</v>
      </c>
      <c r="J274" s="1">
        <v>1</v>
      </c>
      <c r="K274" s="1"/>
      <c r="L274" s="1"/>
      <c r="M274" s="1"/>
      <c r="N274" s="1" t="str">
        <f t="shared" si="57"/>
        <v>268</v>
      </c>
      <c r="O274" s="1" t="str">
        <f t="shared" si="58"/>
        <v xml:space="preserve"> / Gage NGPL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176</v>
      </c>
      <c r="Y274" s="3">
        <f t="shared" si="54"/>
        <v>268</v>
      </c>
      <c r="Z274" s="3" t="str">
        <f t="shared" si="55"/>
        <v>Gage NGPL</v>
      </c>
      <c r="AA274" s="3">
        <f t="shared" si="56"/>
        <v>0</v>
      </c>
      <c r="AM274" s="5"/>
    </row>
    <row r="275" spans="1:39" x14ac:dyDescent="0.25">
      <c r="A275" s="1" t="s">
        <v>165</v>
      </c>
      <c r="B275" s="1">
        <v>1</v>
      </c>
      <c r="C275" s="1">
        <v>176</v>
      </c>
      <c r="D275" s="1" t="s">
        <v>108</v>
      </c>
      <c r="E275" s="1">
        <v>267</v>
      </c>
      <c r="F275" s="1" t="s">
        <v>574</v>
      </c>
      <c r="G275" s="1">
        <v>394</v>
      </c>
      <c r="H275" s="1" t="s">
        <v>574</v>
      </c>
      <c r="I275" s="1" t="s">
        <v>167</v>
      </c>
      <c r="J275" s="1">
        <v>1</v>
      </c>
      <c r="K275" s="1"/>
      <c r="L275" s="1"/>
      <c r="M275" s="1"/>
      <c r="N275" s="1" t="str">
        <f t="shared" si="57"/>
        <v>267</v>
      </c>
      <c r="O275" s="1" t="str">
        <f t="shared" si="58"/>
        <v xml:space="preserve"> / Beatrice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176</v>
      </c>
      <c r="Y275" s="3">
        <f t="shared" si="54"/>
        <v>267</v>
      </c>
      <c r="Z275" s="3" t="str">
        <f t="shared" si="55"/>
        <v>Beatrice</v>
      </c>
      <c r="AA275" s="3">
        <f t="shared" si="56"/>
        <v>0</v>
      </c>
      <c r="AM275" s="5"/>
    </row>
    <row r="276" spans="1:39" x14ac:dyDescent="0.25">
      <c r="A276" s="1" t="s">
        <v>165</v>
      </c>
      <c r="B276" s="1">
        <v>1</v>
      </c>
      <c r="C276" s="1">
        <v>176</v>
      </c>
      <c r="D276" s="1" t="s">
        <v>108</v>
      </c>
      <c r="E276" s="1">
        <v>237</v>
      </c>
      <c r="F276" s="1" t="s">
        <v>573</v>
      </c>
      <c r="G276" s="1">
        <v>35633</v>
      </c>
      <c r="H276" s="1" t="s">
        <v>587</v>
      </c>
      <c r="I276" s="1" t="s">
        <v>169</v>
      </c>
      <c r="J276" s="1">
        <v>999</v>
      </c>
      <c r="K276" s="1"/>
      <c r="L276" s="1"/>
      <c r="M276" s="1"/>
      <c r="N276" s="1" t="str">
        <f t="shared" ref="N276:N291" si="59">CONCATENATE(E276,L276)</f>
        <v>237</v>
      </c>
      <c r="O276" s="1" t="str">
        <f t="shared" ref="O276:O291" si="60">CONCATENATE(K276," / ",H276)</f>
        <v xml:space="preserve"> / WIC/TRBZ (DULL KNIFE) (WELD)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176</v>
      </c>
      <c r="Y276" s="3">
        <f t="shared" si="54"/>
        <v>237</v>
      </c>
      <c r="Z276" s="3" t="str">
        <f t="shared" si="55"/>
        <v>WIC/TRBZ (DULL KNIFE) (WELD)</v>
      </c>
      <c r="AA276" s="3">
        <f t="shared" si="56"/>
        <v>0</v>
      </c>
      <c r="AM276" s="5"/>
    </row>
    <row r="277" spans="1:39" x14ac:dyDescent="0.25">
      <c r="A277" s="1" t="s">
        <v>165</v>
      </c>
      <c r="B277" s="1">
        <v>1</v>
      </c>
      <c r="C277" s="1">
        <v>176</v>
      </c>
      <c r="D277" s="1" t="s">
        <v>108</v>
      </c>
      <c r="E277" s="1">
        <v>237</v>
      </c>
      <c r="F277" s="1" t="s">
        <v>573</v>
      </c>
      <c r="G277" s="1">
        <v>38045</v>
      </c>
      <c r="H277" s="1" t="s">
        <v>589</v>
      </c>
      <c r="I277" s="1" t="s">
        <v>169</v>
      </c>
      <c r="J277" s="1">
        <v>1</v>
      </c>
      <c r="K277" s="1" t="s">
        <v>590</v>
      </c>
      <c r="L277" s="1">
        <v>508881</v>
      </c>
      <c r="M277" s="1"/>
      <c r="N277" s="1" t="str">
        <f t="shared" si="59"/>
        <v>237508881</v>
      </c>
      <c r="O277" s="1" t="str">
        <f t="shared" si="60"/>
        <v>IMB-508881 / IMB-TRBZ-TOMAHAWK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176</v>
      </c>
      <c r="Y277" s="3">
        <f t="shared" si="54"/>
        <v>237</v>
      </c>
      <c r="Z277" s="3" t="str">
        <f t="shared" si="55"/>
        <v>IMB-TRBZ-TOMAHAWK</v>
      </c>
      <c r="AA277" s="3" t="str">
        <f t="shared" si="56"/>
        <v>IMB-508881</v>
      </c>
      <c r="AM277" s="5"/>
    </row>
    <row r="278" spans="1:39" x14ac:dyDescent="0.25">
      <c r="A278" s="1" t="s">
        <v>165</v>
      </c>
      <c r="B278" s="1">
        <v>1</v>
      </c>
      <c r="C278" s="1">
        <v>176</v>
      </c>
      <c r="D278" s="1" t="s">
        <v>108</v>
      </c>
      <c r="E278" s="1">
        <v>237</v>
      </c>
      <c r="F278" s="1" t="s">
        <v>573</v>
      </c>
      <c r="G278" s="1">
        <v>37700</v>
      </c>
      <c r="H278" s="1" t="s">
        <v>193</v>
      </c>
      <c r="I278" s="1" t="s">
        <v>169</v>
      </c>
      <c r="J278" s="1">
        <v>1</v>
      </c>
      <c r="K278" s="1" t="s">
        <v>591</v>
      </c>
      <c r="L278" s="1">
        <v>808225</v>
      </c>
      <c r="M278" s="1"/>
      <c r="N278" s="1" t="str">
        <f t="shared" si="59"/>
        <v>237808225</v>
      </c>
      <c r="O278" s="1" t="str">
        <f t="shared" si="60"/>
        <v>3856 / CIG/TRBZ - TOMAHAWK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176</v>
      </c>
      <c r="Y278" s="3">
        <f t="shared" si="54"/>
        <v>237</v>
      </c>
      <c r="Z278" s="3" t="str">
        <f t="shared" si="55"/>
        <v>CIG/TRBZ - TOMAHAWK</v>
      </c>
      <c r="AA278" s="3" t="str">
        <f t="shared" si="56"/>
        <v>3856</v>
      </c>
      <c r="AM278" s="5"/>
    </row>
    <row r="279" spans="1:39" x14ac:dyDescent="0.25">
      <c r="A279" s="1" t="s">
        <v>165</v>
      </c>
      <c r="B279" s="1">
        <v>1</v>
      </c>
      <c r="C279" s="1">
        <v>153</v>
      </c>
      <c r="D279" s="1" t="s">
        <v>88</v>
      </c>
      <c r="E279" s="1">
        <v>177</v>
      </c>
      <c r="F279" s="1" t="s">
        <v>592</v>
      </c>
      <c r="G279" s="1">
        <v>311</v>
      </c>
      <c r="H279" s="1" t="s">
        <v>593</v>
      </c>
      <c r="I279" s="1" t="s">
        <v>167</v>
      </c>
      <c r="J279" s="1">
        <v>1</v>
      </c>
      <c r="K279" s="1"/>
      <c r="L279" s="1"/>
      <c r="M279" s="1"/>
      <c r="N279" s="1" t="str">
        <f t="shared" si="59"/>
        <v>177</v>
      </c>
      <c r="O279" s="1" t="str">
        <f t="shared" si="60"/>
        <v xml:space="preserve"> / Panhandle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153</v>
      </c>
      <c r="Y279" s="3">
        <f t="shared" si="54"/>
        <v>177</v>
      </c>
      <c r="Z279" s="3" t="str">
        <f t="shared" si="55"/>
        <v>Panhandle Pool</v>
      </c>
      <c r="AA279" s="3">
        <f t="shared" si="56"/>
        <v>0</v>
      </c>
      <c r="AM279" s="5"/>
    </row>
    <row r="280" spans="1:39" x14ac:dyDescent="0.25">
      <c r="A280" s="1" t="s">
        <v>165</v>
      </c>
      <c r="B280" s="1">
        <v>1</v>
      </c>
      <c r="C280" s="1">
        <v>153</v>
      </c>
      <c r="D280" s="1" t="s">
        <v>88</v>
      </c>
      <c r="E280" s="1">
        <v>177</v>
      </c>
      <c r="F280" s="1" t="s">
        <v>592</v>
      </c>
      <c r="G280" s="1">
        <v>35854</v>
      </c>
      <c r="H280" s="1" t="s">
        <v>594</v>
      </c>
      <c r="I280" s="1" t="s">
        <v>169</v>
      </c>
      <c r="J280" s="1">
        <v>1</v>
      </c>
      <c r="K280" s="1" t="s">
        <v>595</v>
      </c>
      <c r="L280" s="1">
        <v>58647</v>
      </c>
      <c r="M280" s="1"/>
      <c r="N280" s="1" t="str">
        <f t="shared" si="59"/>
        <v>17758647</v>
      </c>
      <c r="O280" s="1" t="str">
        <f t="shared" si="60"/>
        <v>58647 / PANHANDLE POOL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153</v>
      </c>
      <c r="Y280" s="3">
        <f t="shared" si="54"/>
        <v>177</v>
      </c>
      <c r="Z280" s="3" t="str">
        <f t="shared" si="55"/>
        <v>PANHANDLE POOL</v>
      </c>
      <c r="AA280" s="3" t="str">
        <f t="shared" si="56"/>
        <v>58647</v>
      </c>
      <c r="AM280" s="5"/>
    </row>
    <row r="281" spans="1:39" x14ac:dyDescent="0.25">
      <c r="A281" s="1" t="s">
        <v>165</v>
      </c>
      <c r="B281" s="1">
        <v>1</v>
      </c>
      <c r="C281" s="1">
        <v>153</v>
      </c>
      <c r="D281" s="1" t="s">
        <v>88</v>
      </c>
      <c r="E281" s="1">
        <v>177</v>
      </c>
      <c r="F281" s="1" t="s">
        <v>592</v>
      </c>
      <c r="G281" s="1">
        <v>19741</v>
      </c>
      <c r="H281" s="1" t="s">
        <v>596</v>
      </c>
      <c r="I281" s="1" t="s">
        <v>167</v>
      </c>
      <c r="J281" s="1">
        <v>999</v>
      </c>
      <c r="K281" s="1"/>
      <c r="L281" s="1"/>
      <c r="M281" s="1"/>
      <c r="N281" s="1" t="str">
        <f t="shared" si="59"/>
        <v>177</v>
      </c>
      <c r="O281" s="1" t="str">
        <f t="shared" si="60"/>
        <v xml:space="preserve"> / Panhandle I/C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153</v>
      </c>
      <c r="Y281" s="3">
        <f t="shared" si="54"/>
        <v>177</v>
      </c>
      <c r="Z281" s="3" t="str">
        <f t="shared" si="55"/>
        <v>Panhandle I/C</v>
      </c>
      <c r="AA281" s="3">
        <f t="shared" si="56"/>
        <v>0</v>
      </c>
      <c r="AM281" s="5"/>
    </row>
    <row r="282" spans="1:39" x14ac:dyDescent="0.25">
      <c r="A282" s="1" t="s">
        <v>165</v>
      </c>
      <c r="B282" s="1">
        <v>1</v>
      </c>
      <c r="C282" s="1">
        <v>153</v>
      </c>
      <c r="D282" s="1" t="s">
        <v>88</v>
      </c>
      <c r="E282" s="1">
        <v>177</v>
      </c>
      <c r="F282" s="1" t="s">
        <v>592</v>
      </c>
      <c r="G282" s="1">
        <v>19737</v>
      </c>
      <c r="H282" s="1" t="s">
        <v>597</v>
      </c>
      <c r="I282" s="1" t="s">
        <v>167</v>
      </c>
      <c r="J282" s="1">
        <v>999</v>
      </c>
      <c r="K282" s="1"/>
      <c r="L282" s="1"/>
      <c r="M282" s="1"/>
      <c r="N282" s="1" t="str">
        <f t="shared" si="59"/>
        <v>177</v>
      </c>
      <c r="O282" s="1" t="str">
        <f t="shared" si="60"/>
        <v xml:space="preserve"> / Panhandle WH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153</v>
      </c>
      <c r="Y282" s="3">
        <f t="shared" si="54"/>
        <v>177</v>
      </c>
      <c r="Z282" s="3" t="str">
        <f t="shared" si="55"/>
        <v>Panhandle WH</v>
      </c>
      <c r="AA282" s="3">
        <f t="shared" si="56"/>
        <v>0</v>
      </c>
      <c r="AM282" s="5"/>
    </row>
    <row r="283" spans="1:39" x14ac:dyDescent="0.25">
      <c r="A283" s="1" t="s">
        <v>165</v>
      </c>
      <c r="B283" s="1">
        <v>1</v>
      </c>
      <c r="C283" s="1">
        <v>153</v>
      </c>
      <c r="D283" s="1" t="s">
        <v>88</v>
      </c>
      <c r="E283" s="1">
        <v>178</v>
      </c>
      <c r="F283" s="1" t="s">
        <v>598</v>
      </c>
      <c r="G283" s="1">
        <v>387</v>
      </c>
      <c r="H283" s="1" t="s">
        <v>599</v>
      </c>
      <c r="I283" s="1" t="s">
        <v>167</v>
      </c>
      <c r="J283" s="1">
        <v>1</v>
      </c>
      <c r="K283" s="1"/>
      <c r="L283" s="1"/>
      <c r="M283" s="1"/>
      <c r="N283" s="1" t="str">
        <f t="shared" si="59"/>
        <v>178</v>
      </c>
      <c r="O283" s="1" t="str">
        <f t="shared" si="60"/>
        <v xml:space="preserve"> / West Texas Pool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153</v>
      </c>
      <c r="Y283" s="3">
        <f t="shared" si="54"/>
        <v>178</v>
      </c>
      <c r="Z283" s="3" t="str">
        <f t="shared" si="55"/>
        <v>West Texas Pool</v>
      </c>
      <c r="AA283" s="3">
        <f t="shared" si="56"/>
        <v>0</v>
      </c>
      <c r="AM283" s="5"/>
    </row>
    <row r="284" spans="1:39" x14ac:dyDescent="0.25">
      <c r="A284" s="1" t="s">
        <v>165</v>
      </c>
      <c r="B284" s="1">
        <v>1</v>
      </c>
      <c r="C284" s="1">
        <v>153</v>
      </c>
      <c r="D284" s="1" t="s">
        <v>88</v>
      </c>
      <c r="E284" s="1">
        <v>178</v>
      </c>
      <c r="F284" s="1" t="s">
        <v>598</v>
      </c>
      <c r="G284" s="1">
        <v>19742</v>
      </c>
      <c r="H284" s="1" t="s">
        <v>600</v>
      </c>
      <c r="I284" s="1" t="s">
        <v>167</v>
      </c>
      <c r="J284" s="1">
        <v>999</v>
      </c>
      <c r="K284" s="1"/>
      <c r="L284" s="1"/>
      <c r="M284" s="1"/>
      <c r="N284" s="1" t="str">
        <f t="shared" si="59"/>
        <v>178</v>
      </c>
      <c r="O284" s="1" t="str">
        <f t="shared" si="60"/>
        <v xml:space="preserve"> / West Texas I/C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153</v>
      </c>
      <c r="Y284" s="3">
        <f t="shared" si="54"/>
        <v>178</v>
      </c>
      <c r="Z284" s="3" t="str">
        <f t="shared" si="55"/>
        <v>West Texas I/C</v>
      </c>
      <c r="AA284" s="3">
        <f t="shared" si="56"/>
        <v>0</v>
      </c>
      <c r="AM284" s="5"/>
    </row>
    <row r="285" spans="1:39" x14ac:dyDescent="0.25">
      <c r="A285" s="1" t="s">
        <v>165</v>
      </c>
      <c r="B285" s="1">
        <v>1</v>
      </c>
      <c r="C285" s="1">
        <v>153</v>
      </c>
      <c r="D285" s="1" t="s">
        <v>88</v>
      </c>
      <c r="E285" s="1">
        <v>178</v>
      </c>
      <c r="F285" s="1" t="s">
        <v>598</v>
      </c>
      <c r="G285" s="1">
        <v>38065</v>
      </c>
      <c r="H285" s="1" t="s">
        <v>601</v>
      </c>
      <c r="I285" s="1" t="s">
        <v>169</v>
      </c>
      <c r="J285" s="1">
        <v>1</v>
      </c>
      <c r="K285" s="1" t="s">
        <v>602</v>
      </c>
      <c r="L285" s="1">
        <v>508966</v>
      </c>
      <c r="M285" s="1"/>
      <c r="N285" s="1" t="str">
        <f t="shared" si="59"/>
        <v>178508966</v>
      </c>
      <c r="O285" s="1" t="str">
        <f t="shared" si="60"/>
        <v>IMB-508966 / IMB-TW-WEST TX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153</v>
      </c>
      <c r="Y285" s="3">
        <f t="shared" si="54"/>
        <v>178</v>
      </c>
      <c r="Z285" s="3" t="str">
        <f t="shared" si="55"/>
        <v>IMB-TW-WEST TX</v>
      </c>
      <c r="AA285" s="3" t="str">
        <f t="shared" si="56"/>
        <v>IMB-508966</v>
      </c>
      <c r="AM285" s="5"/>
    </row>
    <row r="286" spans="1:39" x14ac:dyDescent="0.25">
      <c r="A286" s="1" t="s">
        <v>165</v>
      </c>
      <c r="B286" s="1">
        <v>1</v>
      </c>
      <c r="C286" s="1">
        <v>153</v>
      </c>
      <c r="D286" s="1" t="s">
        <v>88</v>
      </c>
      <c r="E286" s="1">
        <v>178</v>
      </c>
      <c r="F286" s="1" t="s">
        <v>598</v>
      </c>
      <c r="G286" s="1">
        <v>37552</v>
      </c>
      <c r="H286" s="1" t="s">
        <v>603</v>
      </c>
      <c r="I286" s="1" t="s">
        <v>169</v>
      </c>
      <c r="J286" s="1">
        <v>1</v>
      </c>
      <c r="K286" s="1" t="s">
        <v>604</v>
      </c>
      <c r="L286" s="1">
        <v>58646</v>
      </c>
      <c r="M286" s="1"/>
      <c r="N286" s="1" t="str">
        <f t="shared" si="59"/>
        <v>17858646</v>
      </c>
      <c r="O286" s="1" t="str">
        <f t="shared" si="60"/>
        <v>58646 / WEST TEXAS POOL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153</v>
      </c>
      <c r="Y286" s="3">
        <f t="shared" si="54"/>
        <v>178</v>
      </c>
      <c r="Z286" s="3" t="str">
        <f t="shared" si="55"/>
        <v>WEST TEXAS POOL</v>
      </c>
      <c r="AA286" s="3" t="str">
        <f t="shared" si="56"/>
        <v>58646</v>
      </c>
      <c r="AM286" s="5"/>
    </row>
    <row r="287" spans="1:39" x14ac:dyDescent="0.25">
      <c r="A287" s="1" t="s">
        <v>165</v>
      </c>
      <c r="B287" s="1">
        <v>1</v>
      </c>
      <c r="C287" s="1">
        <v>153</v>
      </c>
      <c r="D287" s="1" t="s">
        <v>88</v>
      </c>
      <c r="E287" s="1">
        <v>1129</v>
      </c>
      <c r="F287" s="1" t="s">
        <v>121</v>
      </c>
      <c r="G287" s="1">
        <v>21359</v>
      </c>
      <c r="H287" s="1" t="s">
        <v>121</v>
      </c>
      <c r="I287" s="1" t="s">
        <v>167</v>
      </c>
      <c r="J287" s="1">
        <v>1</v>
      </c>
      <c r="K287" s="1"/>
      <c r="L287" s="1"/>
      <c r="M287" s="1"/>
      <c r="N287" s="1" t="str">
        <f t="shared" si="59"/>
        <v>1129</v>
      </c>
      <c r="O287" s="1" t="str">
        <f t="shared" si="60"/>
        <v xml:space="preserve"> / NGPL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153</v>
      </c>
      <c r="Y287" s="3">
        <f t="shared" si="54"/>
        <v>1129</v>
      </c>
      <c r="Z287" s="3" t="str">
        <f t="shared" si="55"/>
        <v>NGPL</v>
      </c>
      <c r="AA287" s="3">
        <f t="shared" si="56"/>
        <v>0</v>
      </c>
      <c r="AM287" s="5"/>
    </row>
    <row r="288" spans="1:39" x14ac:dyDescent="0.25">
      <c r="A288" s="1" t="s">
        <v>165</v>
      </c>
      <c r="B288" s="1">
        <v>1</v>
      </c>
      <c r="C288" s="1">
        <v>153</v>
      </c>
      <c r="D288" s="1" t="s">
        <v>88</v>
      </c>
      <c r="E288" s="1">
        <v>1128</v>
      </c>
      <c r="F288" s="1" t="s">
        <v>605</v>
      </c>
      <c r="G288" s="1">
        <v>21358</v>
      </c>
      <c r="H288" s="1" t="s">
        <v>605</v>
      </c>
      <c r="I288" s="1" t="s">
        <v>167</v>
      </c>
      <c r="J288" s="1">
        <v>1</v>
      </c>
      <c r="K288" s="1"/>
      <c r="L288" s="1"/>
      <c r="M288" s="1"/>
      <c r="N288" s="1" t="str">
        <f t="shared" si="59"/>
        <v>1128</v>
      </c>
      <c r="O288" s="1" t="str">
        <f t="shared" si="60"/>
        <v xml:space="preserve"> / Delhi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153</v>
      </c>
      <c r="Y288" s="3">
        <f t="shared" si="54"/>
        <v>1128</v>
      </c>
      <c r="Z288" s="3" t="str">
        <f t="shared" si="55"/>
        <v>Delhi</v>
      </c>
      <c r="AA288" s="3">
        <f t="shared" si="56"/>
        <v>0</v>
      </c>
      <c r="AM288" s="5"/>
    </row>
    <row r="289" spans="1:39" x14ac:dyDescent="0.25">
      <c r="A289" s="1" t="s">
        <v>165</v>
      </c>
      <c r="B289" s="1">
        <v>1</v>
      </c>
      <c r="C289" s="1">
        <v>153</v>
      </c>
      <c r="D289" s="1" t="s">
        <v>88</v>
      </c>
      <c r="E289" s="1">
        <v>1064</v>
      </c>
      <c r="F289" s="1" t="s">
        <v>606</v>
      </c>
      <c r="G289" s="1">
        <v>21265</v>
      </c>
      <c r="H289" s="1" t="s">
        <v>606</v>
      </c>
      <c r="I289" s="1" t="s">
        <v>167</v>
      </c>
      <c r="J289" s="1">
        <v>1</v>
      </c>
      <c r="K289" s="1"/>
      <c r="L289" s="1"/>
      <c r="M289" s="1"/>
      <c r="N289" s="1" t="str">
        <f t="shared" si="59"/>
        <v>1064</v>
      </c>
      <c r="O289" s="1" t="str">
        <f t="shared" si="60"/>
        <v xml:space="preserve"> / Lonestar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153</v>
      </c>
      <c r="Y289" s="3">
        <f t="shared" si="54"/>
        <v>1064</v>
      </c>
      <c r="Z289" s="3" t="str">
        <f t="shared" si="55"/>
        <v>Lonestar</v>
      </c>
      <c r="AA289" s="3">
        <f t="shared" si="56"/>
        <v>0</v>
      </c>
      <c r="AM289" s="5"/>
    </row>
    <row r="290" spans="1:39" x14ac:dyDescent="0.25">
      <c r="A290" s="1" t="s">
        <v>165</v>
      </c>
      <c r="B290" s="1">
        <v>1</v>
      </c>
      <c r="C290" s="1">
        <v>153</v>
      </c>
      <c r="D290" s="1" t="s">
        <v>88</v>
      </c>
      <c r="E290" s="1">
        <v>1063</v>
      </c>
      <c r="F290" s="1" t="s">
        <v>607</v>
      </c>
      <c r="G290" s="1">
        <v>38534</v>
      </c>
      <c r="H290" s="1" t="s">
        <v>608</v>
      </c>
      <c r="I290" s="1" t="s">
        <v>169</v>
      </c>
      <c r="J290" s="1">
        <v>1</v>
      </c>
      <c r="K290" s="1" t="s">
        <v>609</v>
      </c>
      <c r="L290" s="1">
        <v>501656</v>
      </c>
      <c r="M290" s="1"/>
      <c r="N290" s="1" t="str">
        <f t="shared" si="59"/>
        <v>1063501656</v>
      </c>
      <c r="O290" s="1" t="str">
        <f t="shared" si="60"/>
        <v>500536 / AMOCO LA PLATA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153</v>
      </c>
      <c r="Y290" s="3">
        <f t="shared" si="54"/>
        <v>1063</v>
      </c>
      <c r="Z290" s="3" t="str">
        <f t="shared" si="55"/>
        <v>AMOCO LA PLATA</v>
      </c>
      <c r="AA290" s="3" t="str">
        <f t="shared" si="56"/>
        <v>500536</v>
      </c>
      <c r="AM290" s="5"/>
    </row>
    <row r="291" spans="1:39" x14ac:dyDescent="0.25">
      <c r="A291" s="1" t="s">
        <v>165</v>
      </c>
      <c r="B291" s="1">
        <v>1</v>
      </c>
      <c r="C291" s="1">
        <v>153</v>
      </c>
      <c r="D291" s="1" t="s">
        <v>88</v>
      </c>
      <c r="E291" s="1">
        <v>1063</v>
      </c>
      <c r="F291" s="1" t="s">
        <v>607</v>
      </c>
      <c r="G291" s="1">
        <v>38320</v>
      </c>
      <c r="H291" s="1" t="s">
        <v>610</v>
      </c>
      <c r="I291" s="1" t="s">
        <v>169</v>
      </c>
      <c r="J291" s="1">
        <v>1</v>
      </c>
      <c r="K291" s="1" t="s">
        <v>611</v>
      </c>
      <c r="L291" s="1">
        <v>508935</v>
      </c>
      <c r="M291" s="1"/>
      <c r="N291" s="1" t="str">
        <f t="shared" si="59"/>
        <v>1063508935</v>
      </c>
      <c r="O291" s="1" t="str">
        <f t="shared" si="60"/>
        <v>IMB-508935 / IMB-TW-LA PLATA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153</v>
      </c>
      <c r="Y291" s="3">
        <f t="shared" si="54"/>
        <v>1063</v>
      </c>
      <c r="Z291" s="3" t="str">
        <f t="shared" si="55"/>
        <v>IMB-TW-LA PLATA</v>
      </c>
      <c r="AA291" s="3" t="str">
        <f t="shared" si="56"/>
        <v>IMB-508935</v>
      </c>
      <c r="AM291" s="5"/>
    </row>
    <row r="292" spans="1:39" x14ac:dyDescent="0.25">
      <c r="A292" s="1" t="s">
        <v>165</v>
      </c>
      <c r="B292" s="1">
        <v>1</v>
      </c>
      <c r="C292" s="1">
        <v>153</v>
      </c>
      <c r="D292" s="1" t="s">
        <v>88</v>
      </c>
      <c r="E292" s="1">
        <v>1063</v>
      </c>
      <c r="F292" s="1" t="s">
        <v>607</v>
      </c>
      <c r="G292" s="1">
        <v>38285</v>
      </c>
      <c r="H292" s="1" t="s">
        <v>612</v>
      </c>
      <c r="I292" s="1" t="s">
        <v>169</v>
      </c>
      <c r="J292" s="1">
        <v>1</v>
      </c>
      <c r="K292" s="1" t="s">
        <v>613</v>
      </c>
      <c r="L292" s="1">
        <v>818522</v>
      </c>
      <c r="M292" s="1"/>
      <c r="N292" s="1" t="str">
        <f t="shared" ref="N292:N307" si="61">CONCATENATE(E292,L292)</f>
        <v>1063818522</v>
      </c>
      <c r="O292" s="1" t="str">
        <f t="shared" ref="O292:O307" si="62">CONCATENATE(K292," / ",H292)</f>
        <v>500538 / WESTARK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153</v>
      </c>
      <c r="Y292" s="3">
        <f t="shared" si="54"/>
        <v>1063</v>
      </c>
      <c r="Z292" s="3" t="str">
        <f t="shared" si="55"/>
        <v>WESTARK</v>
      </c>
      <c r="AA292" s="3" t="str">
        <f t="shared" si="56"/>
        <v>500538</v>
      </c>
      <c r="AM292" s="5"/>
    </row>
    <row r="293" spans="1:39" x14ac:dyDescent="0.25">
      <c r="A293" s="1" t="s">
        <v>165</v>
      </c>
      <c r="B293" s="1">
        <v>1</v>
      </c>
      <c r="C293" s="1">
        <v>153</v>
      </c>
      <c r="D293" s="1" t="s">
        <v>88</v>
      </c>
      <c r="E293" s="1">
        <v>1063</v>
      </c>
      <c r="F293" s="1" t="s">
        <v>607</v>
      </c>
      <c r="G293" s="1">
        <v>38275</v>
      </c>
      <c r="H293" s="1" t="s">
        <v>290</v>
      </c>
      <c r="I293" s="1" t="s">
        <v>169</v>
      </c>
      <c r="J293" s="1">
        <v>1</v>
      </c>
      <c r="K293" s="1" t="s">
        <v>614</v>
      </c>
      <c r="L293" s="1">
        <v>817199</v>
      </c>
      <c r="M293" s="1"/>
      <c r="N293" s="1" t="str">
        <f t="shared" si="61"/>
        <v>1063817199</v>
      </c>
      <c r="O293" s="1" t="str">
        <f t="shared" si="62"/>
        <v>500535 / WFSC/EPNG/TW/NWPL IGNACIO PLT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153</v>
      </c>
      <c r="Y293" s="3">
        <f t="shared" si="54"/>
        <v>1063</v>
      </c>
      <c r="Z293" s="3" t="str">
        <f t="shared" si="55"/>
        <v>WFSC/EPNG/TW/NWPL IGNACIO PLT</v>
      </c>
      <c r="AA293" s="3" t="str">
        <f t="shared" si="56"/>
        <v>500535</v>
      </c>
      <c r="AM293" s="5"/>
    </row>
    <row r="294" spans="1:39" x14ac:dyDescent="0.25">
      <c r="A294" s="1" t="s">
        <v>165</v>
      </c>
      <c r="B294" s="1">
        <v>1</v>
      </c>
      <c r="C294" s="1">
        <v>153</v>
      </c>
      <c r="D294" s="1" t="s">
        <v>88</v>
      </c>
      <c r="E294" s="1">
        <v>1063</v>
      </c>
      <c r="F294" s="1" t="s">
        <v>607</v>
      </c>
      <c r="G294" s="1">
        <v>37816</v>
      </c>
      <c r="H294" s="1" t="s">
        <v>615</v>
      </c>
      <c r="I294" s="1" t="s">
        <v>169</v>
      </c>
      <c r="J294" s="1">
        <v>1</v>
      </c>
      <c r="K294" s="1" t="s">
        <v>616</v>
      </c>
      <c r="L294" s="1">
        <v>819999</v>
      </c>
      <c r="M294" s="1"/>
      <c r="N294" s="1" t="str">
        <f t="shared" si="61"/>
        <v>1063819999</v>
      </c>
      <c r="O294" s="1" t="str">
        <f t="shared" si="62"/>
        <v>500539 / WFS/TW LA MAQUINA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153</v>
      </c>
      <c r="Y294" s="3">
        <f t="shared" si="54"/>
        <v>1063</v>
      </c>
      <c r="Z294" s="3" t="str">
        <f t="shared" si="55"/>
        <v>WFS/TW LA MAQUINA</v>
      </c>
      <c r="AA294" s="3" t="str">
        <f t="shared" si="56"/>
        <v>500539</v>
      </c>
      <c r="AM294" s="5"/>
    </row>
    <row r="295" spans="1:39" x14ac:dyDescent="0.25">
      <c r="A295" s="1" t="s">
        <v>165</v>
      </c>
      <c r="B295" s="1">
        <v>1</v>
      </c>
      <c r="C295" s="1">
        <v>153</v>
      </c>
      <c r="D295" s="1" t="s">
        <v>88</v>
      </c>
      <c r="E295" s="1">
        <v>1063</v>
      </c>
      <c r="F295" s="1" t="s">
        <v>607</v>
      </c>
      <c r="G295" s="1">
        <v>37751</v>
      </c>
      <c r="H295" s="1" t="s">
        <v>425</v>
      </c>
      <c r="I295" s="1" t="s">
        <v>169</v>
      </c>
      <c r="J295" s="1">
        <v>1</v>
      </c>
      <c r="K295" s="1" t="s">
        <v>617</v>
      </c>
      <c r="L295" s="1">
        <v>505310</v>
      </c>
      <c r="M295" s="1"/>
      <c r="N295" s="1" t="str">
        <f t="shared" si="61"/>
        <v>1063505310</v>
      </c>
      <c r="O295" s="1" t="str">
        <f t="shared" si="62"/>
        <v>500533 / NORTHWEST/TW LA PLATA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153</v>
      </c>
      <c r="Y295" s="3">
        <f t="shared" si="54"/>
        <v>1063</v>
      </c>
      <c r="Z295" s="3" t="str">
        <f t="shared" si="55"/>
        <v>NORTHWEST/TW LA PLATA</v>
      </c>
      <c r="AA295" s="3" t="str">
        <f t="shared" si="56"/>
        <v>500533</v>
      </c>
      <c r="AM295" s="5"/>
    </row>
    <row r="296" spans="1:39" x14ac:dyDescent="0.25">
      <c r="A296" s="1" t="s">
        <v>165</v>
      </c>
      <c r="B296" s="1">
        <v>1</v>
      </c>
      <c r="C296" s="1">
        <v>153</v>
      </c>
      <c r="D296" s="1" t="s">
        <v>88</v>
      </c>
      <c r="E296" s="1">
        <v>1063</v>
      </c>
      <c r="F296" s="1" t="s">
        <v>607</v>
      </c>
      <c r="G296" s="1">
        <v>37549</v>
      </c>
      <c r="H296" s="1" t="s">
        <v>618</v>
      </c>
      <c r="I296" s="1" t="s">
        <v>169</v>
      </c>
      <c r="J296" s="1">
        <v>1</v>
      </c>
      <c r="K296" s="1" t="s">
        <v>619</v>
      </c>
      <c r="L296" s="1">
        <v>505306</v>
      </c>
      <c r="M296" s="1"/>
      <c r="N296" s="1" t="str">
        <f t="shared" si="61"/>
        <v>1063505306</v>
      </c>
      <c r="O296" s="1" t="str">
        <f t="shared" si="62"/>
        <v>500543 / SAN JUAN 2 POOL (LA PLATA)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153</v>
      </c>
      <c r="Y296" s="3">
        <f t="shared" si="54"/>
        <v>1063</v>
      </c>
      <c r="Z296" s="3" t="str">
        <f t="shared" si="55"/>
        <v>SAN JUAN 2 POOL (LA PLATA)</v>
      </c>
      <c r="AA296" s="3" t="str">
        <f t="shared" si="56"/>
        <v>500543</v>
      </c>
      <c r="AM296" s="5"/>
    </row>
    <row r="297" spans="1:39" x14ac:dyDescent="0.25">
      <c r="A297" s="1" t="s">
        <v>165</v>
      </c>
      <c r="B297" s="1">
        <v>1</v>
      </c>
      <c r="C297" s="1">
        <v>153</v>
      </c>
      <c r="D297" s="1" t="s">
        <v>88</v>
      </c>
      <c r="E297" s="1">
        <v>1063</v>
      </c>
      <c r="F297" s="1" t="s">
        <v>607</v>
      </c>
      <c r="G297" s="1">
        <v>21260</v>
      </c>
      <c r="H297" s="1" t="s">
        <v>607</v>
      </c>
      <c r="I297" s="1" t="s">
        <v>167</v>
      </c>
      <c r="J297" s="1">
        <v>1</v>
      </c>
      <c r="K297" s="1"/>
      <c r="L297" s="1"/>
      <c r="M297" s="1"/>
      <c r="N297" s="1" t="str">
        <f t="shared" si="61"/>
        <v>1063</v>
      </c>
      <c r="O297" s="1" t="str">
        <f t="shared" si="62"/>
        <v xml:space="preserve"> / La Plata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153</v>
      </c>
      <c r="Y297" s="3">
        <f t="shared" si="54"/>
        <v>1063</v>
      </c>
      <c r="Z297" s="3" t="str">
        <f t="shared" si="55"/>
        <v>La Plata</v>
      </c>
      <c r="AA297" s="3">
        <f t="shared" si="56"/>
        <v>0</v>
      </c>
      <c r="AM297" s="5"/>
    </row>
    <row r="298" spans="1:39" x14ac:dyDescent="0.25">
      <c r="A298" s="1" t="s">
        <v>165</v>
      </c>
      <c r="B298" s="1">
        <v>1</v>
      </c>
      <c r="C298" s="1">
        <v>153</v>
      </c>
      <c r="D298" s="1" t="s">
        <v>88</v>
      </c>
      <c r="E298" s="1">
        <v>935</v>
      </c>
      <c r="F298" s="1" t="s">
        <v>620</v>
      </c>
      <c r="G298" s="1">
        <v>37638</v>
      </c>
      <c r="H298" s="1" t="s">
        <v>621</v>
      </c>
      <c r="I298" s="1" t="s">
        <v>169</v>
      </c>
      <c r="J298" s="1">
        <v>1</v>
      </c>
      <c r="K298" s="1" t="s">
        <v>622</v>
      </c>
      <c r="L298" s="1">
        <v>500168</v>
      </c>
      <c r="M298" s="1"/>
      <c r="N298" s="1" t="str">
        <f t="shared" si="61"/>
        <v>935500168</v>
      </c>
      <c r="O298" s="1" t="str">
        <f t="shared" si="62"/>
        <v>0500168 / TW/WESTAR (WARD CO D/P)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153</v>
      </c>
      <c r="Y298" s="3">
        <f t="shared" si="54"/>
        <v>935</v>
      </c>
      <c r="Z298" s="3" t="str">
        <f t="shared" si="55"/>
        <v>TW/WESTAR (WARD CO D/P)</v>
      </c>
      <c r="AA298" s="3" t="str">
        <f t="shared" si="56"/>
        <v>0500168</v>
      </c>
      <c r="AM298" s="5"/>
    </row>
    <row r="299" spans="1:39" x14ac:dyDescent="0.25">
      <c r="A299" s="1" t="s">
        <v>165</v>
      </c>
      <c r="B299" s="1">
        <v>1</v>
      </c>
      <c r="C299" s="1">
        <v>153</v>
      </c>
      <c r="D299" s="1" t="s">
        <v>88</v>
      </c>
      <c r="E299" s="1">
        <v>935</v>
      </c>
      <c r="F299" s="1" t="s">
        <v>620</v>
      </c>
      <c r="G299" s="1">
        <v>20973</v>
      </c>
      <c r="H299" s="1" t="s">
        <v>620</v>
      </c>
      <c r="I299" s="1" t="s">
        <v>167</v>
      </c>
      <c r="J299" s="1">
        <v>1</v>
      </c>
      <c r="K299" s="1"/>
      <c r="L299" s="1"/>
      <c r="M299" s="1"/>
      <c r="N299" s="1" t="str">
        <f t="shared" si="61"/>
        <v>935</v>
      </c>
      <c r="O299" s="1" t="str">
        <f t="shared" si="62"/>
        <v xml:space="preserve"> / Westar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153</v>
      </c>
      <c r="Y299" s="3">
        <f t="shared" si="54"/>
        <v>935</v>
      </c>
      <c r="Z299" s="3" t="str">
        <f t="shared" si="55"/>
        <v>Westar</v>
      </c>
      <c r="AA299" s="3">
        <f t="shared" si="56"/>
        <v>0</v>
      </c>
      <c r="AM299" s="5"/>
    </row>
    <row r="300" spans="1:39" x14ac:dyDescent="0.25">
      <c r="A300" s="1" t="s">
        <v>165</v>
      </c>
      <c r="B300" s="1">
        <v>1</v>
      </c>
      <c r="C300" s="1">
        <v>153</v>
      </c>
      <c r="D300" s="1" t="s">
        <v>88</v>
      </c>
      <c r="E300" s="1">
        <v>892</v>
      </c>
      <c r="F300" s="1" t="s">
        <v>623</v>
      </c>
      <c r="G300" s="1">
        <v>38390</v>
      </c>
      <c r="H300" s="1" t="s">
        <v>624</v>
      </c>
      <c r="I300" s="1" t="s">
        <v>169</v>
      </c>
      <c r="J300" s="1">
        <v>1</v>
      </c>
      <c r="K300" s="1" t="s">
        <v>625</v>
      </c>
      <c r="L300" s="1">
        <v>501630</v>
      </c>
      <c r="M300" s="1"/>
      <c r="N300" s="1" t="str">
        <f t="shared" si="61"/>
        <v>892501630</v>
      </c>
      <c r="O300" s="1" t="str">
        <f t="shared" si="62"/>
        <v>500179 / WINDOW ROCK  EPNG/TW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153</v>
      </c>
      <c r="Y300" s="3">
        <f t="shared" si="54"/>
        <v>892</v>
      </c>
      <c r="Z300" s="3" t="str">
        <f t="shared" si="55"/>
        <v>WINDOW ROCK  EPNG/TW</v>
      </c>
      <c r="AA300" s="3" t="str">
        <f t="shared" si="56"/>
        <v>500179</v>
      </c>
      <c r="AM300" s="5"/>
    </row>
    <row r="301" spans="1:39" x14ac:dyDescent="0.25">
      <c r="A301" s="1" t="s">
        <v>165</v>
      </c>
      <c r="B301" s="1">
        <v>1</v>
      </c>
      <c r="C301" s="1">
        <v>153</v>
      </c>
      <c r="D301" s="1" t="s">
        <v>88</v>
      </c>
      <c r="E301" s="1">
        <v>892</v>
      </c>
      <c r="F301" s="1" t="s">
        <v>623</v>
      </c>
      <c r="G301" s="1">
        <v>20466</v>
      </c>
      <c r="H301" s="1" t="s">
        <v>623</v>
      </c>
      <c r="I301" s="1" t="s">
        <v>167</v>
      </c>
      <c r="J301" s="1">
        <v>1</v>
      </c>
      <c r="K301" s="1"/>
      <c r="L301" s="1"/>
      <c r="M301" s="1"/>
      <c r="N301" s="1" t="str">
        <f t="shared" si="61"/>
        <v>892</v>
      </c>
      <c r="O301" s="1" t="str">
        <f t="shared" si="62"/>
        <v xml:space="preserve"> / Window Rock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153</v>
      </c>
      <c r="Y301" s="3">
        <f t="shared" si="54"/>
        <v>892</v>
      </c>
      <c r="Z301" s="3" t="str">
        <f t="shared" si="55"/>
        <v>Window Rock</v>
      </c>
      <c r="AA301" s="3">
        <f t="shared" si="56"/>
        <v>0</v>
      </c>
      <c r="AM301" s="5"/>
    </row>
    <row r="302" spans="1:39" x14ac:dyDescent="0.25">
      <c r="A302" s="1" t="s">
        <v>165</v>
      </c>
      <c r="B302" s="1">
        <v>1</v>
      </c>
      <c r="C302" s="1">
        <v>153</v>
      </c>
      <c r="D302" s="1" t="s">
        <v>88</v>
      </c>
      <c r="E302" s="1">
        <v>875</v>
      </c>
      <c r="F302" s="1" t="s">
        <v>122</v>
      </c>
      <c r="G302" s="1">
        <v>20420</v>
      </c>
      <c r="H302" s="1" t="s">
        <v>122</v>
      </c>
      <c r="I302" s="1" t="s">
        <v>167</v>
      </c>
      <c r="J302" s="1">
        <v>1</v>
      </c>
      <c r="K302" s="1"/>
      <c r="L302" s="1"/>
      <c r="M302" s="1"/>
      <c r="N302" s="1" t="str">
        <f t="shared" si="61"/>
        <v>875</v>
      </c>
      <c r="O302" s="1" t="str">
        <f t="shared" si="62"/>
        <v xml:space="preserve"> / NNG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153</v>
      </c>
      <c r="Y302" s="3">
        <f t="shared" si="54"/>
        <v>875</v>
      </c>
      <c r="Z302" s="3" t="str">
        <f t="shared" si="55"/>
        <v>NNG</v>
      </c>
      <c r="AA302" s="3">
        <f t="shared" si="56"/>
        <v>0</v>
      </c>
      <c r="AM302" s="5"/>
    </row>
    <row r="303" spans="1:39" x14ac:dyDescent="0.25">
      <c r="A303" s="1" t="s">
        <v>165</v>
      </c>
      <c r="B303" s="1">
        <v>1</v>
      </c>
      <c r="C303" s="1">
        <v>153</v>
      </c>
      <c r="D303" s="1" t="s">
        <v>88</v>
      </c>
      <c r="E303" s="1">
        <v>180</v>
      </c>
      <c r="F303" s="1" t="s">
        <v>626</v>
      </c>
      <c r="G303" s="1">
        <v>20419</v>
      </c>
      <c r="H303" s="1" t="s">
        <v>626</v>
      </c>
      <c r="I303" s="1" t="s">
        <v>167</v>
      </c>
      <c r="J303" s="1">
        <v>1</v>
      </c>
      <c r="K303" s="1"/>
      <c r="L303" s="1"/>
      <c r="M303" s="1"/>
      <c r="N303" s="1" t="str">
        <f t="shared" si="61"/>
        <v>180</v>
      </c>
      <c r="O303" s="1" t="str">
        <f t="shared" si="62"/>
        <v xml:space="preserve"> / Rio Puerco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153</v>
      </c>
      <c r="Y303" s="3">
        <f t="shared" si="54"/>
        <v>180</v>
      </c>
      <c r="Z303" s="3" t="str">
        <f t="shared" si="55"/>
        <v>Rio Puerco</v>
      </c>
      <c r="AA303" s="3">
        <f t="shared" si="56"/>
        <v>0</v>
      </c>
      <c r="AM303" s="5"/>
    </row>
    <row r="304" spans="1:39" x14ac:dyDescent="0.25">
      <c r="A304" s="1" t="s">
        <v>165</v>
      </c>
      <c r="B304" s="1">
        <v>1</v>
      </c>
      <c r="C304" s="1">
        <v>153</v>
      </c>
      <c r="D304" s="1" t="s">
        <v>88</v>
      </c>
      <c r="E304" s="1">
        <v>179</v>
      </c>
      <c r="F304" s="1" t="s">
        <v>627</v>
      </c>
      <c r="G304" s="1">
        <v>38543</v>
      </c>
      <c r="H304" s="1" t="s">
        <v>628</v>
      </c>
      <c r="I304" s="1" t="s">
        <v>169</v>
      </c>
      <c r="J304" s="1">
        <v>1</v>
      </c>
      <c r="K304" s="1" t="s">
        <v>629</v>
      </c>
      <c r="L304" s="1">
        <v>814223</v>
      </c>
      <c r="M304" s="1"/>
      <c r="N304" s="1" t="str">
        <f t="shared" si="61"/>
        <v>179814223</v>
      </c>
      <c r="O304" s="1" t="str">
        <f t="shared" si="62"/>
        <v>13199 / EASTERN NEW MEXICO GAS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153</v>
      </c>
      <c r="Y304" s="3">
        <f t="shared" si="54"/>
        <v>179</v>
      </c>
      <c r="Z304" s="3" t="str">
        <f t="shared" si="55"/>
        <v>EASTERN NEW MEXICO GAS</v>
      </c>
      <c r="AA304" s="3" t="str">
        <f t="shared" si="56"/>
        <v>13199</v>
      </c>
      <c r="AM304" s="5"/>
    </row>
    <row r="305" spans="1:39" x14ac:dyDescent="0.25">
      <c r="A305" s="1" t="s">
        <v>165</v>
      </c>
      <c r="B305" s="1">
        <v>1</v>
      </c>
      <c r="C305" s="1">
        <v>153</v>
      </c>
      <c r="D305" s="1" t="s">
        <v>88</v>
      </c>
      <c r="E305" s="1">
        <v>179</v>
      </c>
      <c r="F305" s="1" t="s">
        <v>627</v>
      </c>
      <c r="G305" s="1">
        <v>38488</v>
      </c>
      <c r="H305" s="1" t="s">
        <v>630</v>
      </c>
      <c r="I305" s="1" t="s">
        <v>169</v>
      </c>
      <c r="J305" s="1">
        <v>1</v>
      </c>
      <c r="K305" s="1" t="s">
        <v>304</v>
      </c>
      <c r="L305" s="1">
        <v>812874</v>
      </c>
      <c r="M305" s="1"/>
      <c r="N305" s="1" t="str">
        <f t="shared" si="61"/>
        <v>179812874</v>
      </c>
      <c r="O305" s="1" t="str">
        <f t="shared" si="62"/>
        <v>14348 / HL BROWN CMP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153</v>
      </c>
      <c r="Y305" s="3">
        <f t="shared" si="54"/>
        <v>179</v>
      </c>
      <c r="Z305" s="3" t="str">
        <f t="shared" si="55"/>
        <v>HL BROWN CMP</v>
      </c>
      <c r="AA305" s="3" t="str">
        <f t="shared" si="56"/>
        <v>14348</v>
      </c>
      <c r="AM305" s="5"/>
    </row>
    <row r="306" spans="1:39" x14ac:dyDescent="0.25">
      <c r="A306" s="1" t="s">
        <v>165</v>
      </c>
      <c r="B306" s="1">
        <v>1</v>
      </c>
      <c r="C306" s="1">
        <v>153</v>
      </c>
      <c r="D306" s="1" t="s">
        <v>88</v>
      </c>
      <c r="E306" s="1">
        <v>179</v>
      </c>
      <c r="F306" s="1" t="s">
        <v>627</v>
      </c>
      <c r="G306" s="1">
        <v>37569</v>
      </c>
      <c r="H306" s="1" t="s">
        <v>631</v>
      </c>
      <c r="I306" s="1" t="s">
        <v>169</v>
      </c>
      <c r="J306" s="1">
        <v>1</v>
      </c>
      <c r="K306" s="1" t="s">
        <v>632</v>
      </c>
      <c r="L306" s="1">
        <v>508933</v>
      </c>
      <c r="M306" s="1"/>
      <c r="N306" s="1" t="str">
        <f t="shared" si="61"/>
        <v>179508933</v>
      </c>
      <c r="O306" s="1" t="str">
        <f t="shared" si="62"/>
        <v>IMB-508933 / IMB-TW-CENTRAL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153</v>
      </c>
      <c r="Y306" s="3">
        <f t="shared" si="54"/>
        <v>179</v>
      </c>
      <c r="Z306" s="3" t="str">
        <f t="shared" si="55"/>
        <v>IMB-TW-CENTRAL</v>
      </c>
      <c r="AA306" s="3" t="str">
        <f t="shared" si="56"/>
        <v>IMB-508933</v>
      </c>
      <c r="AM306" s="5"/>
    </row>
    <row r="307" spans="1:39" x14ac:dyDescent="0.25">
      <c r="A307" s="1" t="s">
        <v>165</v>
      </c>
      <c r="B307" s="1">
        <v>1</v>
      </c>
      <c r="C307" s="1">
        <v>153</v>
      </c>
      <c r="D307" s="1" t="s">
        <v>88</v>
      </c>
      <c r="E307" s="1">
        <v>179</v>
      </c>
      <c r="F307" s="1" t="s">
        <v>627</v>
      </c>
      <c r="G307" s="1">
        <v>37551</v>
      </c>
      <c r="H307" s="1" t="s">
        <v>633</v>
      </c>
      <c r="I307" s="1" t="s">
        <v>169</v>
      </c>
      <c r="J307" s="1">
        <v>1</v>
      </c>
      <c r="K307" s="1" t="s">
        <v>634</v>
      </c>
      <c r="L307" s="1">
        <v>58649</v>
      </c>
      <c r="M307" s="1"/>
      <c r="N307" s="1" t="str">
        <f t="shared" si="61"/>
        <v>17958649</v>
      </c>
      <c r="O307" s="1" t="str">
        <f t="shared" si="62"/>
        <v>58649 / CENTRAL POOL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153</v>
      </c>
      <c r="Y307" s="3">
        <f t="shared" si="54"/>
        <v>179</v>
      </c>
      <c r="Z307" s="3" t="str">
        <f t="shared" si="55"/>
        <v>CENTRAL POOL</v>
      </c>
      <c r="AA307" s="3" t="str">
        <f t="shared" si="56"/>
        <v>58649</v>
      </c>
      <c r="AM307" s="5"/>
    </row>
    <row r="308" spans="1:39" x14ac:dyDescent="0.25">
      <c r="A308" s="1" t="s">
        <v>165</v>
      </c>
      <c r="B308" s="1">
        <v>1</v>
      </c>
      <c r="C308" s="1">
        <v>153</v>
      </c>
      <c r="D308" s="1" t="s">
        <v>88</v>
      </c>
      <c r="E308" s="1">
        <v>179</v>
      </c>
      <c r="F308" s="1" t="s">
        <v>627</v>
      </c>
      <c r="G308" s="1">
        <v>19740</v>
      </c>
      <c r="H308" s="1" t="s">
        <v>635</v>
      </c>
      <c r="I308" s="1" t="s">
        <v>167</v>
      </c>
      <c r="J308" s="1">
        <v>999</v>
      </c>
      <c r="K308" s="1"/>
      <c r="L308" s="1"/>
      <c r="M308" s="1"/>
      <c r="N308" s="1" t="str">
        <f t="shared" ref="N308:N323" si="63">CONCATENATE(E308,L308)</f>
        <v>179</v>
      </c>
      <c r="O308" s="1" t="str">
        <f t="shared" ref="O308:O323" si="64">CONCATENATE(K308," / ",H308)</f>
        <v xml:space="preserve"> / Central I/C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153</v>
      </c>
      <c r="Y308" s="3">
        <f t="shared" si="54"/>
        <v>179</v>
      </c>
      <c r="Z308" s="3" t="str">
        <f t="shared" si="55"/>
        <v>Central I/C</v>
      </c>
      <c r="AA308" s="3">
        <f t="shared" si="56"/>
        <v>0</v>
      </c>
      <c r="AM308" s="5"/>
    </row>
    <row r="309" spans="1:39" x14ac:dyDescent="0.25">
      <c r="A309" s="1" t="s">
        <v>165</v>
      </c>
      <c r="B309" s="1">
        <v>1</v>
      </c>
      <c r="C309" s="1">
        <v>153</v>
      </c>
      <c r="D309" s="1" t="s">
        <v>88</v>
      </c>
      <c r="E309" s="1">
        <v>179</v>
      </c>
      <c r="F309" s="1" t="s">
        <v>627</v>
      </c>
      <c r="G309" s="1">
        <v>19739</v>
      </c>
      <c r="H309" s="1" t="s">
        <v>636</v>
      </c>
      <c r="I309" s="1" t="s">
        <v>167</v>
      </c>
      <c r="J309" s="1">
        <v>999</v>
      </c>
      <c r="K309" s="1"/>
      <c r="L309" s="1"/>
      <c r="M309" s="1"/>
      <c r="N309" s="1" t="str">
        <f t="shared" si="63"/>
        <v>179</v>
      </c>
      <c r="O309" s="1" t="str">
        <f t="shared" si="64"/>
        <v xml:space="preserve"> / Central WH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153</v>
      </c>
      <c r="Y309" s="3">
        <f t="shared" si="54"/>
        <v>179</v>
      </c>
      <c r="Z309" s="3" t="str">
        <f t="shared" si="55"/>
        <v>Central WH</v>
      </c>
      <c r="AA309" s="3">
        <f t="shared" si="56"/>
        <v>0</v>
      </c>
      <c r="AM309" s="5"/>
    </row>
    <row r="310" spans="1:39" x14ac:dyDescent="0.25">
      <c r="A310" s="1" t="s">
        <v>165</v>
      </c>
      <c r="B310" s="1">
        <v>1</v>
      </c>
      <c r="C310" s="1">
        <v>153</v>
      </c>
      <c r="D310" s="1" t="s">
        <v>88</v>
      </c>
      <c r="E310" s="1">
        <v>179</v>
      </c>
      <c r="F310" s="1" t="s">
        <v>627</v>
      </c>
      <c r="G310" s="1">
        <v>312</v>
      </c>
      <c r="H310" s="1" t="s">
        <v>637</v>
      </c>
      <c r="I310" s="1" t="s">
        <v>167</v>
      </c>
      <c r="J310" s="1">
        <v>1</v>
      </c>
      <c r="K310" s="1"/>
      <c r="L310" s="1"/>
      <c r="M310" s="1"/>
      <c r="N310" s="1" t="str">
        <f t="shared" si="63"/>
        <v>179</v>
      </c>
      <c r="O310" s="1" t="str">
        <f t="shared" si="64"/>
        <v xml:space="preserve"> / Central Pool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153</v>
      </c>
      <c r="Y310" s="3">
        <f t="shared" si="54"/>
        <v>179</v>
      </c>
      <c r="Z310" s="3" t="str">
        <f t="shared" si="55"/>
        <v>Central Pool</v>
      </c>
      <c r="AA310" s="3">
        <f t="shared" si="56"/>
        <v>0</v>
      </c>
      <c r="AM310" s="5"/>
    </row>
    <row r="311" spans="1:39" x14ac:dyDescent="0.25">
      <c r="A311" s="1" t="s">
        <v>165</v>
      </c>
      <c r="B311" s="1">
        <v>1</v>
      </c>
      <c r="C311" s="1">
        <v>153</v>
      </c>
      <c r="D311" s="1" t="s">
        <v>88</v>
      </c>
      <c r="E311" s="1">
        <v>182</v>
      </c>
      <c r="F311" s="1" t="s">
        <v>638</v>
      </c>
      <c r="G311" s="1">
        <v>38378</v>
      </c>
      <c r="H311" s="1" t="s">
        <v>639</v>
      </c>
      <c r="I311" s="1" t="s">
        <v>169</v>
      </c>
      <c r="J311" s="1">
        <v>1</v>
      </c>
      <c r="K311" s="1" t="s">
        <v>640</v>
      </c>
      <c r="L311" s="1">
        <v>505136</v>
      </c>
      <c r="M311" s="1"/>
      <c r="N311" s="1" t="str">
        <f t="shared" si="63"/>
        <v>182505136</v>
      </c>
      <c r="O311" s="1" t="str">
        <f t="shared" si="64"/>
        <v xml:space="preserve">500516 / WFSC/EPNGTW - KUTZ 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153</v>
      </c>
      <c r="Y311" s="3">
        <f t="shared" si="54"/>
        <v>182</v>
      </c>
      <c r="Z311" s="3" t="str">
        <f t="shared" si="55"/>
        <v xml:space="preserve">WFSC/EPNGTW - KUTZ </v>
      </c>
      <c r="AA311" s="3" t="str">
        <f t="shared" si="56"/>
        <v>500516</v>
      </c>
      <c r="AM311" s="5"/>
    </row>
    <row r="312" spans="1:39" x14ac:dyDescent="0.25">
      <c r="A312" s="1" t="s">
        <v>165</v>
      </c>
      <c r="B312" s="1">
        <v>1</v>
      </c>
      <c r="C312" s="1">
        <v>153</v>
      </c>
      <c r="D312" s="1" t="s">
        <v>88</v>
      </c>
      <c r="E312" s="1">
        <v>182</v>
      </c>
      <c r="F312" s="1" t="s">
        <v>638</v>
      </c>
      <c r="G312" s="1">
        <v>38295</v>
      </c>
      <c r="H312" s="1" t="s">
        <v>641</v>
      </c>
      <c r="I312" s="1" t="s">
        <v>169</v>
      </c>
      <c r="J312" s="1">
        <v>1</v>
      </c>
      <c r="K312" s="1" t="s">
        <v>640</v>
      </c>
      <c r="L312" s="1">
        <v>505135</v>
      </c>
      <c r="M312" s="1"/>
      <c r="N312" s="1" t="str">
        <f t="shared" si="63"/>
        <v>182505135</v>
      </c>
      <c r="O312" s="1" t="str">
        <f t="shared" si="64"/>
        <v>500516 / WFSC/TW - LA COSA  (KUTZ)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153</v>
      </c>
      <c r="Y312" s="3">
        <f t="shared" si="54"/>
        <v>182</v>
      </c>
      <c r="Z312" s="3" t="str">
        <f t="shared" si="55"/>
        <v>WFSC/TW - LA COSA  (KUTZ)</v>
      </c>
      <c r="AA312" s="3" t="str">
        <f t="shared" si="56"/>
        <v>500516</v>
      </c>
      <c r="AM312" s="5"/>
    </row>
    <row r="313" spans="1:39" x14ac:dyDescent="0.25">
      <c r="A313" s="1" t="s">
        <v>165</v>
      </c>
      <c r="B313" s="1">
        <v>1</v>
      </c>
      <c r="C313" s="1">
        <v>153</v>
      </c>
      <c r="D313" s="1" t="s">
        <v>88</v>
      </c>
      <c r="E313" s="1">
        <v>182</v>
      </c>
      <c r="F313" s="1" t="s">
        <v>638</v>
      </c>
      <c r="G313" s="1">
        <v>37548</v>
      </c>
      <c r="H313" s="1" t="s">
        <v>642</v>
      </c>
      <c r="I313" s="1" t="s">
        <v>169</v>
      </c>
      <c r="J313" s="1">
        <v>1</v>
      </c>
      <c r="K313" s="1" t="s">
        <v>643</v>
      </c>
      <c r="L313" s="1">
        <v>58648</v>
      </c>
      <c r="M313" s="1"/>
      <c r="N313" s="1" t="str">
        <f t="shared" si="63"/>
        <v>18258648</v>
      </c>
      <c r="O313" s="1" t="str">
        <f t="shared" si="64"/>
        <v>58648 / SAN JUAN POOL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153</v>
      </c>
      <c r="Y313" s="3">
        <f t="shared" si="54"/>
        <v>182</v>
      </c>
      <c r="Z313" s="3" t="str">
        <f t="shared" si="55"/>
        <v>SAN JUAN POOL</v>
      </c>
      <c r="AA313" s="3" t="str">
        <f t="shared" si="56"/>
        <v>58648</v>
      </c>
      <c r="AM313" s="5"/>
    </row>
    <row r="314" spans="1:39" x14ac:dyDescent="0.25">
      <c r="A314" s="1" t="s">
        <v>165</v>
      </c>
      <c r="B314" s="1">
        <v>1</v>
      </c>
      <c r="C314" s="1">
        <v>153</v>
      </c>
      <c r="D314" s="1" t="s">
        <v>88</v>
      </c>
      <c r="E314" s="1">
        <v>182</v>
      </c>
      <c r="F314" s="1" t="s">
        <v>638</v>
      </c>
      <c r="G314" s="1">
        <v>315</v>
      </c>
      <c r="H314" s="1" t="s">
        <v>638</v>
      </c>
      <c r="I314" s="1" t="s">
        <v>167</v>
      </c>
      <c r="J314" s="1">
        <v>1</v>
      </c>
      <c r="K314" s="1"/>
      <c r="L314" s="1"/>
      <c r="M314" s="1"/>
      <c r="N314" s="1" t="str">
        <f t="shared" si="63"/>
        <v>182</v>
      </c>
      <c r="O314" s="1" t="str">
        <f t="shared" si="64"/>
        <v xml:space="preserve"> / San Juan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153</v>
      </c>
      <c r="Y314" s="3">
        <f t="shared" si="54"/>
        <v>182</v>
      </c>
      <c r="Z314" s="3" t="str">
        <f t="shared" si="55"/>
        <v>San Juan</v>
      </c>
      <c r="AA314" s="3">
        <f t="shared" si="56"/>
        <v>0</v>
      </c>
      <c r="AM314" s="5"/>
    </row>
    <row r="315" spans="1:39" x14ac:dyDescent="0.25">
      <c r="A315" s="1" t="s">
        <v>165</v>
      </c>
      <c r="B315" s="1">
        <v>1</v>
      </c>
      <c r="C315" s="1">
        <v>153</v>
      </c>
      <c r="D315" s="1" t="s">
        <v>88</v>
      </c>
      <c r="E315" s="1">
        <v>181</v>
      </c>
      <c r="F315" s="1" t="s">
        <v>644</v>
      </c>
      <c r="G315" s="1">
        <v>38369</v>
      </c>
      <c r="H315" s="1" t="s">
        <v>645</v>
      </c>
      <c r="I315" s="1" t="s">
        <v>169</v>
      </c>
      <c r="J315" s="1">
        <v>1</v>
      </c>
      <c r="K315" s="1" t="s">
        <v>646</v>
      </c>
      <c r="L315" s="1">
        <v>507963</v>
      </c>
      <c r="M315" s="1"/>
      <c r="N315" s="1" t="str">
        <f t="shared" si="63"/>
        <v>181507963</v>
      </c>
      <c r="O315" s="1" t="str">
        <f t="shared" si="64"/>
        <v>500134 / FLAGSTAFF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153</v>
      </c>
      <c r="Y315" s="3">
        <f t="shared" si="54"/>
        <v>181</v>
      </c>
      <c r="Z315" s="3" t="str">
        <f t="shared" si="55"/>
        <v>FLAGSTAFF</v>
      </c>
      <c r="AA315" s="3" t="str">
        <f t="shared" si="56"/>
        <v>500134</v>
      </c>
      <c r="AM315" s="5"/>
    </row>
    <row r="316" spans="1:39" x14ac:dyDescent="0.25">
      <c r="A316" s="1" t="s">
        <v>165</v>
      </c>
      <c r="B316" s="1">
        <v>1</v>
      </c>
      <c r="C316" s="1">
        <v>153</v>
      </c>
      <c r="D316" s="1" t="s">
        <v>88</v>
      </c>
      <c r="E316" s="1">
        <v>181</v>
      </c>
      <c r="F316" s="1" t="s">
        <v>644</v>
      </c>
      <c r="G316" s="1">
        <v>38365</v>
      </c>
      <c r="H316" s="1" t="s">
        <v>628</v>
      </c>
      <c r="I316" s="1" t="s">
        <v>169</v>
      </c>
      <c r="J316" s="1">
        <v>1</v>
      </c>
      <c r="K316" s="1" t="s">
        <v>629</v>
      </c>
      <c r="L316" s="1">
        <v>814223</v>
      </c>
      <c r="M316" s="1"/>
      <c r="N316" s="1" t="str">
        <f t="shared" si="63"/>
        <v>181814223</v>
      </c>
      <c r="O316" s="1" t="str">
        <f t="shared" si="64"/>
        <v>13199 / EASTERN NEW MEXICO GAS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153</v>
      </c>
      <c r="Y316" s="3">
        <f t="shared" si="54"/>
        <v>181</v>
      </c>
      <c r="Z316" s="3" t="str">
        <f t="shared" si="55"/>
        <v>EASTERN NEW MEXICO GAS</v>
      </c>
      <c r="AA316" s="3" t="str">
        <f t="shared" si="56"/>
        <v>13199</v>
      </c>
      <c r="AM316" s="5"/>
    </row>
    <row r="317" spans="1:39" x14ac:dyDescent="0.25">
      <c r="A317" s="1" t="s">
        <v>165</v>
      </c>
      <c r="B317" s="1">
        <v>1</v>
      </c>
      <c r="C317" s="1">
        <v>153</v>
      </c>
      <c r="D317" s="1" t="s">
        <v>88</v>
      </c>
      <c r="E317" s="1">
        <v>181</v>
      </c>
      <c r="F317" s="1" t="s">
        <v>644</v>
      </c>
      <c r="G317" s="1">
        <v>37591</v>
      </c>
      <c r="H317" s="1" t="s">
        <v>127</v>
      </c>
      <c r="I317" s="1" t="s">
        <v>169</v>
      </c>
      <c r="J317" s="1">
        <v>1</v>
      </c>
      <c r="K317" s="1" t="s">
        <v>647</v>
      </c>
      <c r="L317" s="1">
        <v>814021</v>
      </c>
      <c r="M317" s="1"/>
      <c r="N317" s="1" t="str">
        <f t="shared" si="63"/>
        <v>181814021</v>
      </c>
      <c r="O317" s="1" t="str">
        <f t="shared" si="64"/>
        <v>56709 / THOREAU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153</v>
      </c>
      <c r="Y317" s="3">
        <f t="shared" si="54"/>
        <v>181</v>
      </c>
      <c r="Z317" s="3" t="str">
        <f t="shared" si="55"/>
        <v>THOREAU</v>
      </c>
      <c r="AA317" s="3" t="str">
        <f t="shared" si="56"/>
        <v>56709</v>
      </c>
      <c r="AM317" s="5"/>
    </row>
    <row r="318" spans="1:39" x14ac:dyDescent="0.25">
      <c r="A318" s="1" t="s">
        <v>165</v>
      </c>
      <c r="B318" s="1">
        <v>1</v>
      </c>
      <c r="C318" s="1">
        <v>153</v>
      </c>
      <c r="D318" s="1" t="s">
        <v>88</v>
      </c>
      <c r="E318" s="1">
        <v>181</v>
      </c>
      <c r="F318" s="1" t="s">
        <v>644</v>
      </c>
      <c r="G318" s="1">
        <v>314</v>
      </c>
      <c r="H318" s="1" t="s">
        <v>644</v>
      </c>
      <c r="I318" s="1" t="s">
        <v>167</v>
      </c>
      <c r="J318" s="1">
        <v>1</v>
      </c>
      <c r="K318" s="1"/>
      <c r="L318" s="1"/>
      <c r="M318" s="1"/>
      <c r="N318" s="1" t="str">
        <f t="shared" si="63"/>
        <v>181</v>
      </c>
      <c r="O318" s="1" t="str">
        <f t="shared" si="64"/>
        <v xml:space="preserve"> / Thoreau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153</v>
      </c>
      <c r="Y318" s="3">
        <f t="shared" si="54"/>
        <v>181</v>
      </c>
      <c r="Z318" s="3" t="str">
        <f t="shared" si="55"/>
        <v>Thoreau</v>
      </c>
      <c r="AA318" s="3">
        <f t="shared" si="56"/>
        <v>0</v>
      </c>
      <c r="AM318" s="5"/>
    </row>
    <row r="319" spans="1:39" x14ac:dyDescent="0.25">
      <c r="A319" s="1" t="s">
        <v>165</v>
      </c>
      <c r="B319" s="1">
        <v>1</v>
      </c>
      <c r="C319" s="1">
        <v>153</v>
      </c>
      <c r="D319" s="1" t="s">
        <v>88</v>
      </c>
      <c r="E319" s="1">
        <v>668</v>
      </c>
      <c r="F319" s="1" t="s">
        <v>123</v>
      </c>
      <c r="G319" s="1">
        <v>34813</v>
      </c>
      <c r="H319" s="1" t="s">
        <v>648</v>
      </c>
      <c r="I319" s="1" t="s">
        <v>169</v>
      </c>
      <c r="J319" s="1">
        <v>1</v>
      </c>
      <c r="K319" s="1" t="s">
        <v>649</v>
      </c>
      <c r="L319" s="1">
        <v>4363</v>
      </c>
      <c r="M319" s="1"/>
      <c r="N319" s="1" t="str">
        <f t="shared" si="63"/>
        <v>6684363</v>
      </c>
      <c r="O319" s="1" t="str">
        <f t="shared" si="64"/>
        <v>4363 / OASIS/TW WARD PYOTE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153</v>
      </c>
      <c r="Y319" s="3">
        <f t="shared" si="54"/>
        <v>668</v>
      </c>
      <c r="Z319" s="3" t="str">
        <f t="shared" si="55"/>
        <v>OASIS/TW WARD PYOTE</v>
      </c>
      <c r="AA319" s="3" t="str">
        <f t="shared" si="56"/>
        <v>4363</v>
      </c>
      <c r="AM319" s="5"/>
    </row>
    <row r="320" spans="1:39" x14ac:dyDescent="0.25">
      <c r="A320" s="1" t="s">
        <v>165</v>
      </c>
      <c r="B320" s="1">
        <v>1</v>
      </c>
      <c r="C320" s="1">
        <v>153</v>
      </c>
      <c r="D320" s="1" t="s">
        <v>88</v>
      </c>
      <c r="E320" s="1">
        <v>668</v>
      </c>
      <c r="F320" s="1" t="s">
        <v>123</v>
      </c>
      <c r="G320" s="1">
        <v>19845</v>
      </c>
      <c r="H320" s="1" t="s">
        <v>123</v>
      </c>
      <c r="I320" s="1" t="s">
        <v>167</v>
      </c>
      <c r="J320" s="1">
        <v>1</v>
      </c>
      <c r="K320" s="1"/>
      <c r="L320" s="1"/>
      <c r="M320" s="1"/>
      <c r="N320" s="1" t="str">
        <f t="shared" si="63"/>
        <v>668</v>
      </c>
      <c r="O320" s="1" t="str">
        <f t="shared" si="64"/>
        <v xml:space="preserve"> / OASIS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153</v>
      </c>
      <c r="Y320" s="3">
        <f t="shared" si="54"/>
        <v>668</v>
      </c>
      <c r="Z320" s="3" t="str">
        <f t="shared" si="55"/>
        <v>OASIS</v>
      </c>
      <c r="AA320" s="3">
        <f t="shared" si="56"/>
        <v>0</v>
      </c>
      <c r="AM320" s="5"/>
    </row>
    <row r="321" spans="1:39" x14ac:dyDescent="0.25">
      <c r="A321" s="1" t="s">
        <v>165</v>
      </c>
      <c r="B321" s="1">
        <v>1</v>
      </c>
      <c r="C321" s="1">
        <v>153</v>
      </c>
      <c r="D321" s="1" t="s">
        <v>88</v>
      </c>
      <c r="E321" s="1">
        <v>386</v>
      </c>
      <c r="F321" s="1" t="s">
        <v>650</v>
      </c>
      <c r="G321" s="1">
        <v>38552</v>
      </c>
      <c r="H321" s="1" t="s">
        <v>651</v>
      </c>
      <c r="I321" s="1" t="s">
        <v>169</v>
      </c>
      <c r="J321" s="1">
        <v>1</v>
      </c>
      <c r="K321" s="1" t="s">
        <v>652</v>
      </c>
      <c r="L321" s="1">
        <v>506786</v>
      </c>
      <c r="M321" s="1"/>
      <c r="N321" s="1" t="str">
        <f t="shared" si="63"/>
        <v>386506786</v>
      </c>
      <c r="O321" s="1" t="str">
        <f t="shared" si="64"/>
        <v>56698 / TW/PG&amp;E - TOPOCK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153</v>
      </c>
      <c r="Y321" s="3">
        <f t="shared" si="54"/>
        <v>386</v>
      </c>
      <c r="Z321" s="3" t="str">
        <f t="shared" si="55"/>
        <v>TW/PG&amp;E - TOPOCK</v>
      </c>
      <c r="AA321" s="3" t="str">
        <f t="shared" si="56"/>
        <v>56698</v>
      </c>
      <c r="AM321" s="5"/>
    </row>
    <row r="322" spans="1:39" x14ac:dyDescent="0.25">
      <c r="A322" s="1" t="s">
        <v>165</v>
      </c>
      <c r="B322" s="1">
        <v>1</v>
      </c>
      <c r="C322" s="1">
        <v>153</v>
      </c>
      <c r="D322" s="1" t="s">
        <v>88</v>
      </c>
      <c r="E322" s="1">
        <v>386</v>
      </c>
      <c r="F322" s="1" t="s">
        <v>650</v>
      </c>
      <c r="G322" s="1">
        <v>37753</v>
      </c>
      <c r="H322" s="1" t="s">
        <v>565</v>
      </c>
      <c r="I322" s="1" t="s">
        <v>169</v>
      </c>
      <c r="J322" s="1">
        <v>1</v>
      </c>
      <c r="K322" s="1" t="s">
        <v>566</v>
      </c>
      <c r="L322" s="1">
        <v>1712</v>
      </c>
      <c r="M322" s="1"/>
      <c r="N322" s="1" t="str">
        <f t="shared" si="63"/>
        <v>3861712</v>
      </c>
      <c r="O322" s="1" t="str">
        <f t="shared" si="64"/>
        <v xml:space="preserve">10487 / TW-SOCAL (NEEDLES) 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153</v>
      </c>
      <c r="Y322" s="3">
        <f t="shared" si="54"/>
        <v>386</v>
      </c>
      <c r="Z322" s="3" t="str">
        <f t="shared" si="55"/>
        <v xml:space="preserve">TW-SOCAL (NEEDLES) </v>
      </c>
      <c r="AA322" s="3" t="str">
        <f t="shared" si="56"/>
        <v>10487</v>
      </c>
      <c r="AM322" s="5"/>
    </row>
    <row r="323" spans="1:39" x14ac:dyDescent="0.25">
      <c r="A323" s="1" t="s">
        <v>165</v>
      </c>
      <c r="B323" s="1">
        <v>1</v>
      </c>
      <c r="C323" s="1">
        <v>153</v>
      </c>
      <c r="D323" s="1" t="s">
        <v>88</v>
      </c>
      <c r="E323" s="1">
        <v>386</v>
      </c>
      <c r="F323" s="1" t="s">
        <v>650</v>
      </c>
      <c r="G323" s="1">
        <v>37746</v>
      </c>
      <c r="H323" s="1" t="s">
        <v>653</v>
      </c>
      <c r="I323" s="1" t="s">
        <v>169</v>
      </c>
      <c r="J323" s="1">
        <v>1</v>
      </c>
      <c r="K323" s="1" t="s">
        <v>654</v>
      </c>
      <c r="L323" s="1">
        <v>505852</v>
      </c>
      <c r="M323" s="1"/>
      <c r="N323" s="1" t="str">
        <f t="shared" si="63"/>
        <v>386505852</v>
      </c>
      <c r="O323" s="1" t="str">
        <f t="shared" si="64"/>
        <v>500593 / CALIFORNIA SUPPLY POOL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153</v>
      </c>
      <c r="Y323" s="3">
        <f t="shared" ref="Y323:Y386" si="67">E323</f>
        <v>386</v>
      </c>
      <c r="Z323" s="3" t="str">
        <f t="shared" ref="Z323:Z386" si="68">H323</f>
        <v>CALIFORNIA SUPPLY POOL</v>
      </c>
      <c r="AA323" s="3" t="str">
        <f t="shared" ref="AA323:AA386" si="69">K323</f>
        <v>500593</v>
      </c>
      <c r="AM323" s="5"/>
    </row>
    <row r="324" spans="1:39" x14ac:dyDescent="0.25">
      <c r="A324" s="1" t="s">
        <v>165</v>
      </c>
      <c r="B324" s="1">
        <v>1</v>
      </c>
      <c r="C324" s="1">
        <v>153</v>
      </c>
      <c r="D324" s="1" t="s">
        <v>88</v>
      </c>
      <c r="E324" s="1">
        <v>386</v>
      </c>
      <c r="F324" s="1" t="s">
        <v>650</v>
      </c>
      <c r="G324" s="1">
        <v>19094</v>
      </c>
      <c r="H324" s="1" t="s">
        <v>650</v>
      </c>
      <c r="I324" s="1" t="s">
        <v>167</v>
      </c>
      <c r="J324" s="1">
        <v>1</v>
      </c>
      <c r="K324" s="1"/>
      <c r="L324" s="1"/>
      <c r="M324" s="1"/>
      <c r="N324" s="1" t="str">
        <f t="shared" ref="N324:N339" si="70">CONCATENATE(E324,L324)</f>
        <v>386</v>
      </c>
      <c r="O324" s="1" t="str">
        <f t="shared" ref="O324:O339" si="71">CONCATENATE(K324," / ",H324)</f>
        <v xml:space="preserve"> / CA Pool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153</v>
      </c>
      <c r="Y324" s="3">
        <f t="shared" si="67"/>
        <v>386</v>
      </c>
      <c r="Z324" s="3" t="str">
        <f t="shared" si="68"/>
        <v>CA Pool</v>
      </c>
      <c r="AA324" s="3">
        <f t="shared" si="69"/>
        <v>0</v>
      </c>
      <c r="AM324" s="5"/>
    </row>
    <row r="325" spans="1:39" x14ac:dyDescent="0.25">
      <c r="A325" s="1" t="s">
        <v>165</v>
      </c>
      <c r="B325" s="1">
        <v>1</v>
      </c>
      <c r="C325" s="1">
        <v>153</v>
      </c>
      <c r="D325" s="1" t="s">
        <v>88</v>
      </c>
      <c r="E325" s="1">
        <v>182</v>
      </c>
      <c r="F325" s="1" t="s">
        <v>638</v>
      </c>
      <c r="G325" s="1">
        <v>38763</v>
      </c>
      <c r="H325" s="1" t="s">
        <v>299</v>
      </c>
      <c r="I325" s="1" t="s">
        <v>169</v>
      </c>
      <c r="J325" s="1">
        <v>1</v>
      </c>
      <c r="K325" s="1" t="s">
        <v>655</v>
      </c>
      <c r="L325" s="1">
        <v>812752</v>
      </c>
      <c r="M325" s="1"/>
      <c r="N325" s="1" t="str">
        <f t="shared" si="70"/>
        <v>182812752</v>
      </c>
      <c r="O325" s="1" t="str">
        <f t="shared" si="71"/>
        <v>500540 / TW/EPNG BIANCO (INWPLBLA)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153</v>
      </c>
      <c r="Y325" s="3">
        <f t="shared" si="67"/>
        <v>182</v>
      </c>
      <c r="Z325" s="3" t="str">
        <f t="shared" si="68"/>
        <v>TW/EPNG BIANCO (INWPLBLA)</v>
      </c>
      <c r="AA325" s="3" t="str">
        <f t="shared" si="69"/>
        <v>500540</v>
      </c>
      <c r="AM325" s="5"/>
    </row>
    <row r="326" spans="1:39" x14ac:dyDescent="0.25">
      <c r="A326" s="1" t="s">
        <v>165</v>
      </c>
      <c r="B326" s="1">
        <v>1</v>
      </c>
      <c r="C326" s="1">
        <v>153</v>
      </c>
      <c r="D326" s="1" t="s">
        <v>88</v>
      </c>
      <c r="E326" s="1">
        <v>182</v>
      </c>
      <c r="F326" s="1" t="s">
        <v>638</v>
      </c>
      <c r="G326" s="1">
        <v>38483</v>
      </c>
      <c r="H326" s="1" t="s">
        <v>303</v>
      </c>
      <c r="I326" s="1" t="s">
        <v>169</v>
      </c>
      <c r="J326" s="1">
        <v>1</v>
      </c>
      <c r="K326" s="1" t="s">
        <v>656</v>
      </c>
      <c r="L326" s="1">
        <v>817666</v>
      </c>
      <c r="M326" s="1"/>
      <c r="N326" s="1" t="str">
        <f t="shared" si="70"/>
        <v>182817666</v>
      </c>
      <c r="O326" s="1" t="str">
        <f t="shared" si="71"/>
        <v>56419 / WFSC/EPNG/NWPL/TW MILAGRO PLT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153</v>
      </c>
      <c r="Y326" s="3">
        <f t="shared" si="67"/>
        <v>182</v>
      </c>
      <c r="Z326" s="3" t="str">
        <f t="shared" si="68"/>
        <v>WFSC/EPNG/NWPL/TW MILAGRO PLT</v>
      </c>
      <c r="AA326" s="3" t="str">
        <f t="shared" si="69"/>
        <v>56419</v>
      </c>
      <c r="AM326" s="5"/>
    </row>
    <row r="327" spans="1:39" x14ac:dyDescent="0.25">
      <c r="A327" s="1" t="s">
        <v>165</v>
      </c>
      <c r="B327" s="1">
        <v>1</v>
      </c>
      <c r="C327" s="1">
        <v>153</v>
      </c>
      <c r="D327" s="1" t="s">
        <v>88</v>
      </c>
      <c r="E327" s="1">
        <v>690</v>
      </c>
      <c r="F327" s="1" t="s">
        <v>657</v>
      </c>
      <c r="G327" s="1">
        <v>37988</v>
      </c>
      <c r="H327" s="1" t="s">
        <v>658</v>
      </c>
      <c r="I327" s="1" t="s">
        <v>169</v>
      </c>
      <c r="J327" s="1">
        <v>1</v>
      </c>
      <c r="K327" s="1" t="s">
        <v>659</v>
      </c>
      <c r="L327" s="1">
        <v>508960</v>
      </c>
      <c r="M327" s="1"/>
      <c r="N327" s="1" t="str">
        <f t="shared" si="70"/>
        <v>690508960</v>
      </c>
      <c r="O327" s="1" t="str">
        <f t="shared" si="71"/>
        <v>IMB-508960 / IMB-TW-VALERO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153</v>
      </c>
      <c r="Y327" s="3">
        <f t="shared" si="67"/>
        <v>690</v>
      </c>
      <c r="Z327" s="3" t="str">
        <f t="shared" si="68"/>
        <v>IMB-TW-VALERO</v>
      </c>
      <c r="AA327" s="3" t="str">
        <f t="shared" si="69"/>
        <v>IMB-508960</v>
      </c>
      <c r="AM327" s="5"/>
    </row>
    <row r="328" spans="1:39" x14ac:dyDescent="0.25">
      <c r="A328" s="1" t="s">
        <v>165</v>
      </c>
      <c r="B328" s="1">
        <v>1</v>
      </c>
      <c r="C328" s="1">
        <v>153</v>
      </c>
      <c r="D328" s="1" t="s">
        <v>88</v>
      </c>
      <c r="E328" s="1">
        <v>690</v>
      </c>
      <c r="F328" s="1" t="s">
        <v>657</v>
      </c>
      <c r="G328" s="1">
        <v>37935</v>
      </c>
      <c r="H328" s="1" t="s">
        <v>660</v>
      </c>
      <c r="I328" s="1" t="s">
        <v>169</v>
      </c>
      <c r="J328" s="1">
        <v>1</v>
      </c>
      <c r="K328" s="1" t="s">
        <v>661</v>
      </c>
      <c r="L328" s="1">
        <v>12283</v>
      </c>
      <c r="M328" s="1"/>
      <c r="N328" s="1" t="str">
        <f t="shared" si="70"/>
        <v>69012283</v>
      </c>
      <c r="O328" s="1" t="str">
        <f t="shared" si="71"/>
        <v xml:space="preserve">32190 / PGEV/TW (PECOS) (GUNPOINT) 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153</v>
      </c>
      <c r="Y328" s="3">
        <f t="shared" si="67"/>
        <v>690</v>
      </c>
      <c r="Z328" s="3" t="str">
        <f t="shared" si="68"/>
        <v xml:space="preserve">PGEV/TW (PECOS) (GUNPOINT) </v>
      </c>
      <c r="AA328" s="3" t="str">
        <f t="shared" si="69"/>
        <v>32190</v>
      </c>
      <c r="AM328" s="5"/>
    </row>
    <row r="329" spans="1:39" x14ac:dyDescent="0.25">
      <c r="A329" s="1" t="s">
        <v>165</v>
      </c>
      <c r="B329" s="1">
        <v>1</v>
      </c>
      <c r="C329" s="1">
        <v>153</v>
      </c>
      <c r="D329" s="1" t="s">
        <v>88</v>
      </c>
      <c r="E329" s="1">
        <v>690</v>
      </c>
      <c r="F329" s="1" t="s">
        <v>657</v>
      </c>
      <c r="G329" s="1">
        <v>34816</v>
      </c>
      <c r="H329" s="1" t="s">
        <v>511</v>
      </c>
      <c r="I329" s="1" t="s">
        <v>169</v>
      </c>
      <c r="J329" s="1">
        <v>1</v>
      </c>
      <c r="K329" s="1" t="s">
        <v>662</v>
      </c>
      <c r="L329" s="1">
        <v>56943</v>
      </c>
      <c r="M329" s="1"/>
      <c r="N329" s="1" t="str">
        <f t="shared" si="70"/>
        <v>69056943</v>
      </c>
      <c r="O329" s="1" t="str">
        <f t="shared" si="71"/>
        <v>56943 / PGEV/TW WARD INTERCONNECT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153</v>
      </c>
      <c r="Y329" s="3">
        <f t="shared" si="67"/>
        <v>690</v>
      </c>
      <c r="Z329" s="3" t="str">
        <f t="shared" si="68"/>
        <v>PGEV/TW WARD INTERCONNECT</v>
      </c>
      <c r="AA329" s="3" t="str">
        <f t="shared" si="69"/>
        <v>56943</v>
      </c>
      <c r="AM329" s="5"/>
    </row>
    <row r="330" spans="1:39" x14ac:dyDescent="0.25">
      <c r="A330" s="1" t="s">
        <v>165</v>
      </c>
      <c r="B330" s="1">
        <v>1</v>
      </c>
      <c r="C330" s="1">
        <v>153</v>
      </c>
      <c r="D330" s="1" t="s">
        <v>88</v>
      </c>
      <c r="E330" s="1">
        <v>690</v>
      </c>
      <c r="F330" s="1" t="s">
        <v>657</v>
      </c>
      <c r="G330" s="1">
        <v>34086</v>
      </c>
      <c r="H330" s="1" t="s">
        <v>500</v>
      </c>
      <c r="I330" s="1" t="s">
        <v>169</v>
      </c>
      <c r="J330" s="1">
        <v>1</v>
      </c>
      <c r="K330" s="1" t="s">
        <v>663</v>
      </c>
      <c r="L330" s="1">
        <v>504735</v>
      </c>
      <c r="M330" s="1"/>
      <c r="N330" s="1" t="str">
        <f t="shared" si="70"/>
        <v>690504735</v>
      </c>
      <c r="O330" s="1" t="str">
        <f t="shared" si="71"/>
        <v>500515 / TW/PGEV (PECOS)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153</v>
      </c>
      <c r="Y330" s="3">
        <f t="shared" si="67"/>
        <v>690</v>
      </c>
      <c r="Z330" s="3" t="str">
        <f t="shared" si="68"/>
        <v>TW/PGEV (PECOS)</v>
      </c>
      <c r="AA330" s="3" t="str">
        <f t="shared" si="69"/>
        <v>500515</v>
      </c>
      <c r="AM330" s="5"/>
    </row>
    <row r="331" spans="1:39" x14ac:dyDescent="0.25">
      <c r="A331" s="1" t="s">
        <v>165</v>
      </c>
      <c r="B331" s="1">
        <v>1</v>
      </c>
      <c r="C331" s="1">
        <v>153</v>
      </c>
      <c r="D331" s="1" t="s">
        <v>88</v>
      </c>
      <c r="E331" s="1">
        <v>690</v>
      </c>
      <c r="F331" s="1" t="s">
        <v>657</v>
      </c>
      <c r="G331" s="1">
        <v>34085</v>
      </c>
      <c r="H331" s="1" t="s">
        <v>664</v>
      </c>
      <c r="I331" s="1" t="s">
        <v>169</v>
      </c>
      <c r="J331" s="1">
        <v>1</v>
      </c>
      <c r="K331" s="1" t="s">
        <v>662</v>
      </c>
      <c r="L331" s="1">
        <v>56943</v>
      </c>
      <c r="M331" s="1"/>
      <c r="N331" s="1" t="str">
        <f t="shared" si="70"/>
        <v>69056943</v>
      </c>
      <c r="O331" s="1" t="str">
        <f t="shared" si="71"/>
        <v>56943 / PGEV/TW Ward ITE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153</v>
      </c>
      <c r="Y331" s="3">
        <f t="shared" si="67"/>
        <v>690</v>
      </c>
      <c r="Z331" s="3" t="str">
        <f t="shared" si="68"/>
        <v>PGEV/TW Ward ITE</v>
      </c>
      <c r="AA331" s="3" t="str">
        <f t="shared" si="69"/>
        <v>56943</v>
      </c>
      <c r="AM331" s="5"/>
    </row>
    <row r="332" spans="1:39" x14ac:dyDescent="0.25">
      <c r="A332" s="1" t="s">
        <v>165</v>
      </c>
      <c r="B332" s="1">
        <v>1</v>
      </c>
      <c r="C332" s="1">
        <v>153</v>
      </c>
      <c r="D332" s="1" t="s">
        <v>88</v>
      </c>
      <c r="E332" s="1">
        <v>690</v>
      </c>
      <c r="F332" s="1" t="s">
        <v>657</v>
      </c>
      <c r="G332" s="1">
        <v>19870</v>
      </c>
      <c r="H332" s="1" t="s">
        <v>657</v>
      </c>
      <c r="I332" s="1" t="s">
        <v>167</v>
      </c>
      <c r="J332" s="1">
        <v>1</v>
      </c>
      <c r="K332" s="1"/>
      <c r="L332" s="1"/>
      <c r="M332" s="1"/>
      <c r="N332" s="1" t="str">
        <f t="shared" si="70"/>
        <v>690</v>
      </c>
      <c r="O332" s="1" t="str">
        <f t="shared" si="71"/>
        <v xml:space="preserve"> / Valero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153</v>
      </c>
      <c r="Y332" s="3">
        <f t="shared" si="67"/>
        <v>690</v>
      </c>
      <c r="Z332" s="3" t="str">
        <f t="shared" si="68"/>
        <v>Valero</v>
      </c>
      <c r="AA332" s="3">
        <f t="shared" si="69"/>
        <v>0</v>
      </c>
      <c r="AM332" s="5"/>
    </row>
    <row r="333" spans="1:39" x14ac:dyDescent="0.25">
      <c r="A333" s="1" t="s">
        <v>165</v>
      </c>
      <c r="B333" s="1">
        <v>1</v>
      </c>
      <c r="C333" s="1">
        <v>153</v>
      </c>
      <c r="D333" s="1" t="s">
        <v>88</v>
      </c>
      <c r="E333" s="1">
        <v>668</v>
      </c>
      <c r="F333" s="1" t="s">
        <v>123</v>
      </c>
      <c r="G333" s="1">
        <v>37990</v>
      </c>
      <c r="H333" s="1" t="s">
        <v>665</v>
      </c>
      <c r="I333" s="1" t="s">
        <v>169</v>
      </c>
      <c r="J333" s="1">
        <v>1</v>
      </c>
      <c r="K333" s="1" t="s">
        <v>666</v>
      </c>
      <c r="L333" s="1">
        <v>508940</v>
      </c>
      <c r="M333" s="1"/>
      <c r="N333" s="1" t="str">
        <f t="shared" si="70"/>
        <v>668508940</v>
      </c>
      <c r="O333" s="1" t="str">
        <f t="shared" si="71"/>
        <v>IMB-508940 / IMB-TW-OASIS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153</v>
      </c>
      <c r="Y333" s="3">
        <f t="shared" si="67"/>
        <v>668</v>
      </c>
      <c r="Z333" s="3" t="str">
        <f t="shared" si="68"/>
        <v>IMB-TW-OASIS</v>
      </c>
      <c r="AA333" s="3" t="str">
        <f t="shared" si="69"/>
        <v>IMB-508940</v>
      </c>
      <c r="AM333" s="5"/>
    </row>
    <row r="334" spans="1:39" x14ac:dyDescent="0.25">
      <c r="A334" s="1" t="s">
        <v>165</v>
      </c>
      <c r="B334" s="1">
        <v>1</v>
      </c>
      <c r="C334" s="1">
        <v>153</v>
      </c>
      <c r="D334" s="1" t="s">
        <v>88</v>
      </c>
      <c r="E334" s="1">
        <v>668</v>
      </c>
      <c r="F334" s="1" t="s">
        <v>123</v>
      </c>
      <c r="G334" s="1">
        <v>34815</v>
      </c>
      <c r="H334" s="1" t="s">
        <v>441</v>
      </c>
      <c r="I334" s="1" t="s">
        <v>169</v>
      </c>
      <c r="J334" s="1">
        <v>1</v>
      </c>
      <c r="K334" s="1" t="s">
        <v>667</v>
      </c>
      <c r="L334" s="1">
        <v>8516</v>
      </c>
      <c r="M334" s="1"/>
      <c r="N334" s="1" t="str">
        <f t="shared" si="70"/>
        <v>6688516</v>
      </c>
      <c r="O334" s="1" t="str">
        <f t="shared" si="71"/>
        <v>8516 / TW/OASIS WARD PYOTE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153</v>
      </c>
      <c r="Y334" s="3">
        <f t="shared" si="67"/>
        <v>668</v>
      </c>
      <c r="Z334" s="3" t="str">
        <f t="shared" si="68"/>
        <v>TW/OASIS WARD PYOTE</v>
      </c>
      <c r="AA334" s="3" t="str">
        <f t="shared" si="69"/>
        <v>8516</v>
      </c>
      <c r="AM334" s="5"/>
    </row>
    <row r="335" spans="1:39" x14ac:dyDescent="0.25">
      <c r="A335" s="1" t="s">
        <v>165</v>
      </c>
      <c r="B335" s="1">
        <v>1</v>
      </c>
      <c r="C335" s="1">
        <v>153</v>
      </c>
      <c r="D335" s="1" t="s">
        <v>88</v>
      </c>
      <c r="E335" s="1">
        <v>178</v>
      </c>
      <c r="F335" s="1" t="s">
        <v>598</v>
      </c>
      <c r="G335" s="1">
        <v>38366</v>
      </c>
      <c r="H335" s="1" t="s">
        <v>668</v>
      </c>
      <c r="I335" s="1" t="s">
        <v>169</v>
      </c>
      <c r="J335" s="1">
        <v>1</v>
      </c>
      <c r="K335" s="1" t="s">
        <v>669</v>
      </c>
      <c r="L335" s="1">
        <v>10687</v>
      </c>
      <c r="M335" s="1"/>
      <c r="N335" s="1" t="str">
        <f t="shared" si="70"/>
        <v>17810687</v>
      </c>
      <c r="O335" s="1" t="str">
        <f t="shared" si="71"/>
        <v>10687 / SOHIO - HALEY 1-20 CP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153</v>
      </c>
      <c r="Y335" s="3">
        <f t="shared" si="67"/>
        <v>178</v>
      </c>
      <c r="Z335" s="3" t="str">
        <f t="shared" si="68"/>
        <v>SOHIO - HALEY 1-20 CP</v>
      </c>
      <c r="AA335" s="3" t="str">
        <f t="shared" si="69"/>
        <v>10687</v>
      </c>
      <c r="AM335" s="5"/>
    </row>
    <row r="336" spans="1:39" x14ac:dyDescent="0.25">
      <c r="A336" s="1" t="s">
        <v>165</v>
      </c>
      <c r="B336" s="1">
        <v>1</v>
      </c>
      <c r="C336" s="1">
        <v>153</v>
      </c>
      <c r="D336" s="1" t="s">
        <v>88</v>
      </c>
      <c r="E336" s="1">
        <v>178</v>
      </c>
      <c r="F336" s="1" t="s">
        <v>598</v>
      </c>
      <c r="G336" s="1">
        <v>19738</v>
      </c>
      <c r="H336" s="1" t="s">
        <v>670</v>
      </c>
      <c r="I336" s="1" t="s">
        <v>167</v>
      </c>
      <c r="J336" s="1">
        <v>999</v>
      </c>
      <c r="K336" s="1"/>
      <c r="L336" s="1"/>
      <c r="M336" s="1"/>
      <c r="N336" s="1" t="str">
        <f t="shared" si="70"/>
        <v>178</v>
      </c>
      <c r="O336" s="1" t="str">
        <f t="shared" si="71"/>
        <v xml:space="preserve"> / West Texas WH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153</v>
      </c>
      <c r="Y336" s="3">
        <f t="shared" si="67"/>
        <v>178</v>
      </c>
      <c r="Z336" s="3" t="str">
        <f t="shared" si="68"/>
        <v>West Texas WH</v>
      </c>
      <c r="AA336" s="3">
        <f t="shared" si="69"/>
        <v>0</v>
      </c>
      <c r="AM336" s="5"/>
    </row>
    <row r="337" spans="1:39" x14ac:dyDescent="0.25">
      <c r="A337" s="1" t="s">
        <v>165</v>
      </c>
      <c r="B337" s="1">
        <v>1</v>
      </c>
      <c r="C337" s="1">
        <v>484</v>
      </c>
      <c r="D337" s="1" t="s">
        <v>132</v>
      </c>
      <c r="E337" s="1">
        <v>896</v>
      </c>
      <c r="F337" s="1" t="s">
        <v>671</v>
      </c>
      <c r="G337" s="1">
        <v>20490</v>
      </c>
      <c r="H337" s="1" t="s">
        <v>671</v>
      </c>
      <c r="I337" s="1" t="s">
        <v>167</v>
      </c>
      <c r="J337" s="1">
        <v>1</v>
      </c>
      <c r="K337" s="1"/>
      <c r="L337" s="1"/>
      <c r="M337" s="1"/>
      <c r="N337" s="1" t="str">
        <f t="shared" si="70"/>
        <v>896</v>
      </c>
      <c r="O337" s="1" t="str">
        <f t="shared" si="71"/>
        <v xml:space="preserve"> / Sheridan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484</v>
      </c>
      <c r="Y337" s="3">
        <f t="shared" si="67"/>
        <v>896</v>
      </c>
      <c r="Z337" s="3" t="str">
        <f t="shared" si="68"/>
        <v>Sheridan</v>
      </c>
      <c r="AA337" s="3">
        <f t="shared" si="69"/>
        <v>0</v>
      </c>
      <c r="AM337" s="5"/>
    </row>
    <row r="338" spans="1:39" x14ac:dyDescent="0.25">
      <c r="A338" s="1" t="s">
        <v>165</v>
      </c>
      <c r="B338" s="1">
        <v>1</v>
      </c>
      <c r="C338" s="1">
        <v>484</v>
      </c>
      <c r="D338" s="1" t="s">
        <v>132</v>
      </c>
      <c r="E338" s="1">
        <v>897</v>
      </c>
      <c r="F338" s="1" t="s">
        <v>672</v>
      </c>
      <c r="G338" s="1">
        <v>20492</v>
      </c>
      <c r="H338" s="1" t="s">
        <v>672</v>
      </c>
      <c r="I338" s="1" t="s">
        <v>167</v>
      </c>
      <c r="J338" s="1">
        <v>1</v>
      </c>
      <c r="K338" s="1"/>
      <c r="L338" s="1"/>
      <c r="M338" s="1"/>
      <c r="N338" s="1" t="str">
        <f t="shared" si="70"/>
        <v>897</v>
      </c>
      <c r="O338" s="1" t="str">
        <f t="shared" si="71"/>
        <v xml:space="preserve"> / West Mon-Dak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484</v>
      </c>
      <c r="Y338" s="3">
        <f t="shared" si="67"/>
        <v>897</v>
      </c>
      <c r="Z338" s="3" t="str">
        <f t="shared" si="68"/>
        <v>West Mon-Dak</v>
      </c>
      <c r="AA338" s="3">
        <f t="shared" si="69"/>
        <v>0</v>
      </c>
      <c r="AM338" s="5"/>
    </row>
    <row r="339" spans="1:39" x14ac:dyDescent="0.25">
      <c r="A339" s="1" t="s">
        <v>165</v>
      </c>
      <c r="B339" s="1">
        <v>1</v>
      </c>
      <c r="C339" s="1">
        <v>484</v>
      </c>
      <c r="D339" s="1" t="s">
        <v>132</v>
      </c>
      <c r="E339" s="1">
        <v>898</v>
      </c>
      <c r="F339" s="1" t="s">
        <v>673</v>
      </c>
      <c r="G339" s="1">
        <v>20491</v>
      </c>
      <c r="H339" s="1" t="s">
        <v>673</v>
      </c>
      <c r="I339" s="1" t="s">
        <v>167</v>
      </c>
      <c r="J339" s="1">
        <v>1</v>
      </c>
      <c r="K339" s="1"/>
      <c r="L339" s="1"/>
      <c r="M339" s="1"/>
      <c r="N339" s="1" t="str">
        <f t="shared" si="70"/>
        <v>898</v>
      </c>
      <c r="O339" s="1" t="str">
        <f t="shared" si="71"/>
        <v xml:space="preserve"> / Worland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484</v>
      </c>
      <c r="Y339" s="3">
        <f t="shared" si="67"/>
        <v>898</v>
      </c>
      <c r="Z339" s="3" t="str">
        <f t="shared" si="68"/>
        <v>Worland</v>
      </c>
      <c r="AA339" s="3">
        <f t="shared" si="69"/>
        <v>0</v>
      </c>
      <c r="AM339" s="5"/>
    </row>
    <row r="340" spans="1:39" x14ac:dyDescent="0.25">
      <c r="A340" s="1" t="s">
        <v>165</v>
      </c>
      <c r="B340" s="1">
        <v>1</v>
      </c>
      <c r="C340" s="1">
        <v>484</v>
      </c>
      <c r="D340" s="1" t="s">
        <v>132</v>
      </c>
      <c r="E340" s="1">
        <v>898</v>
      </c>
      <c r="F340" s="1" t="s">
        <v>673</v>
      </c>
      <c r="G340" s="1">
        <v>35337</v>
      </c>
      <c r="H340" s="1" t="s">
        <v>674</v>
      </c>
      <c r="I340" s="1" t="s">
        <v>169</v>
      </c>
      <c r="J340" s="1">
        <v>1</v>
      </c>
      <c r="K340" s="1" t="s">
        <v>675</v>
      </c>
      <c r="L340" s="1">
        <v>506044</v>
      </c>
      <c r="M340" s="1"/>
      <c r="N340" s="1" t="str">
        <f t="shared" ref="N340:N355" si="72">CONCATENATE(E340,L340)</f>
        <v>898506044</v>
      </c>
      <c r="O340" s="1" t="str">
        <f t="shared" ref="O340:O355" si="73">CONCATENATE(K340," / ",H340)</f>
        <v>3376 / WIND RIVER GATHERING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484</v>
      </c>
      <c r="Y340" s="3">
        <f t="shared" si="67"/>
        <v>898</v>
      </c>
      <c r="Z340" s="3" t="str">
        <f t="shared" si="68"/>
        <v>WIND RIVER GATHERING</v>
      </c>
      <c r="AA340" s="3" t="str">
        <f t="shared" si="69"/>
        <v>3376</v>
      </c>
      <c r="AM340" s="5"/>
    </row>
    <row r="341" spans="1:39" x14ac:dyDescent="0.25">
      <c r="A341" s="1" t="s">
        <v>165</v>
      </c>
      <c r="B341" s="1">
        <v>1</v>
      </c>
      <c r="C341" s="1">
        <v>484</v>
      </c>
      <c r="D341" s="1" t="s">
        <v>132</v>
      </c>
      <c r="E341" s="1">
        <v>898</v>
      </c>
      <c r="F341" s="1" t="s">
        <v>673</v>
      </c>
      <c r="G341" s="1">
        <v>35893</v>
      </c>
      <c r="H341" s="1" t="s">
        <v>676</v>
      </c>
      <c r="I341" s="1" t="s">
        <v>169</v>
      </c>
      <c r="J341" s="1">
        <v>1</v>
      </c>
      <c r="K341" s="1" t="s">
        <v>677</v>
      </c>
      <c r="L341" s="1">
        <v>506077</v>
      </c>
      <c r="M341" s="1"/>
      <c r="N341" s="1" t="str">
        <f t="shared" si="72"/>
        <v>898506077</v>
      </c>
      <c r="O341" s="1" t="str">
        <f t="shared" si="73"/>
        <v>5800 / WBI - AGGREGATE STORAGE (IN)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484</v>
      </c>
      <c r="Y341" s="3">
        <f t="shared" si="67"/>
        <v>898</v>
      </c>
      <c r="Z341" s="3" t="str">
        <f t="shared" si="68"/>
        <v>WBI - AGGREGATE STORAGE (IN)</v>
      </c>
      <c r="AA341" s="3" t="str">
        <f t="shared" si="69"/>
        <v>5800</v>
      </c>
      <c r="AM341" s="5"/>
    </row>
    <row r="342" spans="1:39" x14ac:dyDescent="0.25">
      <c r="A342" s="1" t="s">
        <v>165</v>
      </c>
      <c r="B342" s="1">
        <v>1</v>
      </c>
      <c r="C342" s="1">
        <v>484</v>
      </c>
      <c r="D342" s="1" t="s">
        <v>132</v>
      </c>
      <c r="E342" s="1">
        <v>1119</v>
      </c>
      <c r="F342" s="1" t="s">
        <v>678</v>
      </c>
      <c r="G342" s="1">
        <v>21349</v>
      </c>
      <c r="H342" s="1" t="s">
        <v>678</v>
      </c>
      <c r="I342" s="1" t="s">
        <v>167</v>
      </c>
      <c r="J342" s="1">
        <v>1</v>
      </c>
      <c r="K342" s="1"/>
      <c r="L342" s="1"/>
      <c r="M342" s="1"/>
      <c r="N342" s="1" t="str">
        <f t="shared" si="72"/>
        <v>1119</v>
      </c>
      <c r="O342" s="1" t="str">
        <f t="shared" si="73"/>
        <v xml:space="preserve"> / Black Hills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484</v>
      </c>
      <c r="Y342" s="3">
        <f t="shared" si="67"/>
        <v>1119</v>
      </c>
      <c r="Z342" s="3" t="str">
        <f t="shared" si="68"/>
        <v>Black Hills</v>
      </c>
      <c r="AA342" s="3">
        <f t="shared" si="69"/>
        <v>0</v>
      </c>
      <c r="AM342" s="5"/>
    </row>
    <row r="343" spans="1:39" x14ac:dyDescent="0.25">
      <c r="A343" s="1" t="s">
        <v>165</v>
      </c>
      <c r="B343" s="1">
        <v>1</v>
      </c>
      <c r="C343" s="1">
        <v>484</v>
      </c>
      <c r="D343" s="1" t="s">
        <v>132</v>
      </c>
      <c r="E343" s="1">
        <v>1118</v>
      </c>
      <c r="F343" s="1" t="s">
        <v>679</v>
      </c>
      <c r="G343" s="1">
        <v>21348</v>
      </c>
      <c r="H343" s="1" t="s">
        <v>679</v>
      </c>
      <c r="I343" s="1" t="s">
        <v>167</v>
      </c>
      <c r="J343" s="1">
        <v>1</v>
      </c>
      <c r="K343" s="1"/>
      <c r="L343" s="1"/>
      <c r="M343" s="1"/>
      <c r="N343" s="1" t="str">
        <f t="shared" si="72"/>
        <v>1118</v>
      </c>
      <c r="O343" s="1" t="str">
        <f t="shared" si="73"/>
        <v xml:space="preserve"> / East Mon-Dak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484</v>
      </c>
      <c r="Y343" s="3">
        <f t="shared" si="67"/>
        <v>1118</v>
      </c>
      <c r="Z343" s="3" t="str">
        <f t="shared" si="68"/>
        <v>East Mon-Dak</v>
      </c>
      <c r="AA343" s="3">
        <f t="shared" si="69"/>
        <v>0</v>
      </c>
      <c r="AM343" s="5"/>
    </row>
    <row r="344" spans="1:39" x14ac:dyDescent="0.25">
      <c r="A344" s="1" t="s">
        <v>165</v>
      </c>
      <c r="B344" s="1">
        <v>1</v>
      </c>
      <c r="C344" s="1">
        <v>484</v>
      </c>
      <c r="D344" s="1" t="s">
        <v>132</v>
      </c>
      <c r="E344" s="1">
        <v>1181</v>
      </c>
      <c r="F344" s="1" t="s">
        <v>680</v>
      </c>
      <c r="G344" s="1">
        <v>21442</v>
      </c>
      <c r="H344" s="1" t="s">
        <v>680</v>
      </c>
      <c r="I344" s="1" t="s">
        <v>167</v>
      </c>
      <c r="J344" s="1">
        <v>1</v>
      </c>
      <c r="K344" s="1"/>
      <c r="L344" s="1"/>
      <c r="M344" s="1"/>
      <c r="N344" s="1" t="str">
        <f t="shared" si="72"/>
        <v>1181</v>
      </c>
      <c r="O344" s="1" t="str">
        <f t="shared" si="73"/>
        <v xml:space="preserve"> / Sheyenne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484</v>
      </c>
      <c r="Y344" s="3">
        <f t="shared" si="67"/>
        <v>1181</v>
      </c>
      <c r="Z344" s="3" t="str">
        <f t="shared" si="68"/>
        <v>Sheyenne</v>
      </c>
      <c r="AA344" s="3">
        <f t="shared" si="69"/>
        <v>0</v>
      </c>
      <c r="AM344" s="5"/>
    </row>
    <row r="345" spans="1:39" x14ac:dyDescent="0.25">
      <c r="A345" s="1" t="s">
        <v>165</v>
      </c>
      <c r="B345" s="1">
        <v>1</v>
      </c>
      <c r="C345" s="1">
        <v>484</v>
      </c>
      <c r="D345" s="1" t="s">
        <v>132</v>
      </c>
      <c r="E345" s="1">
        <v>898</v>
      </c>
      <c r="F345" s="1" t="s">
        <v>673</v>
      </c>
      <c r="G345" s="1">
        <v>35892</v>
      </c>
      <c r="H345" s="1" t="s">
        <v>681</v>
      </c>
      <c r="I345" s="1" t="s">
        <v>169</v>
      </c>
      <c r="J345" s="1">
        <v>1</v>
      </c>
      <c r="K345" s="1" t="s">
        <v>682</v>
      </c>
      <c r="L345" s="1">
        <v>505726</v>
      </c>
      <c r="M345" s="1"/>
      <c r="N345" s="1" t="str">
        <f t="shared" si="72"/>
        <v>898505726</v>
      </c>
      <c r="O345" s="1" t="str">
        <f t="shared" si="73"/>
        <v>WSTOR / WILLISTON BASIN STORAGE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484</v>
      </c>
      <c r="Y345" s="3">
        <f t="shared" si="67"/>
        <v>898</v>
      </c>
      <c r="Z345" s="3" t="str">
        <f t="shared" si="68"/>
        <v>WILLISTON BASIN STORAGE</v>
      </c>
      <c r="AA345" s="3" t="str">
        <f t="shared" si="69"/>
        <v>WSTOR</v>
      </c>
      <c r="AM345" s="5"/>
    </row>
    <row r="346" spans="1:39" x14ac:dyDescent="0.25">
      <c r="A346" s="1" t="s">
        <v>165</v>
      </c>
      <c r="B346" s="1">
        <v>1</v>
      </c>
      <c r="C346" s="1">
        <v>150</v>
      </c>
      <c r="D346" s="1" t="s">
        <v>139</v>
      </c>
      <c r="E346" s="1">
        <v>172</v>
      </c>
      <c r="F346" s="1" t="s">
        <v>683</v>
      </c>
      <c r="G346" s="1">
        <v>386</v>
      </c>
      <c r="H346" s="1" t="s">
        <v>683</v>
      </c>
      <c r="I346" s="1" t="s">
        <v>167</v>
      </c>
      <c r="J346" s="1">
        <v>1</v>
      </c>
      <c r="K346" s="1"/>
      <c r="L346" s="1"/>
      <c r="M346" s="1"/>
      <c r="N346" s="1" t="str">
        <f t="shared" si="72"/>
        <v>172</v>
      </c>
      <c r="O346" s="1" t="str">
        <f t="shared" si="73"/>
        <v xml:space="preserve"> / Opal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150</v>
      </c>
      <c r="Y346" s="3">
        <f t="shared" si="67"/>
        <v>172</v>
      </c>
      <c r="Z346" s="3" t="str">
        <f t="shared" si="68"/>
        <v>Opal</v>
      </c>
      <c r="AA346" s="3">
        <f t="shared" si="69"/>
        <v>0</v>
      </c>
      <c r="AM346" s="5"/>
    </row>
    <row r="347" spans="1:39" x14ac:dyDescent="0.25">
      <c r="A347" s="1" t="s">
        <v>165</v>
      </c>
      <c r="B347" s="1">
        <v>1</v>
      </c>
      <c r="C347" s="1">
        <v>150</v>
      </c>
      <c r="D347" s="1" t="s">
        <v>139</v>
      </c>
      <c r="E347" s="1">
        <v>172</v>
      </c>
      <c r="F347" s="1" t="s">
        <v>683</v>
      </c>
      <c r="G347" s="1">
        <v>37503</v>
      </c>
      <c r="H347" s="1" t="s">
        <v>684</v>
      </c>
      <c r="I347" s="1" t="s">
        <v>169</v>
      </c>
      <c r="J347" s="1">
        <v>1</v>
      </c>
      <c r="K347" s="1" t="s">
        <v>685</v>
      </c>
      <c r="L347" s="1">
        <v>818668</v>
      </c>
      <c r="M347" s="1"/>
      <c r="N347" s="1" t="str">
        <f t="shared" si="72"/>
        <v>172818668</v>
      </c>
      <c r="O347" s="1" t="str">
        <f t="shared" si="73"/>
        <v>L57S / WFS GATHERING - L57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150</v>
      </c>
      <c r="Y347" s="3">
        <f t="shared" si="67"/>
        <v>172</v>
      </c>
      <c r="Z347" s="3" t="str">
        <f t="shared" si="68"/>
        <v>WFS GATHERING - L57</v>
      </c>
      <c r="AA347" s="3" t="str">
        <f t="shared" si="69"/>
        <v>L57S</v>
      </c>
      <c r="AM347" s="5"/>
    </row>
    <row r="348" spans="1:39" x14ac:dyDescent="0.25">
      <c r="A348" s="1" t="s">
        <v>165</v>
      </c>
      <c r="B348" s="1">
        <v>1</v>
      </c>
      <c r="C348" s="1">
        <v>150</v>
      </c>
      <c r="D348" s="1" t="s">
        <v>139</v>
      </c>
      <c r="E348" s="1">
        <v>172</v>
      </c>
      <c r="F348" s="1" t="s">
        <v>683</v>
      </c>
      <c r="G348" s="1">
        <v>38482</v>
      </c>
      <c r="H348" s="1" t="s">
        <v>250</v>
      </c>
      <c r="I348" s="1" t="s">
        <v>169</v>
      </c>
      <c r="J348" s="1">
        <v>1</v>
      </c>
      <c r="K348" s="1" t="s">
        <v>190</v>
      </c>
      <c r="L348" s="1">
        <v>814069</v>
      </c>
      <c r="M348" s="1"/>
      <c r="N348" s="1" t="str">
        <f t="shared" si="72"/>
        <v>172814069</v>
      </c>
      <c r="O348" s="1" t="str">
        <f t="shared" si="73"/>
        <v xml:space="preserve">991665000 / WFSC/NWPL/KERN/CIG OPAL PLANT 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150</v>
      </c>
      <c r="Y348" s="3">
        <f t="shared" si="67"/>
        <v>172</v>
      </c>
      <c r="Z348" s="3" t="str">
        <f t="shared" si="68"/>
        <v xml:space="preserve">WFSC/NWPL/KERN/CIG OPAL PLANT </v>
      </c>
      <c r="AA348" s="3" t="str">
        <f t="shared" si="69"/>
        <v>991665000</v>
      </c>
      <c r="AM348" s="5"/>
    </row>
    <row r="349" spans="1:39" x14ac:dyDescent="0.25">
      <c r="A349" s="1" t="s">
        <v>165</v>
      </c>
      <c r="B349" s="1">
        <v>1</v>
      </c>
      <c r="C349" s="1">
        <v>150</v>
      </c>
      <c r="D349" s="1" t="s">
        <v>139</v>
      </c>
      <c r="E349" s="1">
        <v>889</v>
      </c>
      <c r="F349" s="1" t="s">
        <v>686</v>
      </c>
      <c r="G349" s="1">
        <v>20458</v>
      </c>
      <c r="H349" s="1" t="s">
        <v>686</v>
      </c>
      <c r="I349" s="1" t="s">
        <v>167</v>
      </c>
      <c r="J349" s="1">
        <v>1</v>
      </c>
      <c r="K349" s="1"/>
      <c r="L349" s="1"/>
      <c r="M349" s="1"/>
      <c r="N349" s="1" t="str">
        <f t="shared" si="72"/>
        <v>889</v>
      </c>
      <c r="O349" s="1" t="str">
        <f t="shared" si="73"/>
        <v xml:space="preserve"> / Milagro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150</v>
      </c>
      <c r="Y349" s="3">
        <f t="shared" si="67"/>
        <v>889</v>
      </c>
      <c r="Z349" s="3" t="str">
        <f t="shared" si="68"/>
        <v>Milagro</v>
      </c>
      <c r="AA349" s="3">
        <f t="shared" si="69"/>
        <v>0</v>
      </c>
      <c r="AM349" s="5"/>
    </row>
    <row r="350" spans="1:39" x14ac:dyDescent="0.25">
      <c r="A350" s="1" t="s">
        <v>165</v>
      </c>
      <c r="B350" s="1">
        <v>1</v>
      </c>
      <c r="C350" s="1">
        <v>150</v>
      </c>
      <c r="D350" s="1" t="s">
        <v>139</v>
      </c>
      <c r="E350" s="1">
        <v>889</v>
      </c>
      <c r="F350" s="1" t="s">
        <v>686</v>
      </c>
      <c r="G350" s="1">
        <v>37596</v>
      </c>
      <c r="H350" s="1" t="s">
        <v>687</v>
      </c>
      <c r="I350" s="1" t="s">
        <v>169</v>
      </c>
      <c r="J350" s="1">
        <v>1</v>
      </c>
      <c r="K350" s="1" t="s">
        <v>656</v>
      </c>
      <c r="L350" s="1">
        <v>813975</v>
      </c>
      <c r="M350" s="1"/>
      <c r="N350" s="1" t="str">
        <f t="shared" si="72"/>
        <v>889813975</v>
      </c>
      <c r="O350" s="1" t="str">
        <f t="shared" si="73"/>
        <v>56419 / MILAGRO PLANT (MILAGROT)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150</v>
      </c>
      <c r="Y350" s="3">
        <f t="shared" si="67"/>
        <v>889</v>
      </c>
      <c r="Z350" s="3" t="str">
        <f t="shared" si="68"/>
        <v>MILAGRO PLANT (MILAGROT)</v>
      </c>
      <c r="AA350" s="3" t="str">
        <f t="shared" si="69"/>
        <v>56419</v>
      </c>
      <c r="AM350" s="5"/>
    </row>
    <row r="351" spans="1:39" x14ac:dyDescent="0.25">
      <c r="A351" s="1" t="s">
        <v>165</v>
      </c>
      <c r="B351" s="1">
        <v>1</v>
      </c>
      <c r="C351" s="1">
        <v>150</v>
      </c>
      <c r="D351" s="1" t="s">
        <v>139</v>
      </c>
      <c r="E351" s="1">
        <v>889</v>
      </c>
      <c r="F351" s="1" t="s">
        <v>686</v>
      </c>
      <c r="G351" s="1">
        <v>37602</v>
      </c>
      <c r="H351" s="1" t="s">
        <v>431</v>
      </c>
      <c r="I351" s="1" t="s">
        <v>169</v>
      </c>
      <c r="J351" s="1">
        <v>1</v>
      </c>
      <c r="K351" s="1" t="s">
        <v>432</v>
      </c>
      <c r="L351" s="1">
        <v>817959</v>
      </c>
      <c r="M351" s="1"/>
      <c r="N351" s="1" t="str">
        <f t="shared" si="72"/>
        <v>889817959</v>
      </c>
      <c r="O351" s="1" t="str">
        <f t="shared" si="73"/>
        <v>817959 / MILAGRO PLANT(WFSC)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150</v>
      </c>
      <c r="Y351" s="3">
        <f t="shared" si="67"/>
        <v>889</v>
      </c>
      <c r="Z351" s="3" t="str">
        <f t="shared" si="68"/>
        <v>MILAGRO PLANT(WFSC)</v>
      </c>
      <c r="AA351" s="3" t="str">
        <f t="shared" si="69"/>
        <v>817959</v>
      </c>
      <c r="AM351" s="5"/>
    </row>
    <row r="352" spans="1:39" x14ac:dyDescent="0.25">
      <c r="A352" s="1" t="s">
        <v>165</v>
      </c>
      <c r="B352" s="1">
        <v>1</v>
      </c>
      <c r="C352" s="1">
        <v>150</v>
      </c>
      <c r="D352" s="1" t="s">
        <v>139</v>
      </c>
      <c r="E352" s="1">
        <v>889</v>
      </c>
      <c r="F352" s="1" t="s">
        <v>686</v>
      </c>
      <c r="G352" s="1">
        <v>37625</v>
      </c>
      <c r="H352" s="1" t="s">
        <v>688</v>
      </c>
      <c r="I352" s="1" t="s">
        <v>169</v>
      </c>
      <c r="J352" s="1">
        <v>1</v>
      </c>
      <c r="K352" s="1" t="s">
        <v>689</v>
      </c>
      <c r="L352" s="1">
        <v>508993</v>
      </c>
      <c r="M352" s="1"/>
      <c r="N352" s="1" t="str">
        <f t="shared" si="72"/>
        <v>889508993</v>
      </c>
      <c r="O352" s="1" t="str">
        <f t="shared" si="73"/>
        <v>IMB-508993 / IMB-WFSC-MILAGRO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150</v>
      </c>
      <c r="Y352" s="3">
        <f t="shared" si="67"/>
        <v>889</v>
      </c>
      <c r="Z352" s="3" t="str">
        <f t="shared" si="68"/>
        <v>IMB-WFSC-MILAGRO</v>
      </c>
      <c r="AA352" s="3" t="str">
        <f t="shared" si="69"/>
        <v>IMB-508993</v>
      </c>
      <c r="AM352" s="5"/>
    </row>
    <row r="353" spans="1:39" x14ac:dyDescent="0.25">
      <c r="A353" s="1" t="s">
        <v>165</v>
      </c>
      <c r="B353" s="1">
        <v>1</v>
      </c>
      <c r="C353" s="1">
        <v>150</v>
      </c>
      <c r="D353" s="1" t="s">
        <v>139</v>
      </c>
      <c r="E353" s="1">
        <v>889</v>
      </c>
      <c r="F353" s="1" t="s">
        <v>686</v>
      </c>
      <c r="G353" s="1">
        <v>38268</v>
      </c>
      <c r="H353" s="1" t="s">
        <v>303</v>
      </c>
      <c r="I353" s="1" t="s">
        <v>169</v>
      </c>
      <c r="J353" s="1">
        <v>1</v>
      </c>
      <c r="K353" s="1" t="s">
        <v>690</v>
      </c>
      <c r="L353" s="1">
        <v>817666</v>
      </c>
      <c r="M353" s="1"/>
      <c r="N353" s="1" t="str">
        <f t="shared" si="72"/>
        <v>889817666</v>
      </c>
      <c r="O353" s="1" t="str">
        <f t="shared" si="73"/>
        <v>N00000 / WFSC/EPNG/NWPL/TW MILAGRO PLT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150</v>
      </c>
      <c r="Y353" s="3">
        <f t="shared" si="67"/>
        <v>889</v>
      </c>
      <c r="Z353" s="3" t="str">
        <f t="shared" si="68"/>
        <v>WFSC/EPNG/NWPL/TW MILAGRO PLT</v>
      </c>
      <c r="AA353" s="3" t="str">
        <f t="shared" si="69"/>
        <v>N00000</v>
      </c>
      <c r="AM353" s="5"/>
    </row>
    <row r="354" spans="1:39" x14ac:dyDescent="0.25">
      <c r="A354" s="1" t="s">
        <v>165</v>
      </c>
      <c r="B354" s="1">
        <v>1</v>
      </c>
      <c r="C354" s="1">
        <v>150</v>
      </c>
      <c r="D354" s="1" t="s">
        <v>139</v>
      </c>
      <c r="E354" s="1">
        <v>890</v>
      </c>
      <c r="F354" s="1" t="s">
        <v>691</v>
      </c>
      <c r="G354" s="1">
        <v>20459</v>
      </c>
      <c r="H354" s="1" t="s">
        <v>691</v>
      </c>
      <c r="I354" s="1" t="s">
        <v>167</v>
      </c>
      <c r="J354" s="1">
        <v>1</v>
      </c>
      <c r="K354" s="1"/>
      <c r="L354" s="1"/>
      <c r="M354" s="1"/>
      <c r="N354" s="1" t="str">
        <f t="shared" si="72"/>
        <v>890</v>
      </c>
      <c r="O354" s="1" t="str">
        <f t="shared" si="73"/>
        <v xml:space="preserve"> / Ignacio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150</v>
      </c>
      <c r="Y354" s="3">
        <f t="shared" si="67"/>
        <v>890</v>
      </c>
      <c r="Z354" s="3" t="str">
        <f t="shared" si="68"/>
        <v>Ignacio</v>
      </c>
      <c r="AA354" s="3">
        <f t="shared" si="69"/>
        <v>0</v>
      </c>
      <c r="AM354" s="5"/>
    </row>
    <row r="355" spans="1:39" x14ac:dyDescent="0.25">
      <c r="A355" s="1" t="s">
        <v>165</v>
      </c>
      <c r="B355" s="1">
        <v>1</v>
      </c>
      <c r="C355" s="1">
        <v>150</v>
      </c>
      <c r="D355" s="1" t="s">
        <v>139</v>
      </c>
      <c r="E355" s="1">
        <v>890</v>
      </c>
      <c r="F355" s="1" t="s">
        <v>691</v>
      </c>
      <c r="G355" s="1">
        <v>37664</v>
      </c>
      <c r="H355" s="1" t="s">
        <v>692</v>
      </c>
      <c r="I355" s="1" t="s">
        <v>169</v>
      </c>
      <c r="J355" s="1">
        <v>1</v>
      </c>
      <c r="K355" s="1" t="s">
        <v>693</v>
      </c>
      <c r="L355" s="1">
        <v>818669</v>
      </c>
      <c r="M355" s="1"/>
      <c r="N355" s="1" t="str">
        <f t="shared" si="72"/>
        <v>890818669</v>
      </c>
      <c r="O355" s="1" t="str">
        <f t="shared" si="73"/>
        <v>J65S / WFS GATHERING - J65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150</v>
      </c>
      <c r="Y355" s="3">
        <f t="shared" si="67"/>
        <v>890</v>
      </c>
      <c r="Z355" s="3" t="str">
        <f t="shared" si="68"/>
        <v>WFS GATHERING - J65</v>
      </c>
      <c r="AA355" s="3" t="str">
        <f t="shared" si="69"/>
        <v>J65S</v>
      </c>
      <c r="AM355" s="5"/>
    </row>
    <row r="356" spans="1:39" x14ac:dyDescent="0.25">
      <c r="A356" s="1" t="s">
        <v>165</v>
      </c>
      <c r="B356" s="1">
        <v>1</v>
      </c>
      <c r="C356" s="1">
        <v>150</v>
      </c>
      <c r="D356" s="1" t="s">
        <v>139</v>
      </c>
      <c r="E356" s="1">
        <v>890</v>
      </c>
      <c r="F356" s="1" t="s">
        <v>691</v>
      </c>
      <c r="G356" s="1">
        <v>37730</v>
      </c>
      <c r="H356" s="1" t="s">
        <v>694</v>
      </c>
      <c r="I356" s="1" t="s">
        <v>169</v>
      </c>
      <c r="J356" s="1">
        <v>1</v>
      </c>
      <c r="K356" s="1" t="s">
        <v>614</v>
      </c>
      <c r="L356" s="1">
        <v>505300</v>
      </c>
      <c r="M356" s="1"/>
      <c r="N356" s="1" t="str">
        <f t="shared" ref="N356:N371" si="74">CONCATENATE(E356,L356)</f>
        <v>890505300</v>
      </c>
      <c r="O356" s="1" t="str">
        <f t="shared" ref="O356:O371" si="75">CONCATENATE(K356," / ",H356)</f>
        <v>500535 / TW/WFS IGNACIO PLT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150</v>
      </c>
      <c r="Y356" s="3">
        <f t="shared" si="67"/>
        <v>890</v>
      </c>
      <c r="Z356" s="3" t="str">
        <f t="shared" si="68"/>
        <v>TW/WFS IGNACIO PLT</v>
      </c>
      <c r="AA356" s="3" t="str">
        <f t="shared" si="69"/>
        <v>500535</v>
      </c>
      <c r="AM356" s="5"/>
    </row>
    <row r="357" spans="1:39" x14ac:dyDescent="0.25">
      <c r="A357" s="1" t="s">
        <v>165</v>
      </c>
      <c r="B357" s="1">
        <v>1</v>
      </c>
      <c r="C357" s="1">
        <v>150</v>
      </c>
      <c r="D357" s="1" t="s">
        <v>139</v>
      </c>
      <c r="E357" s="1">
        <v>890</v>
      </c>
      <c r="F357" s="1" t="s">
        <v>691</v>
      </c>
      <c r="G357" s="1">
        <v>38069</v>
      </c>
      <c r="H357" s="1" t="s">
        <v>695</v>
      </c>
      <c r="I357" s="1" t="s">
        <v>169</v>
      </c>
      <c r="J357" s="1">
        <v>1</v>
      </c>
      <c r="K357" s="1" t="s">
        <v>696</v>
      </c>
      <c r="L357" s="1">
        <v>508989</v>
      </c>
      <c r="M357" s="1"/>
      <c r="N357" s="1" t="str">
        <f t="shared" si="74"/>
        <v>890508989</v>
      </c>
      <c r="O357" s="1" t="str">
        <f t="shared" si="75"/>
        <v>IMB-508989 / IMB-WFSC-IGNACIO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150</v>
      </c>
      <c r="Y357" s="3">
        <f t="shared" si="67"/>
        <v>890</v>
      </c>
      <c r="Z357" s="3" t="str">
        <f t="shared" si="68"/>
        <v>IMB-WFSC-IGNACIO</v>
      </c>
      <c r="AA357" s="3" t="str">
        <f t="shared" si="69"/>
        <v>IMB-508989</v>
      </c>
      <c r="AM357" s="5"/>
    </row>
    <row r="358" spans="1:39" x14ac:dyDescent="0.25">
      <c r="A358" s="1" t="s">
        <v>165</v>
      </c>
      <c r="B358" s="1">
        <v>1</v>
      </c>
      <c r="C358" s="1">
        <v>150</v>
      </c>
      <c r="D358" s="1" t="s">
        <v>139</v>
      </c>
      <c r="E358" s="1">
        <v>890</v>
      </c>
      <c r="F358" s="1" t="s">
        <v>691</v>
      </c>
      <c r="G358" s="1">
        <v>38481</v>
      </c>
      <c r="H358" s="1" t="s">
        <v>290</v>
      </c>
      <c r="I358" s="1" t="s">
        <v>169</v>
      </c>
      <c r="J358" s="1">
        <v>1</v>
      </c>
      <c r="K358" s="1" t="s">
        <v>291</v>
      </c>
      <c r="L358" s="1">
        <v>817199</v>
      </c>
      <c r="M358" s="1"/>
      <c r="N358" s="1" t="str">
        <f t="shared" si="74"/>
        <v>890817199</v>
      </c>
      <c r="O358" s="1" t="str">
        <f t="shared" si="75"/>
        <v>14470 / WFSC/EPNG/TW/NWPL IGNACIO PLT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150</v>
      </c>
      <c r="Y358" s="3">
        <f t="shared" si="67"/>
        <v>890</v>
      </c>
      <c r="Z358" s="3" t="str">
        <f t="shared" si="68"/>
        <v>WFSC/EPNG/TW/NWPL IGNACIO PLT</v>
      </c>
      <c r="AA358" s="3" t="str">
        <f t="shared" si="69"/>
        <v>14470</v>
      </c>
      <c r="AM358" s="5"/>
    </row>
    <row r="359" spans="1:39" x14ac:dyDescent="0.25">
      <c r="A359" s="1" t="s">
        <v>165</v>
      </c>
      <c r="B359" s="1">
        <v>1</v>
      </c>
      <c r="C359" s="1">
        <v>150</v>
      </c>
      <c r="D359" s="1" t="s">
        <v>139</v>
      </c>
      <c r="E359" s="1">
        <v>891</v>
      </c>
      <c r="F359" s="1" t="s">
        <v>697</v>
      </c>
      <c r="G359" s="1">
        <v>20460</v>
      </c>
      <c r="H359" s="1" t="s">
        <v>697</v>
      </c>
      <c r="I359" s="1" t="s">
        <v>167</v>
      </c>
      <c r="J359" s="1">
        <v>1</v>
      </c>
      <c r="K359" s="1"/>
      <c r="L359" s="1"/>
      <c r="M359" s="1"/>
      <c r="N359" s="1" t="str">
        <f t="shared" si="74"/>
        <v>891</v>
      </c>
      <c r="O359" s="1" t="str">
        <f t="shared" si="75"/>
        <v xml:space="preserve"> / Lamaquina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150</v>
      </c>
      <c r="Y359" s="3">
        <f t="shared" si="67"/>
        <v>891</v>
      </c>
      <c r="Z359" s="3" t="str">
        <f t="shared" si="68"/>
        <v>Lamaquina</v>
      </c>
      <c r="AA359" s="3">
        <f t="shared" si="69"/>
        <v>0</v>
      </c>
      <c r="AM359" s="5"/>
    </row>
    <row r="360" spans="1:39" x14ac:dyDescent="0.25">
      <c r="A360" s="1" t="s">
        <v>165</v>
      </c>
      <c r="B360" s="1">
        <v>1</v>
      </c>
      <c r="C360" s="1">
        <v>150</v>
      </c>
      <c r="D360" s="1" t="s">
        <v>139</v>
      </c>
      <c r="E360" s="1">
        <v>891</v>
      </c>
      <c r="F360" s="1" t="s">
        <v>697</v>
      </c>
      <c r="G360" s="1">
        <v>37815</v>
      </c>
      <c r="H360" s="1" t="s">
        <v>698</v>
      </c>
      <c r="I360" s="1" t="s">
        <v>169</v>
      </c>
      <c r="J360" s="1">
        <v>1</v>
      </c>
      <c r="K360" s="1" t="s">
        <v>699</v>
      </c>
      <c r="L360" s="1">
        <v>508992</v>
      </c>
      <c r="M360" s="1"/>
      <c r="N360" s="1" t="str">
        <f t="shared" si="74"/>
        <v>891508992</v>
      </c>
      <c r="O360" s="1" t="str">
        <f t="shared" si="75"/>
        <v>IMB-508992 / IMB-WFSC-LAMAQUINA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150</v>
      </c>
      <c r="Y360" s="3">
        <f t="shared" si="67"/>
        <v>891</v>
      </c>
      <c r="Z360" s="3" t="str">
        <f t="shared" si="68"/>
        <v>IMB-WFSC-LAMAQUINA</v>
      </c>
      <c r="AA360" s="3" t="str">
        <f t="shared" si="69"/>
        <v>IMB-508992</v>
      </c>
      <c r="AM360" s="5"/>
    </row>
    <row r="361" spans="1:39" x14ac:dyDescent="0.25">
      <c r="A361" s="1" t="s">
        <v>165</v>
      </c>
      <c r="B361" s="1">
        <v>1</v>
      </c>
      <c r="C361" s="1">
        <v>150</v>
      </c>
      <c r="D361" s="1" t="s">
        <v>139</v>
      </c>
      <c r="E361" s="1">
        <v>891</v>
      </c>
      <c r="F361" s="1" t="s">
        <v>697</v>
      </c>
      <c r="G361" s="1">
        <v>37817</v>
      </c>
      <c r="H361" s="1" t="s">
        <v>615</v>
      </c>
      <c r="I361" s="1" t="s">
        <v>169</v>
      </c>
      <c r="J361" s="1">
        <v>1</v>
      </c>
      <c r="K361" s="1" t="s">
        <v>700</v>
      </c>
      <c r="L361" s="1">
        <v>819999</v>
      </c>
      <c r="M361" s="1"/>
      <c r="N361" s="1" t="str">
        <f t="shared" si="74"/>
        <v>891819999</v>
      </c>
      <c r="O361" s="1" t="str">
        <f t="shared" si="75"/>
        <v>EWMSMAQ / WFS/TW LA MAQUINA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150</v>
      </c>
      <c r="Y361" s="3">
        <f t="shared" si="67"/>
        <v>891</v>
      </c>
      <c r="Z361" s="3" t="str">
        <f t="shared" si="68"/>
        <v>WFS/TW LA MAQUINA</v>
      </c>
      <c r="AA361" s="3" t="str">
        <f t="shared" si="69"/>
        <v>EWMSMAQ</v>
      </c>
      <c r="AM361" s="5"/>
    </row>
    <row r="362" spans="1:39" x14ac:dyDescent="0.25">
      <c r="A362" s="1" t="s">
        <v>165</v>
      </c>
      <c r="B362" s="1">
        <v>1</v>
      </c>
      <c r="C362" s="1">
        <v>150</v>
      </c>
      <c r="D362" s="1" t="s">
        <v>139</v>
      </c>
      <c r="E362" s="1">
        <v>966</v>
      </c>
      <c r="F362" s="1" t="s">
        <v>701</v>
      </c>
      <c r="G362" s="1">
        <v>21024</v>
      </c>
      <c r="H362" s="1" t="s">
        <v>701</v>
      </c>
      <c r="I362" s="1" t="s">
        <v>167</v>
      </c>
      <c r="J362" s="1">
        <v>1</v>
      </c>
      <c r="K362" s="1"/>
      <c r="L362" s="1"/>
      <c r="M362" s="1"/>
      <c r="N362" s="1" t="str">
        <f t="shared" si="74"/>
        <v>966</v>
      </c>
      <c r="O362" s="1" t="str">
        <f t="shared" si="75"/>
        <v xml:space="preserve"> / Kutz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150</v>
      </c>
      <c r="Y362" s="3">
        <f t="shared" si="67"/>
        <v>966</v>
      </c>
      <c r="Z362" s="3" t="str">
        <f t="shared" si="68"/>
        <v>Kutz</v>
      </c>
      <c r="AA362" s="3">
        <f t="shared" si="69"/>
        <v>0</v>
      </c>
      <c r="AM362" s="5"/>
    </row>
    <row r="363" spans="1:39" x14ac:dyDescent="0.25">
      <c r="A363" s="1" t="s">
        <v>165</v>
      </c>
      <c r="B363" s="1">
        <v>1</v>
      </c>
      <c r="C363" s="1">
        <v>150</v>
      </c>
      <c r="D363" s="1" t="s">
        <v>139</v>
      </c>
      <c r="E363" s="1">
        <v>966</v>
      </c>
      <c r="F363" s="1" t="s">
        <v>701</v>
      </c>
      <c r="G363" s="1">
        <v>37618</v>
      </c>
      <c r="H363" s="1" t="s">
        <v>301</v>
      </c>
      <c r="I363" s="1" t="s">
        <v>169</v>
      </c>
      <c r="J363" s="1">
        <v>1</v>
      </c>
      <c r="K363" s="1" t="s">
        <v>35</v>
      </c>
      <c r="L363" s="1">
        <v>505136</v>
      </c>
      <c r="M363" s="1"/>
      <c r="N363" s="1" t="str">
        <f t="shared" si="74"/>
        <v>966505136</v>
      </c>
      <c r="O363" s="1" t="str">
        <f t="shared" si="75"/>
        <v>EPNG / WFSC/EPNG - KUTZ EP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150</v>
      </c>
      <c r="Y363" s="3">
        <f t="shared" si="67"/>
        <v>966</v>
      </c>
      <c r="Z363" s="3" t="str">
        <f t="shared" si="68"/>
        <v>WFSC/EPNG - KUTZ EP</v>
      </c>
      <c r="AA363" s="3" t="str">
        <f t="shared" si="69"/>
        <v>EPNG</v>
      </c>
      <c r="AM363" s="5"/>
    </row>
    <row r="364" spans="1:39" x14ac:dyDescent="0.25">
      <c r="A364" s="1" t="s">
        <v>165</v>
      </c>
      <c r="B364" s="1">
        <v>1</v>
      </c>
      <c r="C364" s="1">
        <v>150</v>
      </c>
      <c r="D364" s="1" t="s">
        <v>139</v>
      </c>
      <c r="E364" s="1">
        <v>966</v>
      </c>
      <c r="F364" s="1" t="s">
        <v>701</v>
      </c>
      <c r="G364" s="1">
        <v>37814</v>
      </c>
      <c r="H364" s="1" t="s">
        <v>702</v>
      </c>
      <c r="I364" s="1" t="s">
        <v>169</v>
      </c>
      <c r="J364" s="1">
        <v>1</v>
      </c>
      <c r="K364" s="1" t="s">
        <v>703</v>
      </c>
      <c r="L364" s="1">
        <v>505141</v>
      </c>
      <c r="M364" s="1"/>
      <c r="N364" s="1" t="str">
        <f t="shared" si="74"/>
        <v>966505141</v>
      </c>
      <c r="O364" s="1" t="str">
        <f t="shared" si="75"/>
        <v>380K / WFS GATHERING - 380K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150</v>
      </c>
      <c r="Y364" s="3">
        <f t="shared" si="67"/>
        <v>966</v>
      </c>
      <c r="Z364" s="3" t="str">
        <f t="shared" si="68"/>
        <v>WFS GATHERING - 380K</v>
      </c>
      <c r="AA364" s="3" t="str">
        <f t="shared" si="69"/>
        <v>380K</v>
      </c>
      <c r="AM364" s="5"/>
    </row>
    <row r="365" spans="1:39" x14ac:dyDescent="0.25">
      <c r="A365" s="1" t="s">
        <v>165</v>
      </c>
      <c r="B365" s="1">
        <v>1</v>
      </c>
      <c r="C365" s="1">
        <v>150</v>
      </c>
      <c r="D365" s="1" t="s">
        <v>139</v>
      </c>
      <c r="E365" s="1">
        <v>966</v>
      </c>
      <c r="F365" s="1" t="s">
        <v>701</v>
      </c>
      <c r="G365" s="1">
        <v>38064</v>
      </c>
      <c r="H365" s="1" t="s">
        <v>641</v>
      </c>
      <c r="I365" s="1" t="s">
        <v>169</v>
      </c>
      <c r="J365" s="1">
        <v>1</v>
      </c>
      <c r="K365" s="1" t="s">
        <v>141</v>
      </c>
      <c r="L365" s="1">
        <v>505135</v>
      </c>
      <c r="M365" s="1"/>
      <c r="N365" s="1" t="str">
        <f t="shared" si="74"/>
        <v>966505135</v>
      </c>
      <c r="O365" s="1" t="str">
        <f t="shared" si="75"/>
        <v>KUTZ / WFSC/TW - LA COSA  (KUTZ)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150</v>
      </c>
      <c r="Y365" s="3">
        <f t="shared" si="67"/>
        <v>966</v>
      </c>
      <c r="Z365" s="3" t="str">
        <f t="shared" si="68"/>
        <v>WFSC/TW - LA COSA  (KUTZ)</v>
      </c>
      <c r="AA365" s="3" t="str">
        <f t="shared" si="69"/>
        <v>KUTZ</v>
      </c>
      <c r="AM365" s="5"/>
    </row>
    <row r="366" spans="1:39" x14ac:dyDescent="0.25">
      <c r="A366" s="1" t="s">
        <v>165</v>
      </c>
      <c r="B366" s="1">
        <v>1</v>
      </c>
      <c r="C366" s="1">
        <v>150</v>
      </c>
      <c r="D366" s="1" t="s">
        <v>139</v>
      </c>
      <c r="E366" s="1">
        <v>966</v>
      </c>
      <c r="F366" s="1" t="s">
        <v>701</v>
      </c>
      <c r="G366" s="1">
        <v>38209</v>
      </c>
      <c r="H366" s="1" t="s">
        <v>704</v>
      </c>
      <c r="I366" s="1" t="s">
        <v>169</v>
      </c>
      <c r="J366" s="1">
        <v>1</v>
      </c>
      <c r="K366" s="1" t="s">
        <v>705</v>
      </c>
      <c r="L366" s="1">
        <v>508991</v>
      </c>
      <c r="M366" s="1"/>
      <c r="N366" s="1" t="str">
        <f t="shared" si="74"/>
        <v>966508991</v>
      </c>
      <c r="O366" s="1" t="str">
        <f t="shared" si="75"/>
        <v>IMB-508991 / IMB-WFSC-KUTZ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150</v>
      </c>
      <c r="Y366" s="3">
        <f t="shared" si="67"/>
        <v>966</v>
      </c>
      <c r="Z366" s="3" t="str">
        <f t="shared" si="68"/>
        <v>IMB-WFSC-KUTZ</v>
      </c>
      <c r="AA366" s="3" t="str">
        <f t="shared" si="69"/>
        <v>IMB-508991</v>
      </c>
      <c r="AM366" s="5"/>
    </row>
    <row r="367" spans="1:39" x14ac:dyDescent="0.25">
      <c r="A367" s="1" t="s">
        <v>165</v>
      </c>
      <c r="B367" s="1">
        <v>1</v>
      </c>
      <c r="C367" s="1">
        <v>198</v>
      </c>
      <c r="D367" s="1" t="s">
        <v>145</v>
      </c>
      <c r="E367" s="1">
        <v>3959</v>
      </c>
      <c r="F367" s="1" t="s">
        <v>145</v>
      </c>
      <c r="G367" s="1">
        <v>37477</v>
      </c>
      <c r="H367" s="1" t="s">
        <v>145</v>
      </c>
      <c r="I367" s="1" t="s">
        <v>167</v>
      </c>
      <c r="J367" s="1">
        <v>1</v>
      </c>
      <c r="K367" s="1"/>
      <c r="L367" s="1"/>
      <c r="M367" s="1"/>
      <c r="N367" s="1" t="str">
        <f t="shared" si="74"/>
        <v>3959</v>
      </c>
      <c r="O367" s="1" t="str">
        <f t="shared" si="75"/>
        <v xml:space="preserve"> / WIC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198</v>
      </c>
      <c r="Y367" s="3">
        <f t="shared" si="67"/>
        <v>3959</v>
      </c>
      <c r="Z367" s="3" t="str">
        <f t="shared" si="68"/>
        <v>WIC</v>
      </c>
      <c r="AA367" s="3">
        <f t="shared" si="69"/>
        <v>0</v>
      </c>
      <c r="AM367" s="5"/>
    </row>
    <row r="368" spans="1:39" x14ac:dyDescent="0.25">
      <c r="A368" s="1" t="s">
        <v>165</v>
      </c>
      <c r="B368" s="1">
        <v>1</v>
      </c>
      <c r="C368" s="1">
        <v>198</v>
      </c>
      <c r="D368" s="1" t="s">
        <v>145</v>
      </c>
      <c r="E368" s="1">
        <v>3959</v>
      </c>
      <c r="F368" s="1" t="s">
        <v>145</v>
      </c>
      <c r="G368" s="1">
        <v>37493</v>
      </c>
      <c r="H368" s="1" t="s">
        <v>587</v>
      </c>
      <c r="I368" s="1" t="s">
        <v>169</v>
      </c>
      <c r="J368" s="1">
        <v>1</v>
      </c>
      <c r="K368" s="1" t="s">
        <v>706</v>
      </c>
      <c r="L368" s="1">
        <v>813195</v>
      </c>
      <c r="M368" s="1"/>
      <c r="N368" s="1" t="str">
        <f t="shared" si="74"/>
        <v>3959813195</v>
      </c>
      <c r="O368" s="1" t="str">
        <f t="shared" si="75"/>
        <v>99600200 / WIC/TRBZ (DULL KNIFE) (WELD)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198</v>
      </c>
      <c r="Y368" s="3">
        <f t="shared" si="67"/>
        <v>3959</v>
      </c>
      <c r="Z368" s="3" t="str">
        <f t="shared" si="68"/>
        <v>WIC/TRBZ (DULL KNIFE) (WELD)</v>
      </c>
      <c r="AA368" s="3" t="str">
        <f t="shared" si="69"/>
        <v>99600200</v>
      </c>
      <c r="AM368" s="5"/>
    </row>
    <row r="369" spans="1:39" x14ac:dyDescent="0.25">
      <c r="A369" s="1" t="s">
        <v>165</v>
      </c>
      <c r="B369" s="1">
        <v>1</v>
      </c>
      <c r="C369" s="1">
        <v>198</v>
      </c>
      <c r="D369" s="1" t="s">
        <v>145</v>
      </c>
      <c r="E369" s="1">
        <v>3959</v>
      </c>
      <c r="F369" s="1" t="s">
        <v>145</v>
      </c>
      <c r="G369" s="1">
        <v>37494</v>
      </c>
      <c r="H369" s="1" t="s">
        <v>707</v>
      </c>
      <c r="I369" s="1" t="s">
        <v>169</v>
      </c>
      <c r="J369" s="1">
        <v>1</v>
      </c>
      <c r="K369" s="1" t="s">
        <v>708</v>
      </c>
      <c r="L369" s="1">
        <v>813346</v>
      </c>
      <c r="M369" s="1"/>
      <c r="N369" s="1" t="str">
        <f t="shared" si="74"/>
        <v>3959813346</v>
      </c>
      <c r="O369" s="1" t="str">
        <f t="shared" si="75"/>
        <v>KAW / QUES/WIC (COLEMAN)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198</v>
      </c>
      <c r="Y369" s="3">
        <f t="shared" si="67"/>
        <v>3959</v>
      </c>
      <c r="Z369" s="3" t="str">
        <f t="shared" si="68"/>
        <v>QUES/WIC (COLEMAN)</v>
      </c>
      <c r="AA369" s="3" t="str">
        <f t="shared" si="69"/>
        <v>KAW</v>
      </c>
      <c r="AM369" s="5"/>
    </row>
    <row r="370" spans="1:39" x14ac:dyDescent="0.25">
      <c r="A370" s="1" t="s">
        <v>165</v>
      </c>
      <c r="B370" s="1">
        <v>1</v>
      </c>
      <c r="C370" s="1">
        <v>198</v>
      </c>
      <c r="D370" s="1" t="s">
        <v>145</v>
      </c>
      <c r="E370" s="1">
        <v>3959</v>
      </c>
      <c r="F370" s="1" t="s">
        <v>145</v>
      </c>
      <c r="G370" s="1">
        <v>37650</v>
      </c>
      <c r="H370" s="1" t="s">
        <v>709</v>
      </c>
      <c r="I370" s="1" t="s">
        <v>169</v>
      </c>
      <c r="J370" s="1">
        <v>1</v>
      </c>
      <c r="K370" s="1" t="s">
        <v>710</v>
      </c>
      <c r="L370" s="1">
        <v>501641</v>
      </c>
      <c r="M370" s="1"/>
      <c r="N370" s="1" t="str">
        <f t="shared" si="74"/>
        <v>3959501641</v>
      </c>
      <c r="O370" s="1" t="str">
        <f t="shared" si="75"/>
        <v>991751000 / CIG/WIC (WAMSUTTER TO WIC)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198</v>
      </c>
      <c r="Y370" s="3">
        <f t="shared" si="67"/>
        <v>3959</v>
      </c>
      <c r="Z370" s="3" t="str">
        <f t="shared" si="68"/>
        <v>CIG/WIC (WAMSUTTER TO WIC)</v>
      </c>
      <c r="AA370" s="3" t="str">
        <f t="shared" si="69"/>
        <v>991751000</v>
      </c>
      <c r="AM370" s="5"/>
    </row>
    <row r="371" spans="1:39" x14ac:dyDescent="0.25">
      <c r="A371" s="1" t="s">
        <v>165</v>
      </c>
      <c r="B371" s="1">
        <v>1</v>
      </c>
      <c r="C371" s="1">
        <v>198</v>
      </c>
      <c r="D371" s="1" t="s">
        <v>145</v>
      </c>
      <c r="E371" s="1">
        <v>3959</v>
      </c>
      <c r="F371" s="1" t="s">
        <v>145</v>
      </c>
      <c r="G371" s="1">
        <v>37707</v>
      </c>
      <c r="H371" s="1" t="s">
        <v>711</v>
      </c>
      <c r="I371" s="1" t="s">
        <v>169</v>
      </c>
      <c r="J371" s="1">
        <v>1</v>
      </c>
      <c r="K371" s="1" t="s">
        <v>712</v>
      </c>
      <c r="L371" s="1">
        <v>814160</v>
      </c>
      <c r="M371" s="1"/>
      <c r="N371" s="1" t="str">
        <f t="shared" si="74"/>
        <v>3959814160</v>
      </c>
      <c r="O371" s="1" t="str">
        <f t="shared" si="75"/>
        <v>065976100 / OVERTHRUST TO WIC (M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198</v>
      </c>
      <c r="Y371" s="3">
        <f t="shared" si="67"/>
        <v>3959</v>
      </c>
      <c r="Z371" s="3" t="str">
        <f t="shared" si="68"/>
        <v>OVERTHRUST TO WIC (M</v>
      </c>
      <c r="AA371" s="3" t="str">
        <f t="shared" si="69"/>
        <v>065976100</v>
      </c>
      <c r="AM371" s="5"/>
    </row>
    <row r="372" spans="1:39" x14ac:dyDescent="0.25">
      <c r="A372" s="1" t="s">
        <v>165</v>
      </c>
      <c r="B372" s="1">
        <v>1</v>
      </c>
      <c r="C372" s="1">
        <v>198</v>
      </c>
      <c r="D372" s="1" t="s">
        <v>145</v>
      </c>
      <c r="E372" s="1">
        <v>3959</v>
      </c>
      <c r="F372" s="1" t="s">
        <v>145</v>
      </c>
      <c r="G372" s="1">
        <v>37734</v>
      </c>
      <c r="H372" s="1" t="s">
        <v>713</v>
      </c>
      <c r="I372" s="1" t="s">
        <v>169</v>
      </c>
      <c r="J372" s="1">
        <v>1</v>
      </c>
      <c r="K372" s="1" t="s">
        <v>714</v>
      </c>
      <c r="L372" s="1">
        <v>505548</v>
      </c>
      <c r="M372" s="1"/>
      <c r="N372" s="1" t="str">
        <f t="shared" ref="N372:N387" si="76">CONCATENATE(E372,L372)</f>
        <v>3959505548</v>
      </c>
      <c r="O372" s="1" t="str">
        <f t="shared" ref="O372:O387" si="77">CONCATENATE(K372," / ",H372)</f>
        <v>996017000 / WAPITTI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198</v>
      </c>
      <c r="Y372" s="3">
        <f t="shared" si="67"/>
        <v>3959</v>
      </c>
      <c r="Z372" s="3" t="str">
        <f t="shared" si="68"/>
        <v>WAPITTI</v>
      </c>
      <c r="AA372" s="3" t="str">
        <f t="shared" si="69"/>
        <v>996017000</v>
      </c>
      <c r="AM372" s="5"/>
    </row>
    <row r="373" spans="1:39" x14ac:dyDescent="0.25">
      <c r="A373" s="1" t="s">
        <v>165</v>
      </c>
      <c r="B373" s="1">
        <v>1</v>
      </c>
      <c r="C373" s="1">
        <v>198</v>
      </c>
      <c r="D373" s="1" t="s">
        <v>145</v>
      </c>
      <c r="E373" s="1">
        <v>3959</v>
      </c>
      <c r="F373" s="1" t="s">
        <v>145</v>
      </c>
      <c r="G373" s="1">
        <v>38251</v>
      </c>
      <c r="H373" s="1" t="s">
        <v>715</v>
      </c>
      <c r="I373" s="1" t="s">
        <v>169</v>
      </c>
      <c r="J373" s="1">
        <v>1</v>
      </c>
      <c r="K373" s="1" t="s">
        <v>716</v>
      </c>
      <c r="L373" s="1">
        <v>507312</v>
      </c>
      <c r="M373" s="1"/>
      <c r="N373" s="1" t="str">
        <f t="shared" si="76"/>
        <v>3959507312</v>
      </c>
      <c r="O373" s="1" t="str">
        <f t="shared" si="77"/>
        <v>996021000 / WIC/KNE - ROCKPORT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198</v>
      </c>
      <c r="Y373" s="3">
        <f t="shared" si="67"/>
        <v>3959</v>
      </c>
      <c r="Z373" s="3" t="str">
        <f t="shared" si="68"/>
        <v>WIC/KNE - ROCKPORT</v>
      </c>
      <c r="AA373" s="3" t="str">
        <f t="shared" si="69"/>
        <v>996021000</v>
      </c>
      <c r="AM373" s="5"/>
    </row>
    <row r="374" spans="1:39" x14ac:dyDescent="0.25">
      <c r="A374" s="1" t="s">
        <v>165</v>
      </c>
      <c r="B374" s="1">
        <v>1</v>
      </c>
      <c r="C374" s="1">
        <v>198</v>
      </c>
      <c r="D374" s="1" t="s">
        <v>145</v>
      </c>
      <c r="E374" s="1">
        <v>3959</v>
      </c>
      <c r="F374" s="1" t="s">
        <v>145</v>
      </c>
      <c r="G374" s="1">
        <v>38259</v>
      </c>
      <c r="H374" s="1" t="s">
        <v>717</v>
      </c>
      <c r="I374" s="1" t="s">
        <v>169</v>
      </c>
      <c r="J374" s="1">
        <v>1</v>
      </c>
      <c r="K374" s="1" t="s">
        <v>718</v>
      </c>
      <c r="L374" s="1">
        <v>509007</v>
      </c>
      <c r="M374" s="1"/>
      <c r="N374" s="1" t="str">
        <f t="shared" si="76"/>
        <v>3959509007</v>
      </c>
      <c r="O374" s="1" t="str">
        <f t="shared" si="77"/>
        <v>IMB-509007 / IMB-WIC-WIC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198</v>
      </c>
      <c r="Y374" s="3">
        <f t="shared" si="67"/>
        <v>3959</v>
      </c>
      <c r="Z374" s="3" t="str">
        <f t="shared" si="68"/>
        <v>IMB-WIC-WIC</v>
      </c>
      <c r="AA374" s="3" t="str">
        <f t="shared" si="69"/>
        <v>IMB-509007</v>
      </c>
      <c r="AM374" s="5"/>
    </row>
    <row r="375" spans="1:39" x14ac:dyDescent="0.25">
      <c r="A375" s="1" t="s">
        <v>165</v>
      </c>
      <c r="B375" s="1">
        <v>1</v>
      </c>
      <c r="C375" s="1">
        <v>198</v>
      </c>
      <c r="D375" s="1" t="s">
        <v>145</v>
      </c>
      <c r="E375" s="1">
        <v>3959</v>
      </c>
      <c r="F375" s="1" t="s">
        <v>145</v>
      </c>
      <c r="G375" s="1">
        <v>38317</v>
      </c>
      <c r="H375" s="1" t="s">
        <v>513</v>
      </c>
      <c r="I375" s="1" t="s">
        <v>169</v>
      </c>
      <c r="J375" s="1">
        <v>1</v>
      </c>
      <c r="K375" s="1" t="s">
        <v>514</v>
      </c>
      <c r="L375" s="1">
        <v>508120</v>
      </c>
      <c r="M375" s="1"/>
      <c r="N375" s="1" t="str">
        <f t="shared" si="76"/>
        <v>3959508120</v>
      </c>
      <c r="O375" s="1" t="str">
        <f t="shared" si="77"/>
        <v>996026000 / WIC/PSCO - OWL CREEK (OWL)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198</v>
      </c>
      <c r="Y375" s="3">
        <f t="shared" si="67"/>
        <v>3959</v>
      </c>
      <c r="Z375" s="3" t="str">
        <f t="shared" si="68"/>
        <v>WIC/PSCO - OWL CREEK (OWL)</v>
      </c>
      <c r="AA375" s="3" t="str">
        <f t="shared" si="69"/>
        <v>996026000</v>
      </c>
      <c r="AM375" s="5"/>
    </row>
    <row r="376" spans="1:39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 t="str">
        <f t="shared" si="76"/>
        <v/>
      </c>
      <c r="O376" s="1" t="str">
        <f t="shared" si="77"/>
        <v xml:space="preserve"> / </v>
      </c>
      <c r="P376" s="1"/>
      <c r="Q376" s="1"/>
      <c r="R376" s="1"/>
      <c r="S376" s="1"/>
      <c r="T376" s="1"/>
      <c r="V376" s="3">
        <f t="shared" si="65"/>
        <v>0</v>
      </c>
      <c r="W376" s="3">
        <f t="shared" si="66"/>
        <v>0</v>
      </c>
      <c r="Y376" s="3">
        <f t="shared" si="67"/>
        <v>0</v>
      </c>
      <c r="Z376" s="3">
        <f t="shared" si="68"/>
        <v>0</v>
      </c>
      <c r="AA376" s="3">
        <f t="shared" si="69"/>
        <v>0</v>
      </c>
      <c r="AM376" s="5"/>
    </row>
    <row r="377" spans="1:39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 t="str">
        <f t="shared" si="76"/>
        <v/>
      </c>
      <c r="O377" s="1" t="str">
        <f t="shared" si="77"/>
        <v xml:space="preserve"> / </v>
      </c>
      <c r="P377" s="1"/>
      <c r="Q377" s="1"/>
      <c r="R377" s="1"/>
      <c r="S377" s="1"/>
      <c r="T377" s="1"/>
      <c r="V377" s="3">
        <f t="shared" si="65"/>
        <v>0</v>
      </c>
      <c r="W377" s="3">
        <f t="shared" si="66"/>
        <v>0</v>
      </c>
      <c r="Y377" s="3">
        <f t="shared" si="67"/>
        <v>0</v>
      </c>
      <c r="Z377" s="3">
        <f t="shared" si="68"/>
        <v>0</v>
      </c>
      <c r="AA377" s="3">
        <f t="shared" si="69"/>
        <v>0</v>
      </c>
      <c r="AM377" s="5"/>
    </row>
    <row r="378" spans="1:39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 t="str">
        <f t="shared" si="76"/>
        <v/>
      </c>
      <c r="O378" s="1" t="str">
        <f t="shared" si="77"/>
        <v xml:space="preserve"> / </v>
      </c>
      <c r="P378" s="1"/>
      <c r="Q378" s="1"/>
      <c r="R378" s="1"/>
      <c r="S378" s="1"/>
      <c r="T378" s="1"/>
      <c r="V378" s="3">
        <f t="shared" si="65"/>
        <v>0</v>
      </c>
      <c r="W378" s="3">
        <f t="shared" si="66"/>
        <v>0</v>
      </c>
      <c r="Y378" s="3">
        <f t="shared" si="67"/>
        <v>0</v>
      </c>
      <c r="Z378" s="3">
        <f t="shared" si="68"/>
        <v>0</v>
      </c>
      <c r="AA378" s="3">
        <f t="shared" si="69"/>
        <v>0</v>
      </c>
      <c r="AM378" s="5"/>
    </row>
    <row r="379" spans="1:39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 t="str">
        <f t="shared" si="76"/>
        <v/>
      </c>
      <c r="O379" s="1" t="str">
        <f t="shared" si="77"/>
        <v xml:space="preserve"> / </v>
      </c>
      <c r="P379" s="1"/>
      <c r="Q379" s="1"/>
      <c r="R379" s="1"/>
      <c r="S379" s="1"/>
      <c r="T379" s="1"/>
      <c r="V379" s="3">
        <f t="shared" si="65"/>
        <v>0</v>
      </c>
      <c r="W379" s="3">
        <f t="shared" si="66"/>
        <v>0</v>
      </c>
      <c r="Y379" s="3">
        <f t="shared" si="67"/>
        <v>0</v>
      </c>
      <c r="Z379" s="3">
        <f t="shared" si="68"/>
        <v>0</v>
      </c>
      <c r="AA379" s="3">
        <f t="shared" si="69"/>
        <v>0</v>
      </c>
      <c r="AM379" s="5"/>
    </row>
    <row r="380" spans="1:39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 t="str">
        <f t="shared" si="76"/>
        <v/>
      </c>
      <c r="O380" s="1" t="str">
        <f t="shared" si="77"/>
        <v xml:space="preserve"> / </v>
      </c>
      <c r="P380" s="1"/>
      <c r="Q380" s="1"/>
      <c r="R380" s="1"/>
      <c r="S380" s="1"/>
      <c r="T380" s="1"/>
      <c r="V380" s="3">
        <f t="shared" si="65"/>
        <v>0</v>
      </c>
      <c r="W380" s="3">
        <f t="shared" si="66"/>
        <v>0</v>
      </c>
      <c r="Y380" s="3">
        <f t="shared" si="67"/>
        <v>0</v>
      </c>
      <c r="Z380" s="3">
        <f t="shared" si="68"/>
        <v>0</v>
      </c>
      <c r="AA380" s="3">
        <f t="shared" si="69"/>
        <v>0</v>
      </c>
      <c r="AM380" s="5"/>
    </row>
    <row r="381" spans="1:39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 t="str">
        <f t="shared" si="76"/>
        <v/>
      </c>
      <c r="O381" s="1" t="str">
        <f t="shared" si="77"/>
        <v xml:space="preserve"> / </v>
      </c>
      <c r="P381" s="1"/>
      <c r="Q381" s="1"/>
      <c r="R381" s="1"/>
      <c r="S381" s="1"/>
      <c r="T381" s="1"/>
      <c r="V381" s="3">
        <f t="shared" si="65"/>
        <v>0</v>
      </c>
      <c r="W381" s="3">
        <f t="shared" si="66"/>
        <v>0</v>
      </c>
      <c r="Y381" s="3">
        <f t="shared" si="67"/>
        <v>0</v>
      </c>
      <c r="Z381" s="3">
        <f t="shared" si="68"/>
        <v>0</v>
      </c>
      <c r="AA381" s="3">
        <f t="shared" si="69"/>
        <v>0</v>
      </c>
      <c r="AM381" s="5"/>
    </row>
    <row r="382" spans="1:39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 t="str">
        <f t="shared" si="76"/>
        <v/>
      </c>
      <c r="O382" s="1" t="str">
        <f t="shared" si="77"/>
        <v xml:space="preserve"> / </v>
      </c>
      <c r="P382" s="1"/>
      <c r="Q382" s="1"/>
      <c r="R382" s="1"/>
      <c r="S382" s="1"/>
      <c r="T382" s="1"/>
      <c r="V382" s="3">
        <f t="shared" si="65"/>
        <v>0</v>
      </c>
      <c r="W382" s="3">
        <f t="shared" si="66"/>
        <v>0</v>
      </c>
      <c r="Y382" s="3">
        <f t="shared" si="67"/>
        <v>0</v>
      </c>
      <c r="Z382" s="3">
        <f t="shared" si="68"/>
        <v>0</v>
      </c>
      <c r="AA382" s="3">
        <f t="shared" si="69"/>
        <v>0</v>
      </c>
      <c r="AM382" s="5"/>
    </row>
    <row r="383" spans="1:39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 t="str">
        <f t="shared" si="76"/>
        <v/>
      </c>
      <c r="O383" s="1" t="str">
        <f t="shared" si="77"/>
        <v xml:space="preserve"> / </v>
      </c>
      <c r="P383" s="1"/>
      <c r="Q383" s="1"/>
      <c r="R383" s="1"/>
      <c r="S383" s="1"/>
      <c r="T383" s="1"/>
      <c r="V383" s="3">
        <f t="shared" si="65"/>
        <v>0</v>
      </c>
      <c r="W383" s="3">
        <f t="shared" si="66"/>
        <v>0</v>
      </c>
      <c r="Y383" s="3">
        <f t="shared" si="67"/>
        <v>0</v>
      </c>
      <c r="Z383" s="3">
        <f t="shared" si="68"/>
        <v>0</v>
      </c>
      <c r="AA383" s="3">
        <f t="shared" si="69"/>
        <v>0</v>
      </c>
      <c r="AM383" s="5"/>
    </row>
    <row r="384" spans="1:39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 t="str">
        <f t="shared" si="76"/>
        <v/>
      </c>
      <c r="O384" s="1" t="str">
        <f t="shared" si="77"/>
        <v xml:space="preserve"> / </v>
      </c>
      <c r="P384" s="1"/>
      <c r="Q384" s="1"/>
      <c r="R384" s="1"/>
      <c r="S384" s="1"/>
      <c r="T384" s="1"/>
      <c r="V384" s="3">
        <f t="shared" si="65"/>
        <v>0</v>
      </c>
      <c r="W384" s="3">
        <f t="shared" si="66"/>
        <v>0</v>
      </c>
      <c r="Y384" s="3">
        <f t="shared" si="67"/>
        <v>0</v>
      </c>
      <c r="Z384" s="3">
        <f t="shared" si="68"/>
        <v>0</v>
      </c>
      <c r="AA384" s="3">
        <f t="shared" si="69"/>
        <v>0</v>
      </c>
      <c r="AM384" s="5"/>
    </row>
    <row r="385" spans="1:39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 t="str">
        <f t="shared" si="76"/>
        <v/>
      </c>
      <c r="O385" s="1" t="str">
        <f t="shared" si="77"/>
        <v xml:space="preserve"> / </v>
      </c>
      <c r="P385" s="1"/>
      <c r="Q385" s="1"/>
      <c r="R385" s="1"/>
      <c r="S385" s="1"/>
      <c r="T385" s="1"/>
      <c r="V385" s="3">
        <f t="shared" si="65"/>
        <v>0</v>
      </c>
      <c r="W385" s="3">
        <f t="shared" si="66"/>
        <v>0</v>
      </c>
      <c r="Y385" s="3">
        <f t="shared" si="67"/>
        <v>0</v>
      </c>
      <c r="Z385" s="3">
        <f t="shared" si="68"/>
        <v>0</v>
      </c>
      <c r="AA385" s="3">
        <f t="shared" si="69"/>
        <v>0</v>
      </c>
      <c r="AM385" s="5"/>
    </row>
    <row r="386" spans="1:39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 t="str">
        <f t="shared" si="76"/>
        <v/>
      </c>
      <c r="O386" s="1" t="str">
        <f t="shared" si="77"/>
        <v xml:space="preserve"> / </v>
      </c>
      <c r="P386" s="1"/>
      <c r="Q386" s="1"/>
      <c r="R386" s="1"/>
      <c r="S386" s="1"/>
      <c r="T386" s="1"/>
      <c r="V386" s="3">
        <f t="shared" si="65"/>
        <v>0</v>
      </c>
      <c r="W386" s="3">
        <f t="shared" si="66"/>
        <v>0</v>
      </c>
      <c r="Y386" s="3">
        <f t="shared" si="67"/>
        <v>0</v>
      </c>
      <c r="Z386" s="3">
        <f t="shared" si="68"/>
        <v>0</v>
      </c>
      <c r="AA386" s="3">
        <f t="shared" si="69"/>
        <v>0</v>
      </c>
      <c r="AM386" s="5"/>
    </row>
    <row r="387" spans="1:39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 t="str">
        <f t="shared" si="76"/>
        <v/>
      </c>
      <c r="O387" s="1" t="str">
        <f t="shared" si="77"/>
        <v xml:space="preserve"> / </v>
      </c>
      <c r="P387" s="1"/>
      <c r="Q387" s="1"/>
      <c r="R387" s="1"/>
      <c r="S387" s="1"/>
      <c r="T387" s="1"/>
      <c r="V387" s="3">
        <f t="shared" ref="V387:V450" si="78">B387</f>
        <v>0</v>
      </c>
      <c r="W387" s="3">
        <f t="shared" ref="W387:W450" si="79">C387</f>
        <v>0</v>
      </c>
      <c r="Y387" s="3">
        <f t="shared" ref="Y387:Y450" si="80">E387</f>
        <v>0</v>
      </c>
      <c r="Z387" s="3">
        <f t="shared" ref="Z387:Z450" si="81">H387</f>
        <v>0</v>
      </c>
      <c r="AA387" s="3">
        <f t="shared" ref="AA387:AA450" si="82">K387</f>
        <v>0</v>
      </c>
      <c r="AM387" s="5"/>
    </row>
    <row r="388" spans="1:39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 t="str">
        <f t="shared" ref="N388:N403" si="83">CONCATENATE(E388,L388)</f>
        <v/>
      </c>
      <c r="O388" s="1" t="str">
        <f t="shared" ref="O388:O403" si="84">CONCATENATE(K388," / ",H388)</f>
        <v xml:space="preserve"> / </v>
      </c>
      <c r="P388" s="1"/>
      <c r="Q388" s="1"/>
      <c r="R388" s="1"/>
      <c r="S388" s="1"/>
      <c r="T388" s="1"/>
      <c r="V388" s="3">
        <f t="shared" si="78"/>
        <v>0</v>
      </c>
      <c r="W388" s="3">
        <f t="shared" si="79"/>
        <v>0</v>
      </c>
      <c r="Y388" s="3">
        <f t="shared" si="80"/>
        <v>0</v>
      </c>
      <c r="Z388" s="3">
        <f t="shared" si="81"/>
        <v>0</v>
      </c>
      <c r="AA388" s="3">
        <f t="shared" si="82"/>
        <v>0</v>
      </c>
      <c r="AM388" s="5"/>
    </row>
    <row r="389" spans="1:39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 t="str">
        <f t="shared" si="83"/>
        <v/>
      </c>
      <c r="O389" s="1" t="str">
        <f t="shared" si="84"/>
        <v xml:space="preserve"> / </v>
      </c>
      <c r="P389" s="1"/>
      <c r="Q389" s="1"/>
      <c r="R389" s="1"/>
      <c r="S389" s="1"/>
      <c r="T389" s="1"/>
      <c r="V389" s="3">
        <f t="shared" si="78"/>
        <v>0</v>
      </c>
      <c r="W389" s="3">
        <f t="shared" si="79"/>
        <v>0</v>
      </c>
      <c r="Y389" s="3">
        <f t="shared" si="80"/>
        <v>0</v>
      </c>
      <c r="Z389" s="3">
        <f t="shared" si="81"/>
        <v>0</v>
      </c>
      <c r="AA389" s="3">
        <f t="shared" si="82"/>
        <v>0</v>
      </c>
      <c r="AM389" s="5"/>
    </row>
    <row r="390" spans="1:39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 t="str">
        <f t="shared" si="83"/>
        <v/>
      </c>
      <c r="O390" s="1" t="str">
        <f t="shared" si="84"/>
        <v xml:space="preserve"> / </v>
      </c>
      <c r="P390" s="1"/>
      <c r="Q390" s="1"/>
      <c r="R390" s="1"/>
      <c r="S390" s="1"/>
      <c r="T390" s="1"/>
      <c r="V390" s="3">
        <f t="shared" si="78"/>
        <v>0</v>
      </c>
      <c r="W390" s="3">
        <f t="shared" si="79"/>
        <v>0</v>
      </c>
      <c r="Y390" s="3">
        <f t="shared" si="80"/>
        <v>0</v>
      </c>
      <c r="Z390" s="3">
        <f t="shared" si="81"/>
        <v>0</v>
      </c>
      <c r="AA390" s="3">
        <f t="shared" si="82"/>
        <v>0</v>
      </c>
      <c r="AM390" s="5"/>
    </row>
    <row r="391" spans="1:39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 t="str">
        <f t="shared" si="83"/>
        <v/>
      </c>
      <c r="O391" s="1" t="str">
        <f t="shared" si="84"/>
        <v xml:space="preserve"> / </v>
      </c>
      <c r="P391" s="1"/>
      <c r="Q391" s="1"/>
      <c r="R391" s="1"/>
      <c r="S391" s="1"/>
      <c r="T391" s="1"/>
      <c r="V391" s="3">
        <f t="shared" si="78"/>
        <v>0</v>
      </c>
      <c r="W391" s="3">
        <f t="shared" si="79"/>
        <v>0</v>
      </c>
      <c r="Y391" s="3">
        <f t="shared" si="80"/>
        <v>0</v>
      </c>
      <c r="Z391" s="3">
        <f t="shared" si="81"/>
        <v>0</v>
      </c>
      <c r="AA391" s="3">
        <f t="shared" si="82"/>
        <v>0</v>
      </c>
      <c r="AM391" s="5"/>
    </row>
    <row r="392" spans="1:39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 t="str">
        <f t="shared" si="83"/>
        <v/>
      </c>
      <c r="O392" s="1" t="str">
        <f t="shared" si="84"/>
        <v xml:space="preserve"> / </v>
      </c>
      <c r="P392" s="1"/>
      <c r="Q392" s="1"/>
      <c r="R392" s="1"/>
      <c r="S392" s="1"/>
      <c r="T392" s="1"/>
      <c r="V392" s="3">
        <f t="shared" si="78"/>
        <v>0</v>
      </c>
      <c r="W392" s="3">
        <f t="shared" si="79"/>
        <v>0</v>
      </c>
      <c r="Y392" s="3">
        <f t="shared" si="80"/>
        <v>0</v>
      </c>
      <c r="Z392" s="3">
        <f t="shared" si="81"/>
        <v>0</v>
      </c>
      <c r="AA392" s="3">
        <f t="shared" si="82"/>
        <v>0</v>
      </c>
      <c r="AM392" s="5"/>
    </row>
    <row r="393" spans="1:39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 t="str">
        <f t="shared" si="83"/>
        <v/>
      </c>
      <c r="O393" s="1" t="str">
        <f t="shared" si="84"/>
        <v xml:space="preserve"> / </v>
      </c>
      <c r="P393" s="1"/>
      <c r="Q393" s="1"/>
      <c r="R393" s="1"/>
      <c r="S393" s="1"/>
      <c r="T393" s="1"/>
      <c r="V393" s="3">
        <f t="shared" si="78"/>
        <v>0</v>
      </c>
      <c r="W393" s="3">
        <f t="shared" si="79"/>
        <v>0</v>
      </c>
      <c r="Y393" s="3">
        <f t="shared" si="80"/>
        <v>0</v>
      </c>
      <c r="Z393" s="3">
        <f t="shared" si="81"/>
        <v>0</v>
      </c>
      <c r="AA393" s="3">
        <f t="shared" si="82"/>
        <v>0</v>
      </c>
      <c r="AM393" s="5"/>
    </row>
    <row r="394" spans="1:39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 t="str">
        <f t="shared" si="83"/>
        <v/>
      </c>
      <c r="O394" s="1" t="str">
        <f t="shared" si="84"/>
        <v xml:space="preserve"> / </v>
      </c>
      <c r="P394" s="1"/>
      <c r="Q394" s="1"/>
      <c r="R394" s="1"/>
      <c r="S394" s="1"/>
      <c r="T394" s="1"/>
      <c r="V394" s="3">
        <f t="shared" si="78"/>
        <v>0</v>
      </c>
      <c r="W394" s="3">
        <f t="shared" si="79"/>
        <v>0</v>
      </c>
      <c r="Y394" s="3">
        <f t="shared" si="80"/>
        <v>0</v>
      </c>
      <c r="Z394" s="3">
        <f t="shared" si="81"/>
        <v>0</v>
      </c>
      <c r="AA394" s="3">
        <f t="shared" si="82"/>
        <v>0</v>
      </c>
      <c r="AM394" s="5"/>
    </row>
    <row r="395" spans="1:39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 t="str">
        <f t="shared" si="83"/>
        <v/>
      </c>
      <c r="O395" s="1" t="str">
        <f t="shared" si="84"/>
        <v xml:space="preserve"> / </v>
      </c>
      <c r="P395" s="1"/>
      <c r="Q395" s="1"/>
      <c r="R395" s="1"/>
      <c r="S395" s="1"/>
      <c r="T395" s="1"/>
      <c r="V395" s="3">
        <f t="shared" si="78"/>
        <v>0</v>
      </c>
      <c r="W395" s="3">
        <f t="shared" si="79"/>
        <v>0</v>
      </c>
      <c r="Y395" s="3">
        <f t="shared" si="80"/>
        <v>0</v>
      </c>
      <c r="Z395" s="3">
        <f t="shared" si="81"/>
        <v>0</v>
      </c>
      <c r="AA395" s="3">
        <f t="shared" si="82"/>
        <v>0</v>
      </c>
      <c r="AM395" s="5"/>
    </row>
    <row r="396" spans="1:39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 t="str">
        <f t="shared" si="83"/>
        <v/>
      </c>
      <c r="O396" s="1" t="str">
        <f t="shared" si="84"/>
        <v xml:space="preserve"> / </v>
      </c>
      <c r="P396" s="1"/>
      <c r="Q396" s="1"/>
      <c r="R396" s="1"/>
      <c r="S396" s="1"/>
      <c r="T396" s="1"/>
      <c r="V396" s="3">
        <f t="shared" si="78"/>
        <v>0</v>
      </c>
      <c r="W396" s="3">
        <f t="shared" si="79"/>
        <v>0</v>
      </c>
      <c r="Y396" s="3">
        <f t="shared" si="80"/>
        <v>0</v>
      </c>
      <c r="Z396" s="3">
        <f t="shared" si="81"/>
        <v>0</v>
      </c>
      <c r="AA396" s="3">
        <f t="shared" si="82"/>
        <v>0</v>
      </c>
      <c r="AM396" s="5"/>
    </row>
    <row r="397" spans="1:39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 t="str">
        <f t="shared" si="83"/>
        <v/>
      </c>
      <c r="O397" s="1" t="str">
        <f t="shared" si="84"/>
        <v xml:space="preserve"> / </v>
      </c>
      <c r="P397" s="1"/>
      <c r="Q397" s="1"/>
      <c r="R397" s="1"/>
      <c r="S397" s="1"/>
      <c r="T397" s="1"/>
      <c r="V397" s="3">
        <f t="shared" si="78"/>
        <v>0</v>
      </c>
      <c r="W397" s="3">
        <f t="shared" si="79"/>
        <v>0</v>
      </c>
      <c r="Y397" s="3">
        <f t="shared" si="80"/>
        <v>0</v>
      </c>
      <c r="Z397" s="3">
        <f t="shared" si="81"/>
        <v>0</v>
      </c>
      <c r="AA397" s="3">
        <f t="shared" si="82"/>
        <v>0</v>
      </c>
      <c r="AM397" s="5"/>
    </row>
    <row r="398" spans="1:39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 t="str">
        <f t="shared" si="83"/>
        <v/>
      </c>
      <c r="O398" s="1" t="str">
        <f t="shared" si="84"/>
        <v xml:space="preserve"> / </v>
      </c>
      <c r="P398" s="1"/>
      <c r="Q398" s="1"/>
      <c r="R398" s="1"/>
      <c r="S398" s="1"/>
      <c r="T398" s="1"/>
      <c r="V398" s="3">
        <f t="shared" si="78"/>
        <v>0</v>
      </c>
      <c r="W398" s="3">
        <f t="shared" si="79"/>
        <v>0</v>
      </c>
      <c r="Y398" s="3">
        <f t="shared" si="80"/>
        <v>0</v>
      </c>
      <c r="Z398" s="3">
        <f t="shared" si="81"/>
        <v>0</v>
      </c>
      <c r="AA398" s="3">
        <f t="shared" si="82"/>
        <v>0</v>
      </c>
      <c r="AM398" s="5"/>
    </row>
    <row r="399" spans="1:39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 t="str">
        <f t="shared" si="83"/>
        <v/>
      </c>
      <c r="O399" s="1" t="str">
        <f t="shared" si="84"/>
        <v xml:space="preserve"> / </v>
      </c>
      <c r="P399" s="1"/>
      <c r="Q399" s="1"/>
      <c r="R399" s="1"/>
      <c r="S399" s="1"/>
      <c r="T399" s="1"/>
      <c r="V399" s="3">
        <f t="shared" si="78"/>
        <v>0</v>
      </c>
      <c r="W399" s="3">
        <f t="shared" si="79"/>
        <v>0</v>
      </c>
      <c r="Y399" s="3">
        <f t="shared" si="80"/>
        <v>0</v>
      </c>
      <c r="Z399" s="3">
        <f t="shared" si="81"/>
        <v>0</v>
      </c>
      <c r="AA399" s="3">
        <f t="shared" si="82"/>
        <v>0</v>
      </c>
      <c r="AM399" s="5"/>
    </row>
    <row r="400" spans="1:39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 t="str">
        <f t="shared" si="83"/>
        <v/>
      </c>
      <c r="O400" s="1" t="str">
        <f t="shared" si="84"/>
        <v xml:space="preserve"> / </v>
      </c>
      <c r="P400" s="1"/>
      <c r="Q400" s="1"/>
      <c r="R400" s="1"/>
      <c r="S400" s="1"/>
      <c r="T400" s="1"/>
      <c r="V400" s="3">
        <f t="shared" si="78"/>
        <v>0</v>
      </c>
      <c r="W400" s="3">
        <f t="shared" si="79"/>
        <v>0</v>
      </c>
      <c r="Y400" s="3">
        <f t="shared" si="80"/>
        <v>0</v>
      </c>
      <c r="Z400" s="3">
        <f t="shared" si="81"/>
        <v>0</v>
      </c>
      <c r="AA400" s="3">
        <f t="shared" si="82"/>
        <v>0</v>
      </c>
      <c r="AM400" s="5"/>
    </row>
    <row r="401" spans="1:39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 t="str">
        <f t="shared" si="83"/>
        <v/>
      </c>
      <c r="O401" s="1" t="str">
        <f t="shared" si="84"/>
        <v xml:space="preserve"> / </v>
      </c>
      <c r="P401" s="1"/>
      <c r="Q401" s="1"/>
      <c r="R401" s="1"/>
      <c r="S401" s="1"/>
      <c r="T401" s="1"/>
      <c r="V401" s="3">
        <f t="shared" si="78"/>
        <v>0</v>
      </c>
      <c r="W401" s="3">
        <f t="shared" si="79"/>
        <v>0</v>
      </c>
      <c r="Y401" s="3">
        <f t="shared" si="80"/>
        <v>0</v>
      </c>
      <c r="Z401" s="3">
        <f t="shared" si="81"/>
        <v>0</v>
      </c>
      <c r="AA401" s="3">
        <f t="shared" si="82"/>
        <v>0</v>
      </c>
      <c r="AM401" s="5"/>
    </row>
    <row r="402" spans="1:39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 t="str">
        <f t="shared" si="83"/>
        <v/>
      </c>
      <c r="O402" s="1" t="str">
        <f t="shared" si="84"/>
        <v xml:space="preserve"> / </v>
      </c>
      <c r="P402" s="1"/>
      <c r="Q402" s="1"/>
      <c r="R402" s="1"/>
      <c r="S402" s="1"/>
      <c r="T402" s="1"/>
      <c r="V402" s="3">
        <f t="shared" si="78"/>
        <v>0</v>
      </c>
      <c r="W402" s="3">
        <f t="shared" si="79"/>
        <v>0</v>
      </c>
      <c r="Y402" s="3">
        <f t="shared" si="80"/>
        <v>0</v>
      </c>
      <c r="Z402" s="3">
        <f t="shared" si="81"/>
        <v>0</v>
      </c>
      <c r="AA402" s="3">
        <f t="shared" si="82"/>
        <v>0</v>
      </c>
      <c r="AM402" s="5"/>
    </row>
    <row r="403" spans="1:39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 t="str">
        <f t="shared" si="83"/>
        <v/>
      </c>
      <c r="O403" s="1" t="str">
        <f t="shared" si="84"/>
        <v xml:space="preserve"> / </v>
      </c>
      <c r="P403" s="1"/>
      <c r="Q403" s="1"/>
      <c r="R403" s="1"/>
      <c r="S403" s="1"/>
      <c r="T403" s="1"/>
      <c r="V403" s="3">
        <f t="shared" si="78"/>
        <v>0</v>
      </c>
      <c r="W403" s="3">
        <f t="shared" si="79"/>
        <v>0</v>
      </c>
      <c r="Y403" s="3">
        <f t="shared" si="80"/>
        <v>0</v>
      </c>
      <c r="Z403" s="3">
        <f t="shared" si="81"/>
        <v>0</v>
      </c>
      <c r="AA403" s="3">
        <f t="shared" si="82"/>
        <v>0</v>
      </c>
      <c r="AM403" s="5"/>
    </row>
    <row r="404" spans="1:39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 t="str">
        <f t="shared" ref="N404:N419" si="85">CONCATENATE(E404,L404)</f>
        <v/>
      </c>
      <c r="O404" s="1" t="str">
        <f t="shared" ref="O404:O419" si="86">CONCATENATE(K404," / ",H404)</f>
        <v xml:space="preserve"> / </v>
      </c>
      <c r="P404" s="1"/>
      <c r="Q404" s="1"/>
      <c r="R404" s="1"/>
      <c r="S404" s="1"/>
      <c r="T404" s="1"/>
      <c r="V404" s="3">
        <f t="shared" si="78"/>
        <v>0</v>
      </c>
      <c r="W404" s="3">
        <f t="shared" si="79"/>
        <v>0</v>
      </c>
      <c r="Y404" s="3">
        <f t="shared" si="80"/>
        <v>0</v>
      </c>
      <c r="Z404" s="3">
        <f t="shared" si="81"/>
        <v>0</v>
      </c>
      <c r="AA404" s="3">
        <f t="shared" si="82"/>
        <v>0</v>
      </c>
      <c r="AM404" s="5"/>
    </row>
    <row r="405" spans="1:39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 t="str">
        <f t="shared" si="85"/>
        <v/>
      </c>
      <c r="O405" s="1" t="str">
        <f t="shared" si="86"/>
        <v xml:space="preserve"> / </v>
      </c>
      <c r="P405" s="1"/>
      <c r="Q405" s="1"/>
      <c r="R405" s="1"/>
      <c r="S405" s="1"/>
      <c r="T405" s="1"/>
      <c r="V405" s="3">
        <f t="shared" si="78"/>
        <v>0</v>
      </c>
      <c r="W405" s="3">
        <f t="shared" si="79"/>
        <v>0</v>
      </c>
      <c r="Y405" s="3">
        <f t="shared" si="80"/>
        <v>0</v>
      </c>
      <c r="Z405" s="3">
        <f t="shared" si="81"/>
        <v>0</v>
      </c>
      <c r="AA405" s="3">
        <f t="shared" si="82"/>
        <v>0</v>
      </c>
      <c r="AM405" s="5"/>
    </row>
    <row r="406" spans="1:39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 t="str">
        <f t="shared" si="85"/>
        <v/>
      </c>
      <c r="O406" s="1" t="str">
        <f t="shared" si="86"/>
        <v xml:space="preserve"> / </v>
      </c>
      <c r="P406" s="1"/>
      <c r="Q406" s="1"/>
      <c r="R406" s="1"/>
      <c r="S406" s="1"/>
      <c r="T406" s="1"/>
      <c r="V406" s="3">
        <f t="shared" si="78"/>
        <v>0</v>
      </c>
      <c r="W406" s="3">
        <f t="shared" si="79"/>
        <v>0</v>
      </c>
      <c r="Y406" s="3">
        <f t="shared" si="80"/>
        <v>0</v>
      </c>
      <c r="Z406" s="3">
        <f t="shared" si="81"/>
        <v>0</v>
      </c>
      <c r="AA406" s="3">
        <f t="shared" si="82"/>
        <v>0</v>
      </c>
      <c r="AM406" s="5"/>
    </row>
    <row r="407" spans="1:39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 t="str">
        <f t="shared" si="85"/>
        <v/>
      </c>
      <c r="O407" s="1" t="str">
        <f t="shared" si="86"/>
        <v xml:space="preserve"> / </v>
      </c>
      <c r="P407" s="1"/>
      <c r="Q407" s="1"/>
      <c r="R407" s="1"/>
      <c r="S407" s="1"/>
      <c r="T407" s="1"/>
      <c r="V407" s="3">
        <f t="shared" si="78"/>
        <v>0</v>
      </c>
      <c r="W407" s="3">
        <f t="shared" si="79"/>
        <v>0</v>
      </c>
      <c r="Y407" s="3">
        <f t="shared" si="80"/>
        <v>0</v>
      </c>
      <c r="Z407" s="3">
        <f t="shared" si="81"/>
        <v>0</v>
      </c>
      <c r="AA407" s="3">
        <f t="shared" si="82"/>
        <v>0</v>
      </c>
      <c r="AM407" s="5"/>
    </row>
    <row r="408" spans="1:39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 t="str">
        <f t="shared" si="85"/>
        <v/>
      </c>
      <c r="O408" s="1" t="str">
        <f t="shared" si="86"/>
        <v xml:space="preserve"> / </v>
      </c>
      <c r="P408" s="1"/>
      <c r="Q408" s="1"/>
      <c r="R408" s="1"/>
      <c r="S408" s="1"/>
      <c r="T408" s="1"/>
      <c r="V408" s="3">
        <f t="shared" si="78"/>
        <v>0</v>
      </c>
      <c r="W408" s="3">
        <f t="shared" si="79"/>
        <v>0</v>
      </c>
      <c r="Y408" s="3">
        <f t="shared" si="80"/>
        <v>0</v>
      </c>
      <c r="Z408" s="3">
        <f t="shared" si="81"/>
        <v>0</v>
      </c>
      <c r="AA408" s="3">
        <f t="shared" si="82"/>
        <v>0</v>
      </c>
      <c r="AM408" s="5"/>
    </row>
    <row r="409" spans="1:39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 t="str">
        <f t="shared" si="85"/>
        <v/>
      </c>
      <c r="O409" s="1" t="str">
        <f t="shared" si="86"/>
        <v xml:space="preserve"> / </v>
      </c>
      <c r="P409" s="1"/>
      <c r="Q409" s="1"/>
      <c r="R409" s="1"/>
      <c r="S409" s="1"/>
      <c r="T409" s="1"/>
      <c r="V409" s="3">
        <f t="shared" si="78"/>
        <v>0</v>
      </c>
      <c r="W409" s="3">
        <f t="shared" si="79"/>
        <v>0</v>
      </c>
      <c r="Y409" s="3">
        <f t="shared" si="80"/>
        <v>0</v>
      </c>
      <c r="Z409" s="3">
        <f t="shared" si="81"/>
        <v>0</v>
      </c>
      <c r="AA409" s="3">
        <f t="shared" si="82"/>
        <v>0</v>
      </c>
      <c r="AM409" s="5"/>
    </row>
    <row r="410" spans="1:39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 t="str">
        <f t="shared" si="85"/>
        <v/>
      </c>
      <c r="O410" s="1" t="str">
        <f t="shared" si="86"/>
        <v xml:space="preserve"> / </v>
      </c>
      <c r="P410" s="1"/>
      <c r="Q410" s="1"/>
      <c r="R410" s="1"/>
      <c r="S410" s="1"/>
      <c r="T410" s="1"/>
      <c r="V410" s="3">
        <f t="shared" si="78"/>
        <v>0</v>
      </c>
      <c r="W410" s="3">
        <f t="shared" si="79"/>
        <v>0</v>
      </c>
      <c r="Y410" s="3">
        <f t="shared" si="80"/>
        <v>0</v>
      </c>
      <c r="Z410" s="3">
        <f t="shared" si="81"/>
        <v>0</v>
      </c>
      <c r="AA410" s="3">
        <f t="shared" si="82"/>
        <v>0</v>
      </c>
      <c r="AM410" s="5"/>
    </row>
    <row r="411" spans="1:39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 t="str">
        <f t="shared" si="85"/>
        <v/>
      </c>
      <c r="O411" s="1" t="str">
        <f t="shared" si="86"/>
        <v xml:space="preserve"> / </v>
      </c>
      <c r="P411" s="1"/>
      <c r="Q411" s="1"/>
      <c r="R411" s="1"/>
      <c r="S411" s="1"/>
      <c r="T411" s="1"/>
      <c r="V411" s="3">
        <f t="shared" si="78"/>
        <v>0</v>
      </c>
      <c r="W411" s="3">
        <f t="shared" si="79"/>
        <v>0</v>
      </c>
      <c r="Y411" s="3">
        <f t="shared" si="80"/>
        <v>0</v>
      </c>
      <c r="Z411" s="3">
        <f t="shared" si="81"/>
        <v>0</v>
      </c>
      <c r="AA411" s="3">
        <f t="shared" si="82"/>
        <v>0</v>
      </c>
      <c r="AM411" s="5"/>
    </row>
    <row r="412" spans="1:39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 t="str">
        <f t="shared" si="85"/>
        <v/>
      </c>
      <c r="O412" s="1" t="str">
        <f t="shared" si="86"/>
        <v xml:space="preserve"> / </v>
      </c>
      <c r="P412" s="1"/>
      <c r="Q412" s="1"/>
      <c r="R412" s="1"/>
      <c r="S412" s="1"/>
      <c r="T412" s="1"/>
      <c r="V412" s="3">
        <f t="shared" si="78"/>
        <v>0</v>
      </c>
      <c r="W412" s="3">
        <f t="shared" si="79"/>
        <v>0</v>
      </c>
      <c r="Y412" s="3">
        <f t="shared" si="80"/>
        <v>0</v>
      </c>
      <c r="Z412" s="3">
        <f t="shared" si="81"/>
        <v>0</v>
      </c>
      <c r="AA412" s="3">
        <f t="shared" si="82"/>
        <v>0</v>
      </c>
      <c r="AM412" s="5"/>
    </row>
    <row r="413" spans="1:39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 t="str">
        <f t="shared" si="85"/>
        <v/>
      </c>
      <c r="O413" s="1" t="str">
        <f t="shared" si="86"/>
        <v xml:space="preserve"> / </v>
      </c>
      <c r="P413" s="1"/>
      <c r="Q413" s="1"/>
      <c r="R413" s="1"/>
      <c r="S413" s="1"/>
      <c r="T413" s="1"/>
      <c r="V413" s="3">
        <f t="shared" si="78"/>
        <v>0</v>
      </c>
      <c r="W413" s="3">
        <f t="shared" si="79"/>
        <v>0</v>
      </c>
      <c r="Y413" s="3">
        <f t="shared" si="80"/>
        <v>0</v>
      </c>
      <c r="Z413" s="3">
        <f t="shared" si="81"/>
        <v>0</v>
      </c>
      <c r="AA413" s="3">
        <f t="shared" si="82"/>
        <v>0</v>
      </c>
      <c r="AM413" s="5"/>
    </row>
    <row r="414" spans="1:39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 t="str">
        <f t="shared" si="85"/>
        <v/>
      </c>
      <c r="O414" s="1" t="str">
        <f t="shared" si="86"/>
        <v xml:space="preserve"> / </v>
      </c>
      <c r="P414" s="1"/>
      <c r="Q414" s="1"/>
      <c r="R414" s="1"/>
      <c r="S414" s="1"/>
      <c r="T414" s="1"/>
      <c r="V414" s="3">
        <f t="shared" si="78"/>
        <v>0</v>
      </c>
      <c r="W414" s="3">
        <f t="shared" si="79"/>
        <v>0</v>
      </c>
      <c r="Y414" s="3">
        <f t="shared" si="80"/>
        <v>0</v>
      </c>
      <c r="Z414" s="3">
        <f t="shared" si="81"/>
        <v>0</v>
      </c>
      <c r="AA414" s="3">
        <f t="shared" si="82"/>
        <v>0</v>
      </c>
      <c r="AM414" s="5"/>
    </row>
    <row r="415" spans="1:39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 t="str">
        <f t="shared" si="85"/>
        <v/>
      </c>
      <c r="O415" s="1" t="str">
        <f t="shared" si="86"/>
        <v xml:space="preserve"> / </v>
      </c>
      <c r="P415" s="1"/>
      <c r="Q415" s="1"/>
      <c r="R415" s="1"/>
      <c r="S415" s="1"/>
      <c r="T415" s="1"/>
      <c r="V415" s="3">
        <f t="shared" si="78"/>
        <v>0</v>
      </c>
      <c r="W415" s="3">
        <f t="shared" si="79"/>
        <v>0</v>
      </c>
      <c r="Y415" s="3">
        <f t="shared" si="80"/>
        <v>0</v>
      </c>
      <c r="Z415" s="3">
        <f t="shared" si="81"/>
        <v>0</v>
      </c>
      <c r="AA415" s="3">
        <f t="shared" si="82"/>
        <v>0</v>
      </c>
      <c r="AM415" s="5"/>
    </row>
    <row r="416" spans="1:39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 t="str">
        <f t="shared" si="85"/>
        <v/>
      </c>
      <c r="O416" s="1" t="str">
        <f t="shared" si="86"/>
        <v xml:space="preserve"> / </v>
      </c>
      <c r="P416" s="1"/>
      <c r="Q416" s="1"/>
      <c r="R416" s="1"/>
      <c r="S416" s="1"/>
      <c r="T416" s="1"/>
      <c r="V416" s="3">
        <f t="shared" si="78"/>
        <v>0</v>
      </c>
      <c r="W416" s="3">
        <f t="shared" si="79"/>
        <v>0</v>
      </c>
      <c r="Y416" s="3">
        <f t="shared" si="80"/>
        <v>0</v>
      </c>
      <c r="Z416" s="3">
        <f t="shared" si="81"/>
        <v>0</v>
      </c>
      <c r="AA416" s="3">
        <f t="shared" si="82"/>
        <v>0</v>
      </c>
      <c r="AM416" s="5"/>
    </row>
    <row r="417" spans="1:39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 t="str">
        <f t="shared" si="85"/>
        <v/>
      </c>
      <c r="O417" s="1" t="str">
        <f t="shared" si="86"/>
        <v xml:space="preserve"> / </v>
      </c>
      <c r="P417" s="1"/>
      <c r="Q417" s="1"/>
      <c r="R417" s="1"/>
      <c r="S417" s="1"/>
      <c r="T417" s="1"/>
      <c r="V417" s="3">
        <f t="shared" si="78"/>
        <v>0</v>
      </c>
      <c r="W417" s="3">
        <f t="shared" si="79"/>
        <v>0</v>
      </c>
      <c r="Y417" s="3">
        <f t="shared" si="80"/>
        <v>0</v>
      </c>
      <c r="Z417" s="3">
        <f t="shared" si="81"/>
        <v>0</v>
      </c>
      <c r="AA417" s="3">
        <f t="shared" si="82"/>
        <v>0</v>
      </c>
      <c r="AM417" s="5"/>
    </row>
    <row r="418" spans="1:39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 t="str">
        <f t="shared" si="85"/>
        <v/>
      </c>
      <c r="O418" s="1" t="str">
        <f t="shared" si="86"/>
        <v xml:space="preserve"> / </v>
      </c>
      <c r="P418" s="1"/>
      <c r="Q418" s="1"/>
      <c r="R418" s="1"/>
      <c r="S418" s="1"/>
      <c r="T418" s="1"/>
      <c r="V418" s="3">
        <f t="shared" si="78"/>
        <v>0</v>
      </c>
      <c r="W418" s="3">
        <f t="shared" si="79"/>
        <v>0</v>
      </c>
      <c r="Y418" s="3">
        <f t="shared" si="80"/>
        <v>0</v>
      </c>
      <c r="Z418" s="3">
        <f t="shared" si="81"/>
        <v>0</v>
      </c>
      <c r="AA418" s="3">
        <f t="shared" si="82"/>
        <v>0</v>
      </c>
      <c r="AM418" s="5"/>
    </row>
    <row r="419" spans="1:39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 t="str">
        <f t="shared" si="85"/>
        <v/>
      </c>
      <c r="O419" s="1" t="str">
        <f t="shared" si="86"/>
        <v xml:space="preserve"> / </v>
      </c>
      <c r="P419" s="1"/>
      <c r="Q419" s="1"/>
      <c r="R419" s="1"/>
      <c r="S419" s="1"/>
      <c r="T419" s="1"/>
      <c r="V419" s="3">
        <f t="shared" si="78"/>
        <v>0</v>
      </c>
      <c r="W419" s="3">
        <f t="shared" si="79"/>
        <v>0</v>
      </c>
      <c r="Y419" s="3">
        <f t="shared" si="80"/>
        <v>0</v>
      </c>
      <c r="Z419" s="3">
        <f t="shared" si="81"/>
        <v>0</v>
      </c>
      <c r="AA419" s="3">
        <f t="shared" si="82"/>
        <v>0</v>
      </c>
      <c r="AM419" s="5"/>
    </row>
    <row r="420" spans="1:39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 t="str">
        <f t="shared" ref="N420:N435" si="87">CONCATENATE(E420,L420)</f>
        <v/>
      </c>
      <c r="O420" s="1" t="str">
        <f t="shared" ref="O420:O435" si="88">CONCATENATE(K420," / ",H420)</f>
        <v xml:space="preserve"> / </v>
      </c>
      <c r="P420" s="1"/>
      <c r="Q420" s="1"/>
      <c r="R420" s="1"/>
      <c r="S420" s="1"/>
      <c r="T420" s="1"/>
      <c r="V420" s="3">
        <f t="shared" si="78"/>
        <v>0</v>
      </c>
      <c r="W420" s="3">
        <f t="shared" si="79"/>
        <v>0</v>
      </c>
      <c r="Y420" s="3">
        <f t="shared" si="80"/>
        <v>0</v>
      </c>
      <c r="Z420" s="3">
        <f t="shared" si="81"/>
        <v>0</v>
      </c>
      <c r="AA420" s="3">
        <f t="shared" si="82"/>
        <v>0</v>
      </c>
      <c r="AM420" s="5"/>
    </row>
    <row r="421" spans="1:39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 t="str">
        <f t="shared" si="87"/>
        <v/>
      </c>
      <c r="O421" s="1" t="str">
        <f t="shared" si="88"/>
        <v xml:space="preserve"> / </v>
      </c>
      <c r="P421" s="1"/>
      <c r="Q421" s="1"/>
      <c r="R421" s="1"/>
      <c r="S421" s="1"/>
      <c r="T421" s="1"/>
      <c r="V421" s="3">
        <f t="shared" si="78"/>
        <v>0</v>
      </c>
      <c r="W421" s="3">
        <f t="shared" si="79"/>
        <v>0</v>
      </c>
      <c r="Y421" s="3">
        <f t="shared" si="80"/>
        <v>0</v>
      </c>
      <c r="Z421" s="3">
        <f t="shared" si="81"/>
        <v>0</v>
      </c>
      <c r="AA421" s="3">
        <f t="shared" si="82"/>
        <v>0</v>
      </c>
      <c r="AM421" s="5"/>
    </row>
    <row r="422" spans="1:39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 t="str">
        <f t="shared" si="87"/>
        <v/>
      </c>
      <c r="O422" s="1" t="str">
        <f t="shared" si="88"/>
        <v xml:space="preserve"> / </v>
      </c>
      <c r="P422" s="1"/>
      <c r="Q422" s="1"/>
      <c r="R422" s="1"/>
      <c r="S422" s="1"/>
      <c r="T422" s="1"/>
      <c r="V422" s="3">
        <f t="shared" si="78"/>
        <v>0</v>
      </c>
      <c r="W422" s="3">
        <f t="shared" si="79"/>
        <v>0</v>
      </c>
      <c r="Y422" s="3">
        <f t="shared" si="80"/>
        <v>0</v>
      </c>
      <c r="Z422" s="3">
        <f t="shared" si="81"/>
        <v>0</v>
      </c>
      <c r="AA422" s="3">
        <f t="shared" si="82"/>
        <v>0</v>
      </c>
      <c r="AM422" s="5"/>
    </row>
    <row r="423" spans="1:39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 t="str">
        <f t="shared" si="87"/>
        <v/>
      </c>
      <c r="O423" s="1" t="str">
        <f t="shared" si="88"/>
        <v xml:space="preserve"> / </v>
      </c>
      <c r="P423" s="1"/>
      <c r="Q423" s="1"/>
      <c r="R423" s="1"/>
      <c r="S423" s="1"/>
      <c r="T423" s="1"/>
      <c r="V423" s="3">
        <f t="shared" si="78"/>
        <v>0</v>
      </c>
      <c r="W423" s="3">
        <f t="shared" si="79"/>
        <v>0</v>
      </c>
      <c r="Y423" s="3">
        <f t="shared" si="80"/>
        <v>0</v>
      </c>
      <c r="Z423" s="3">
        <f t="shared" si="81"/>
        <v>0</v>
      </c>
      <c r="AA423" s="3">
        <f t="shared" si="82"/>
        <v>0</v>
      </c>
      <c r="AM423" s="5"/>
    </row>
    <row r="424" spans="1:39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 t="str">
        <f t="shared" si="87"/>
        <v/>
      </c>
      <c r="O424" s="1" t="str">
        <f t="shared" si="88"/>
        <v xml:space="preserve"> / </v>
      </c>
      <c r="P424" s="1"/>
      <c r="Q424" s="1"/>
      <c r="R424" s="1"/>
      <c r="S424" s="1"/>
      <c r="T424" s="1"/>
      <c r="V424" s="3">
        <f t="shared" si="78"/>
        <v>0</v>
      </c>
      <c r="W424" s="3">
        <f t="shared" si="79"/>
        <v>0</v>
      </c>
      <c r="Y424" s="3">
        <f t="shared" si="80"/>
        <v>0</v>
      </c>
      <c r="Z424" s="3">
        <f t="shared" si="81"/>
        <v>0</v>
      </c>
      <c r="AA424" s="3">
        <f t="shared" si="82"/>
        <v>0</v>
      </c>
      <c r="AM424" s="5"/>
    </row>
    <row r="425" spans="1:39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 t="str">
        <f t="shared" si="87"/>
        <v/>
      </c>
      <c r="O425" s="1" t="str">
        <f t="shared" si="88"/>
        <v xml:space="preserve"> / </v>
      </c>
      <c r="P425" s="1"/>
      <c r="Q425" s="1"/>
      <c r="R425" s="1"/>
      <c r="S425" s="1"/>
      <c r="T425" s="1"/>
      <c r="V425" s="3">
        <f t="shared" si="78"/>
        <v>0</v>
      </c>
      <c r="W425" s="3">
        <f t="shared" si="79"/>
        <v>0</v>
      </c>
      <c r="Y425" s="3">
        <f t="shared" si="80"/>
        <v>0</v>
      </c>
      <c r="Z425" s="3">
        <f t="shared" si="81"/>
        <v>0</v>
      </c>
      <c r="AA425" s="3">
        <f t="shared" si="82"/>
        <v>0</v>
      </c>
      <c r="AM425" s="5"/>
    </row>
    <row r="426" spans="1:39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 t="str">
        <f t="shared" si="87"/>
        <v/>
      </c>
      <c r="O426" s="1" t="str">
        <f t="shared" si="88"/>
        <v xml:space="preserve"> / </v>
      </c>
      <c r="P426" s="1"/>
      <c r="Q426" s="1"/>
      <c r="R426" s="1"/>
      <c r="S426" s="1"/>
      <c r="T426" s="1"/>
      <c r="V426" s="3">
        <f t="shared" si="78"/>
        <v>0</v>
      </c>
      <c r="W426" s="3">
        <f t="shared" si="79"/>
        <v>0</v>
      </c>
      <c r="Y426" s="3">
        <f t="shared" si="80"/>
        <v>0</v>
      </c>
      <c r="Z426" s="3">
        <f t="shared" si="81"/>
        <v>0</v>
      </c>
      <c r="AA426" s="3">
        <f t="shared" si="82"/>
        <v>0</v>
      </c>
      <c r="AM426" s="5"/>
    </row>
    <row r="427" spans="1:39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 t="str">
        <f t="shared" si="87"/>
        <v/>
      </c>
      <c r="O427" s="1" t="str">
        <f t="shared" si="88"/>
        <v xml:space="preserve"> / </v>
      </c>
      <c r="P427" s="1"/>
      <c r="Q427" s="1"/>
      <c r="R427" s="1"/>
      <c r="S427" s="1"/>
      <c r="T427" s="1"/>
      <c r="V427" s="3">
        <f t="shared" si="78"/>
        <v>0</v>
      </c>
      <c r="W427" s="3">
        <f t="shared" si="79"/>
        <v>0</v>
      </c>
      <c r="Y427" s="3">
        <f t="shared" si="80"/>
        <v>0</v>
      </c>
      <c r="Z427" s="3">
        <f t="shared" si="81"/>
        <v>0</v>
      </c>
      <c r="AA427" s="3">
        <f t="shared" si="82"/>
        <v>0</v>
      </c>
      <c r="AM427" s="5"/>
    </row>
    <row r="428" spans="1:39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 t="str">
        <f t="shared" si="87"/>
        <v/>
      </c>
      <c r="O428" s="1" t="str">
        <f t="shared" si="88"/>
        <v xml:space="preserve"> / </v>
      </c>
      <c r="P428" s="1"/>
      <c r="Q428" s="1"/>
      <c r="R428" s="1"/>
      <c r="S428" s="1"/>
      <c r="T428" s="1"/>
      <c r="V428" s="3">
        <f t="shared" si="78"/>
        <v>0</v>
      </c>
      <c r="W428" s="3">
        <f t="shared" si="79"/>
        <v>0</v>
      </c>
      <c r="Y428" s="3">
        <f t="shared" si="80"/>
        <v>0</v>
      </c>
      <c r="Z428" s="3">
        <f t="shared" si="81"/>
        <v>0</v>
      </c>
      <c r="AA428" s="3">
        <f t="shared" si="82"/>
        <v>0</v>
      </c>
      <c r="AM428" s="5"/>
    </row>
    <row r="429" spans="1:39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 t="str">
        <f t="shared" si="87"/>
        <v/>
      </c>
      <c r="O429" s="1" t="str">
        <f t="shared" si="88"/>
        <v xml:space="preserve"> / </v>
      </c>
      <c r="P429" s="1"/>
      <c r="Q429" s="1"/>
      <c r="R429" s="1"/>
      <c r="S429" s="1"/>
      <c r="T429" s="1"/>
      <c r="V429" s="3">
        <f t="shared" si="78"/>
        <v>0</v>
      </c>
      <c r="W429" s="3">
        <f t="shared" si="79"/>
        <v>0</v>
      </c>
      <c r="Y429" s="3">
        <f t="shared" si="80"/>
        <v>0</v>
      </c>
      <c r="Z429" s="3">
        <f t="shared" si="81"/>
        <v>0</v>
      </c>
      <c r="AA429" s="3">
        <f t="shared" si="82"/>
        <v>0</v>
      </c>
      <c r="AM429" s="5"/>
    </row>
    <row r="430" spans="1:39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 t="str">
        <f t="shared" si="87"/>
        <v/>
      </c>
      <c r="O430" s="1" t="str">
        <f t="shared" si="88"/>
        <v xml:space="preserve"> / </v>
      </c>
      <c r="P430" s="1"/>
      <c r="Q430" s="1"/>
      <c r="R430" s="1"/>
      <c r="S430" s="1"/>
      <c r="T430" s="1"/>
      <c r="V430" s="3">
        <f t="shared" si="78"/>
        <v>0</v>
      </c>
      <c r="W430" s="3">
        <f t="shared" si="79"/>
        <v>0</v>
      </c>
      <c r="Y430" s="3">
        <f t="shared" si="80"/>
        <v>0</v>
      </c>
      <c r="Z430" s="3">
        <f t="shared" si="81"/>
        <v>0</v>
      </c>
      <c r="AA430" s="3">
        <f t="shared" si="82"/>
        <v>0</v>
      </c>
      <c r="AM430" s="5"/>
    </row>
    <row r="431" spans="1:39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 t="str">
        <f t="shared" si="87"/>
        <v/>
      </c>
      <c r="O431" s="1" t="str">
        <f t="shared" si="88"/>
        <v xml:space="preserve"> / </v>
      </c>
      <c r="P431" s="1"/>
      <c r="Q431" s="1"/>
      <c r="R431" s="1"/>
      <c r="S431" s="1"/>
      <c r="T431" s="1"/>
      <c r="V431" s="3">
        <f t="shared" si="78"/>
        <v>0</v>
      </c>
      <c r="W431" s="3">
        <f t="shared" si="79"/>
        <v>0</v>
      </c>
      <c r="Y431" s="3">
        <f t="shared" si="80"/>
        <v>0</v>
      </c>
      <c r="Z431" s="3">
        <f t="shared" si="81"/>
        <v>0</v>
      </c>
      <c r="AA431" s="3">
        <f t="shared" si="82"/>
        <v>0</v>
      </c>
      <c r="AM431" s="5"/>
    </row>
    <row r="432" spans="1:39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 t="str">
        <f t="shared" si="87"/>
        <v/>
      </c>
      <c r="O432" s="1" t="str">
        <f t="shared" si="88"/>
        <v xml:space="preserve"> / </v>
      </c>
      <c r="P432" s="1"/>
      <c r="Q432" s="1"/>
      <c r="R432" s="1"/>
      <c r="S432" s="1"/>
      <c r="T432" s="1"/>
      <c r="V432" s="3">
        <f t="shared" si="78"/>
        <v>0</v>
      </c>
      <c r="W432" s="3">
        <f t="shared" si="79"/>
        <v>0</v>
      </c>
      <c r="Y432" s="3">
        <f t="shared" si="80"/>
        <v>0</v>
      </c>
      <c r="Z432" s="3">
        <f t="shared" si="81"/>
        <v>0</v>
      </c>
      <c r="AA432" s="3">
        <f t="shared" si="82"/>
        <v>0</v>
      </c>
      <c r="AM432" s="5"/>
    </row>
    <row r="433" spans="1:39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 t="str">
        <f t="shared" si="87"/>
        <v/>
      </c>
      <c r="O433" s="1" t="str">
        <f t="shared" si="88"/>
        <v xml:space="preserve"> / </v>
      </c>
      <c r="P433" s="1"/>
      <c r="Q433" s="1"/>
      <c r="R433" s="1"/>
      <c r="S433" s="1"/>
      <c r="T433" s="1"/>
      <c r="V433" s="3">
        <f t="shared" si="78"/>
        <v>0</v>
      </c>
      <c r="W433" s="3">
        <f t="shared" si="79"/>
        <v>0</v>
      </c>
      <c r="Y433" s="3">
        <f t="shared" si="80"/>
        <v>0</v>
      </c>
      <c r="Z433" s="3">
        <f t="shared" si="81"/>
        <v>0</v>
      </c>
      <c r="AA433" s="3">
        <f t="shared" si="82"/>
        <v>0</v>
      </c>
      <c r="AM433" s="5"/>
    </row>
    <row r="434" spans="1:39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 t="str">
        <f t="shared" si="87"/>
        <v/>
      </c>
      <c r="O434" s="1" t="str">
        <f t="shared" si="88"/>
        <v xml:space="preserve"> / </v>
      </c>
      <c r="P434" s="1"/>
      <c r="Q434" s="1"/>
      <c r="R434" s="1"/>
      <c r="S434" s="1"/>
      <c r="T434" s="1"/>
      <c r="V434" s="3">
        <f t="shared" si="78"/>
        <v>0</v>
      </c>
      <c r="W434" s="3">
        <f t="shared" si="79"/>
        <v>0</v>
      </c>
      <c r="Y434" s="3">
        <f t="shared" si="80"/>
        <v>0</v>
      </c>
      <c r="Z434" s="3">
        <f t="shared" si="81"/>
        <v>0</v>
      </c>
      <c r="AA434" s="3">
        <f t="shared" si="82"/>
        <v>0</v>
      </c>
      <c r="AM434" s="5"/>
    </row>
    <row r="435" spans="1:39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 t="str">
        <f t="shared" si="87"/>
        <v/>
      </c>
      <c r="O435" s="1" t="str">
        <f t="shared" si="88"/>
        <v xml:space="preserve"> / </v>
      </c>
      <c r="P435" s="1"/>
      <c r="Q435" s="1"/>
      <c r="R435" s="1"/>
      <c r="S435" s="1"/>
      <c r="T435" s="1"/>
      <c r="V435" s="3">
        <f t="shared" si="78"/>
        <v>0</v>
      </c>
      <c r="W435" s="3">
        <f t="shared" si="79"/>
        <v>0</v>
      </c>
      <c r="Y435" s="3">
        <f t="shared" si="80"/>
        <v>0</v>
      </c>
      <c r="Z435" s="3">
        <f t="shared" si="81"/>
        <v>0</v>
      </c>
      <c r="AA435" s="3">
        <f t="shared" si="82"/>
        <v>0</v>
      </c>
      <c r="AM435" s="5"/>
    </row>
    <row r="436" spans="1:39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 t="str">
        <f t="shared" ref="N436:N451" si="89">CONCATENATE(E436,L436)</f>
        <v/>
      </c>
      <c r="O436" s="1" t="str">
        <f t="shared" ref="O436:O451" si="90">CONCATENATE(K436," / ",H436)</f>
        <v xml:space="preserve"> / </v>
      </c>
      <c r="P436" s="1"/>
      <c r="Q436" s="1"/>
      <c r="R436" s="1"/>
      <c r="S436" s="1"/>
      <c r="T436" s="1"/>
      <c r="V436" s="3">
        <f t="shared" si="78"/>
        <v>0</v>
      </c>
      <c r="W436" s="3">
        <f t="shared" si="79"/>
        <v>0</v>
      </c>
      <c r="Y436" s="3">
        <f t="shared" si="80"/>
        <v>0</v>
      </c>
      <c r="Z436" s="3">
        <f t="shared" si="81"/>
        <v>0</v>
      </c>
      <c r="AA436" s="3">
        <f t="shared" si="82"/>
        <v>0</v>
      </c>
      <c r="AM436" s="5"/>
    </row>
    <row r="437" spans="1:39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 t="str">
        <f t="shared" si="89"/>
        <v/>
      </c>
      <c r="O437" s="1" t="str">
        <f t="shared" si="90"/>
        <v xml:space="preserve"> / </v>
      </c>
      <c r="P437" s="1"/>
      <c r="Q437" s="1"/>
      <c r="R437" s="1"/>
      <c r="S437" s="1"/>
      <c r="T437" s="1"/>
      <c r="V437" s="3">
        <f t="shared" si="78"/>
        <v>0</v>
      </c>
      <c r="W437" s="3">
        <f t="shared" si="79"/>
        <v>0</v>
      </c>
      <c r="Y437" s="3">
        <f t="shared" si="80"/>
        <v>0</v>
      </c>
      <c r="Z437" s="3">
        <f t="shared" si="81"/>
        <v>0</v>
      </c>
      <c r="AA437" s="3">
        <f t="shared" si="82"/>
        <v>0</v>
      </c>
      <c r="AM437" s="5"/>
    </row>
    <row r="438" spans="1:39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 t="str">
        <f t="shared" si="89"/>
        <v/>
      </c>
      <c r="O438" s="1" t="str">
        <f t="shared" si="90"/>
        <v xml:space="preserve"> / </v>
      </c>
      <c r="P438" s="1"/>
      <c r="Q438" s="1"/>
      <c r="R438" s="1"/>
      <c r="S438" s="1"/>
      <c r="T438" s="1"/>
      <c r="V438" s="3">
        <f t="shared" si="78"/>
        <v>0</v>
      </c>
      <c r="W438" s="3">
        <f t="shared" si="79"/>
        <v>0</v>
      </c>
      <c r="Y438" s="3">
        <f t="shared" si="80"/>
        <v>0</v>
      </c>
      <c r="Z438" s="3">
        <f t="shared" si="81"/>
        <v>0</v>
      </c>
      <c r="AA438" s="3">
        <f t="shared" si="82"/>
        <v>0</v>
      </c>
      <c r="AM438" s="5"/>
    </row>
    <row r="439" spans="1:39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 t="str">
        <f t="shared" si="89"/>
        <v/>
      </c>
      <c r="O439" s="1" t="str">
        <f t="shared" si="90"/>
        <v xml:space="preserve"> / </v>
      </c>
      <c r="P439" s="1"/>
      <c r="Q439" s="1"/>
      <c r="R439" s="1"/>
      <c r="S439" s="1"/>
      <c r="T439" s="1"/>
      <c r="V439" s="3">
        <f t="shared" si="78"/>
        <v>0</v>
      </c>
      <c r="W439" s="3">
        <f t="shared" si="79"/>
        <v>0</v>
      </c>
      <c r="Y439" s="3">
        <f t="shared" si="80"/>
        <v>0</v>
      </c>
      <c r="Z439" s="3">
        <f t="shared" si="81"/>
        <v>0</v>
      </c>
      <c r="AA439" s="3">
        <f t="shared" si="82"/>
        <v>0</v>
      </c>
      <c r="AM439" s="5"/>
    </row>
    <row r="440" spans="1:39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 t="str">
        <f t="shared" si="89"/>
        <v/>
      </c>
      <c r="O440" s="1" t="str">
        <f t="shared" si="90"/>
        <v xml:space="preserve"> / </v>
      </c>
      <c r="P440" s="1"/>
      <c r="Q440" s="1"/>
      <c r="R440" s="1"/>
      <c r="S440" s="1"/>
      <c r="T440" s="1"/>
      <c r="V440" s="3">
        <f t="shared" si="78"/>
        <v>0</v>
      </c>
      <c r="W440" s="3">
        <f t="shared" si="79"/>
        <v>0</v>
      </c>
      <c r="Y440" s="3">
        <f t="shared" si="80"/>
        <v>0</v>
      </c>
      <c r="Z440" s="3">
        <f t="shared" si="81"/>
        <v>0</v>
      </c>
      <c r="AA440" s="3">
        <f t="shared" si="82"/>
        <v>0</v>
      </c>
      <c r="AM440" s="5"/>
    </row>
    <row r="441" spans="1:39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 t="str">
        <f t="shared" si="89"/>
        <v/>
      </c>
      <c r="O441" s="1" t="str">
        <f t="shared" si="90"/>
        <v xml:space="preserve"> / </v>
      </c>
      <c r="P441" s="1"/>
      <c r="Q441" s="1"/>
      <c r="R441" s="1"/>
      <c r="S441" s="1"/>
      <c r="T441" s="1"/>
      <c r="V441" s="3">
        <f t="shared" si="78"/>
        <v>0</v>
      </c>
      <c r="W441" s="3">
        <f t="shared" si="79"/>
        <v>0</v>
      </c>
      <c r="Y441" s="3">
        <f t="shared" si="80"/>
        <v>0</v>
      </c>
      <c r="Z441" s="3">
        <f t="shared" si="81"/>
        <v>0</v>
      </c>
      <c r="AA441" s="3">
        <f t="shared" si="82"/>
        <v>0</v>
      </c>
      <c r="AM441" s="5"/>
    </row>
    <row r="442" spans="1:39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 t="str">
        <f t="shared" si="89"/>
        <v/>
      </c>
      <c r="O442" s="1" t="str">
        <f t="shared" si="90"/>
        <v xml:space="preserve"> / </v>
      </c>
      <c r="P442" s="1"/>
      <c r="Q442" s="1"/>
      <c r="R442" s="1"/>
      <c r="S442" s="1"/>
      <c r="T442" s="1"/>
      <c r="V442" s="3">
        <f t="shared" si="78"/>
        <v>0</v>
      </c>
      <c r="W442" s="3">
        <f t="shared" si="79"/>
        <v>0</v>
      </c>
      <c r="Y442" s="3">
        <f t="shared" si="80"/>
        <v>0</v>
      </c>
      <c r="Z442" s="3">
        <f t="shared" si="81"/>
        <v>0</v>
      </c>
      <c r="AA442" s="3">
        <f t="shared" si="82"/>
        <v>0</v>
      </c>
      <c r="AM442" s="5"/>
    </row>
    <row r="443" spans="1:39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 t="str">
        <f t="shared" si="89"/>
        <v/>
      </c>
      <c r="O443" s="1" t="str">
        <f t="shared" si="90"/>
        <v xml:space="preserve"> / </v>
      </c>
      <c r="P443" s="1"/>
      <c r="Q443" s="1"/>
      <c r="R443" s="1"/>
      <c r="S443" s="1"/>
      <c r="T443" s="1"/>
      <c r="V443" s="3">
        <f t="shared" si="78"/>
        <v>0</v>
      </c>
      <c r="W443" s="3">
        <f t="shared" si="79"/>
        <v>0</v>
      </c>
      <c r="Y443" s="3">
        <f t="shared" si="80"/>
        <v>0</v>
      </c>
      <c r="Z443" s="3">
        <f t="shared" si="81"/>
        <v>0</v>
      </c>
      <c r="AA443" s="3">
        <f t="shared" si="82"/>
        <v>0</v>
      </c>
      <c r="AM443" s="5"/>
    </row>
    <row r="444" spans="1:39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 t="str">
        <f t="shared" si="89"/>
        <v/>
      </c>
      <c r="O444" s="1" t="str">
        <f t="shared" si="90"/>
        <v xml:space="preserve"> / </v>
      </c>
      <c r="P444" s="1"/>
      <c r="Q444" s="1"/>
      <c r="R444" s="1"/>
      <c r="S444" s="1"/>
      <c r="T444" s="1"/>
      <c r="V444" s="3">
        <f t="shared" si="78"/>
        <v>0</v>
      </c>
      <c r="W444" s="3">
        <f t="shared" si="79"/>
        <v>0</v>
      </c>
      <c r="Y444" s="3">
        <f t="shared" si="80"/>
        <v>0</v>
      </c>
      <c r="Z444" s="3">
        <f t="shared" si="81"/>
        <v>0</v>
      </c>
      <c r="AA444" s="3">
        <f t="shared" si="82"/>
        <v>0</v>
      </c>
      <c r="AM444" s="5"/>
    </row>
    <row r="445" spans="1:39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 t="str">
        <f t="shared" si="89"/>
        <v/>
      </c>
      <c r="O445" s="1" t="str">
        <f t="shared" si="90"/>
        <v xml:space="preserve"> / </v>
      </c>
      <c r="P445" s="1"/>
      <c r="Q445" s="1"/>
      <c r="R445" s="1"/>
      <c r="S445" s="1"/>
      <c r="T445" s="1"/>
      <c r="V445" s="3">
        <f t="shared" si="78"/>
        <v>0</v>
      </c>
      <c r="W445" s="3">
        <f t="shared" si="79"/>
        <v>0</v>
      </c>
      <c r="Y445" s="3">
        <f t="shared" si="80"/>
        <v>0</v>
      </c>
      <c r="Z445" s="3">
        <f t="shared" si="81"/>
        <v>0</v>
      </c>
      <c r="AA445" s="3">
        <f t="shared" si="82"/>
        <v>0</v>
      </c>
      <c r="AM445" s="5"/>
    </row>
    <row r="446" spans="1:39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 t="str">
        <f t="shared" si="89"/>
        <v/>
      </c>
      <c r="O446" s="1" t="str">
        <f t="shared" si="90"/>
        <v xml:space="preserve"> / </v>
      </c>
      <c r="P446" s="1"/>
      <c r="Q446" s="1"/>
      <c r="R446" s="1"/>
      <c r="S446" s="1"/>
      <c r="T446" s="1"/>
      <c r="V446" s="3">
        <f t="shared" si="78"/>
        <v>0</v>
      </c>
      <c r="W446" s="3">
        <f t="shared" si="79"/>
        <v>0</v>
      </c>
      <c r="Y446" s="3">
        <f t="shared" si="80"/>
        <v>0</v>
      </c>
      <c r="Z446" s="3">
        <f t="shared" si="81"/>
        <v>0</v>
      </c>
      <c r="AA446" s="3">
        <f t="shared" si="82"/>
        <v>0</v>
      </c>
      <c r="AM446" s="5"/>
    </row>
    <row r="447" spans="1:39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 t="str">
        <f t="shared" si="89"/>
        <v/>
      </c>
      <c r="O447" s="1" t="str">
        <f t="shared" si="90"/>
        <v xml:space="preserve"> / </v>
      </c>
      <c r="P447" s="1"/>
      <c r="Q447" s="1"/>
      <c r="R447" s="1"/>
      <c r="S447" s="1"/>
      <c r="T447" s="1"/>
      <c r="V447" s="3">
        <f t="shared" si="78"/>
        <v>0</v>
      </c>
      <c r="W447" s="3">
        <f t="shared" si="79"/>
        <v>0</v>
      </c>
      <c r="Y447" s="3">
        <f t="shared" si="80"/>
        <v>0</v>
      </c>
      <c r="Z447" s="3">
        <f t="shared" si="81"/>
        <v>0</v>
      </c>
      <c r="AA447" s="3">
        <f t="shared" si="82"/>
        <v>0</v>
      </c>
      <c r="AM447" s="5"/>
    </row>
    <row r="448" spans="1:39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 t="str">
        <f t="shared" si="89"/>
        <v/>
      </c>
      <c r="O448" s="1" t="str">
        <f t="shared" si="90"/>
        <v xml:space="preserve"> / </v>
      </c>
      <c r="P448" s="1"/>
      <c r="Q448" s="1"/>
      <c r="R448" s="1"/>
      <c r="S448" s="1"/>
      <c r="T448" s="1"/>
      <c r="V448" s="3">
        <f t="shared" si="78"/>
        <v>0</v>
      </c>
      <c r="W448" s="3">
        <f t="shared" si="79"/>
        <v>0</v>
      </c>
      <c r="Y448" s="3">
        <f t="shared" si="80"/>
        <v>0</v>
      </c>
      <c r="Z448" s="3">
        <f t="shared" si="81"/>
        <v>0</v>
      </c>
      <c r="AA448" s="3">
        <f t="shared" si="82"/>
        <v>0</v>
      </c>
      <c r="AM448" s="5"/>
    </row>
    <row r="449" spans="1:39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 t="str">
        <f t="shared" si="89"/>
        <v/>
      </c>
      <c r="O449" s="1" t="str">
        <f t="shared" si="90"/>
        <v xml:space="preserve"> / </v>
      </c>
      <c r="P449" s="1"/>
      <c r="Q449" s="1"/>
      <c r="R449" s="1"/>
      <c r="S449" s="1"/>
      <c r="T449" s="1"/>
      <c r="V449" s="3">
        <f t="shared" si="78"/>
        <v>0</v>
      </c>
      <c r="W449" s="3">
        <f t="shared" si="79"/>
        <v>0</v>
      </c>
      <c r="Y449" s="3">
        <f t="shared" si="80"/>
        <v>0</v>
      </c>
      <c r="Z449" s="3">
        <f t="shared" si="81"/>
        <v>0</v>
      </c>
      <c r="AA449" s="3">
        <f t="shared" si="82"/>
        <v>0</v>
      </c>
      <c r="AM449" s="5"/>
    </row>
    <row r="450" spans="1:39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 t="str">
        <f t="shared" si="89"/>
        <v/>
      </c>
      <c r="O450" s="1" t="str">
        <f t="shared" si="90"/>
        <v xml:space="preserve"> / </v>
      </c>
      <c r="P450" s="1"/>
      <c r="Q450" s="1"/>
      <c r="R450" s="1"/>
      <c r="S450" s="1"/>
      <c r="T450" s="1"/>
      <c r="V450" s="3">
        <f t="shared" si="78"/>
        <v>0</v>
      </c>
      <c r="W450" s="3">
        <f t="shared" si="79"/>
        <v>0</v>
      </c>
      <c r="Y450" s="3">
        <f t="shared" si="80"/>
        <v>0</v>
      </c>
      <c r="Z450" s="3">
        <f t="shared" si="81"/>
        <v>0</v>
      </c>
      <c r="AA450" s="3">
        <f t="shared" si="82"/>
        <v>0</v>
      </c>
      <c r="AM450" s="5"/>
    </row>
    <row r="451" spans="1:39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 t="str">
        <f t="shared" si="89"/>
        <v/>
      </c>
      <c r="O451" s="1" t="str">
        <f t="shared" si="90"/>
        <v xml:space="preserve"> / </v>
      </c>
      <c r="P451" s="1"/>
      <c r="Q451" s="1"/>
      <c r="R451" s="1"/>
      <c r="S451" s="1"/>
      <c r="T451" s="1"/>
      <c r="V451" s="3">
        <f t="shared" ref="V451:V514" si="91">B451</f>
        <v>0</v>
      </c>
      <c r="W451" s="3">
        <f t="shared" ref="W451:W514" si="92">C451</f>
        <v>0</v>
      </c>
      <c r="Y451" s="3">
        <f t="shared" ref="Y451:Y514" si="93">E451</f>
        <v>0</v>
      </c>
      <c r="Z451" s="3">
        <f t="shared" ref="Z451:Z514" si="94">H451</f>
        <v>0</v>
      </c>
      <c r="AA451" s="3">
        <f t="shared" ref="AA451:AA514" si="95">K451</f>
        <v>0</v>
      </c>
      <c r="AM451" s="5"/>
    </row>
    <row r="452" spans="1:39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 t="str">
        <f t="shared" ref="N452:N467" si="96">CONCATENATE(E452,L452)</f>
        <v/>
      </c>
      <c r="O452" s="1" t="str">
        <f t="shared" ref="O452:O467" si="97">CONCATENATE(K452," / ",H452)</f>
        <v xml:space="preserve"> / </v>
      </c>
      <c r="P452" s="1"/>
      <c r="Q452" s="1"/>
      <c r="R452" s="1"/>
      <c r="S452" s="1"/>
      <c r="T452" s="1"/>
      <c r="V452" s="3">
        <f t="shared" si="91"/>
        <v>0</v>
      </c>
      <c r="W452" s="3">
        <f t="shared" si="92"/>
        <v>0</v>
      </c>
      <c r="Y452" s="3">
        <f t="shared" si="93"/>
        <v>0</v>
      </c>
      <c r="Z452" s="3">
        <f t="shared" si="94"/>
        <v>0</v>
      </c>
      <c r="AA452" s="3">
        <f t="shared" si="95"/>
        <v>0</v>
      </c>
      <c r="AM452" s="5"/>
    </row>
    <row r="453" spans="1:39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 t="str">
        <f t="shared" si="96"/>
        <v/>
      </c>
      <c r="O453" s="1" t="str">
        <f t="shared" si="97"/>
        <v xml:space="preserve"> / </v>
      </c>
      <c r="P453" s="1"/>
      <c r="Q453" s="1"/>
      <c r="R453" s="1"/>
      <c r="S453" s="1"/>
      <c r="T453" s="1"/>
      <c r="V453" s="3">
        <f t="shared" si="91"/>
        <v>0</v>
      </c>
      <c r="W453" s="3">
        <f t="shared" si="92"/>
        <v>0</v>
      </c>
      <c r="Y453" s="3">
        <f t="shared" si="93"/>
        <v>0</v>
      </c>
      <c r="Z453" s="3">
        <f t="shared" si="94"/>
        <v>0</v>
      </c>
      <c r="AA453" s="3">
        <f t="shared" si="95"/>
        <v>0</v>
      </c>
      <c r="AM453" s="5"/>
    </row>
    <row r="454" spans="1:39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 t="str">
        <f t="shared" si="96"/>
        <v/>
      </c>
      <c r="O454" s="1" t="str">
        <f t="shared" si="97"/>
        <v xml:space="preserve"> / </v>
      </c>
      <c r="P454" s="1"/>
      <c r="Q454" s="1"/>
      <c r="R454" s="1"/>
      <c r="S454" s="1"/>
      <c r="T454" s="1"/>
      <c r="V454" s="3">
        <f t="shared" si="91"/>
        <v>0</v>
      </c>
      <c r="W454" s="3">
        <f t="shared" si="92"/>
        <v>0</v>
      </c>
      <c r="Y454" s="3">
        <f t="shared" si="93"/>
        <v>0</v>
      </c>
      <c r="Z454" s="3">
        <f t="shared" si="94"/>
        <v>0</v>
      </c>
      <c r="AA454" s="3">
        <f t="shared" si="95"/>
        <v>0</v>
      </c>
      <c r="AM454" s="5"/>
    </row>
    <row r="455" spans="1:39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 t="str">
        <f t="shared" si="96"/>
        <v/>
      </c>
      <c r="O455" s="1" t="str">
        <f t="shared" si="97"/>
        <v xml:space="preserve"> / </v>
      </c>
      <c r="P455" s="1"/>
      <c r="Q455" s="1"/>
      <c r="R455" s="1"/>
      <c r="S455" s="1"/>
      <c r="T455" s="1"/>
      <c r="V455" s="3">
        <f t="shared" si="91"/>
        <v>0</v>
      </c>
      <c r="W455" s="3">
        <f t="shared" si="92"/>
        <v>0</v>
      </c>
      <c r="Y455" s="3">
        <f t="shared" si="93"/>
        <v>0</v>
      </c>
      <c r="Z455" s="3">
        <f t="shared" si="94"/>
        <v>0</v>
      </c>
      <c r="AA455" s="3">
        <f t="shared" si="95"/>
        <v>0</v>
      </c>
      <c r="AM455" s="5"/>
    </row>
    <row r="456" spans="1:39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 t="str">
        <f t="shared" si="96"/>
        <v/>
      </c>
      <c r="O456" s="1" t="str">
        <f t="shared" si="97"/>
        <v xml:space="preserve"> / </v>
      </c>
      <c r="P456" s="1"/>
      <c r="Q456" s="1"/>
      <c r="R456" s="1"/>
      <c r="S456" s="1"/>
      <c r="T456" s="1"/>
      <c r="V456" s="3">
        <f t="shared" si="91"/>
        <v>0</v>
      </c>
      <c r="W456" s="3">
        <f t="shared" si="92"/>
        <v>0</v>
      </c>
      <c r="Y456" s="3">
        <f t="shared" si="93"/>
        <v>0</v>
      </c>
      <c r="Z456" s="3">
        <f t="shared" si="94"/>
        <v>0</v>
      </c>
      <c r="AA456" s="3">
        <f t="shared" si="95"/>
        <v>0</v>
      </c>
      <c r="AM456" s="5"/>
    </row>
    <row r="457" spans="1:39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 t="str">
        <f t="shared" si="96"/>
        <v/>
      </c>
      <c r="O457" s="1" t="str">
        <f t="shared" si="97"/>
        <v xml:space="preserve"> / </v>
      </c>
      <c r="P457" s="1"/>
      <c r="Q457" s="1"/>
      <c r="R457" s="1"/>
      <c r="S457" s="1"/>
      <c r="T457" s="1"/>
      <c r="V457" s="3">
        <f t="shared" si="91"/>
        <v>0</v>
      </c>
      <c r="W457" s="3">
        <f t="shared" si="92"/>
        <v>0</v>
      </c>
      <c r="Y457" s="3">
        <f t="shared" si="93"/>
        <v>0</v>
      </c>
      <c r="Z457" s="3">
        <f t="shared" si="94"/>
        <v>0</v>
      </c>
      <c r="AA457" s="3">
        <f t="shared" si="95"/>
        <v>0</v>
      </c>
      <c r="AM457" s="5"/>
    </row>
    <row r="458" spans="1:39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 t="str">
        <f t="shared" si="96"/>
        <v/>
      </c>
      <c r="O458" s="1" t="str">
        <f t="shared" si="97"/>
        <v xml:space="preserve"> / </v>
      </c>
      <c r="P458" s="1"/>
      <c r="Q458" s="1"/>
      <c r="R458" s="1"/>
      <c r="S458" s="1"/>
      <c r="T458" s="1"/>
      <c r="V458" s="3">
        <f t="shared" si="91"/>
        <v>0</v>
      </c>
      <c r="W458" s="3">
        <f t="shared" si="92"/>
        <v>0</v>
      </c>
      <c r="Y458" s="3">
        <f t="shared" si="93"/>
        <v>0</v>
      </c>
      <c r="Z458" s="3">
        <f t="shared" si="94"/>
        <v>0</v>
      </c>
      <c r="AA458" s="3">
        <f t="shared" si="95"/>
        <v>0</v>
      </c>
      <c r="AM458" s="5"/>
    </row>
    <row r="459" spans="1:39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 t="str">
        <f t="shared" si="96"/>
        <v/>
      </c>
      <c r="O459" s="1" t="str">
        <f t="shared" si="97"/>
        <v xml:space="preserve"> / </v>
      </c>
      <c r="P459" s="1"/>
      <c r="Q459" s="1"/>
      <c r="R459" s="1"/>
      <c r="S459" s="1"/>
      <c r="T459" s="1"/>
      <c r="V459" s="3">
        <f t="shared" si="91"/>
        <v>0</v>
      </c>
      <c r="W459" s="3">
        <f t="shared" si="92"/>
        <v>0</v>
      </c>
      <c r="Y459" s="3">
        <f t="shared" si="93"/>
        <v>0</v>
      </c>
      <c r="Z459" s="3">
        <f t="shared" si="94"/>
        <v>0</v>
      </c>
      <c r="AA459" s="3">
        <f t="shared" si="95"/>
        <v>0</v>
      </c>
      <c r="AM459" s="5"/>
    </row>
    <row r="460" spans="1:39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 t="str">
        <f t="shared" si="96"/>
        <v/>
      </c>
      <c r="O460" s="1" t="str">
        <f t="shared" si="97"/>
        <v xml:space="preserve"> / </v>
      </c>
      <c r="P460" s="1"/>
      <c r="Q460" s="1"/>
      <c r="R460" s="1"/>
      <c r="S460" s="1"/>
      <c r="T460" s="1"/>
      <c r="V460" s="3">
        <f t="shared" si="91"/>
        <v>0</v>
      </c>
      <c r="W460" s="3">
        <f t="shared" si="92"/>
        <v>0</v>
      </c>
      <c r="Y460" s="3">
        <f t="shared" si="93"/>
        <v>0</v>
      </c>
      <c r="Z460" s="3">
        <f t="shared" si="94"/>
        <v>0</v>
      </c>
      <c r="AA460" s="3">
        <f t="shared" si="95"/>
        <v>0</v>
      </c>
      <c r="AM460" s="5"/>
    </row>
    <row r="461" spans="1:39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 t="str">
        <f t="shared" si="96"/>
        <v/>
      </c>
      <c r="O461" s="1" t="str">
        <f t="shared" si="97"/>
        <v xml:space="preserve"> / </v>
      </c>
      <c r="P461" s="1"/>
      <c r="Q461" s="1"/>
      <c r="R461" s="1"/>
      <c r="S461" s="1"/>
      <c r="T461" s="1"/>
      <c r="V461" s="3">
        <f t="shared" si="91"/>
        <v>0</v>
      </c>
      <c r="W461" s="3">
        <f t="shared" si="92"/>
        <v>0</v>
      </c>
      <c r="Y461" s="3">
        <f t="shared" si="93"/>
        <v>0</v>
      </c>
      <c r="Z461" s="3">
        <f t="shared" si="94"/>
        <v>0</v>
      </c>
      <c r="AA461" s="3">
        <f t="shared" si="95"/>
        <v>0</v>
      </c>
      <c r="AM461" s="5"/>
    </row>
    <row r="462" spans="1:39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 t="str">
        <f t="shared" si="96"/>
        <v/>
      </c>
      <c r="O462" s="1" t="str">
        <f t="shared" si="97"/>
        <v xml:space="preserve"> / </v>
      </c>
      <c r="P462" s="1"/>
      <c r="Q462" s="1"/>
      <c r="R462" s="1"/>
      <c r="S462" s="1"/>
      <c r="T462" s="1"/>
      <c r="V462" s="3">
        <f t="shared" si="91"/>
        <v>0</v>
      </c>
      <c r="W462" s="3">
        <f t="shared" si="92"/>
        <v>0</v>
      </c>
      <c r="Y462" s="3">
        <f t="shared" si="93"/>
        <v>0</v>
      </c>
      <c r="Z462" s="3">
        <f t="shared" si="94"/>
        <v>0</v>
      </c>
      <c r="AA462" s="3">
        <f t="shared" si="95"/>
        <v>0</v>
      </c>
      <c r="AM462" s="5"/>
    </row>
    <row r="463" spans="1:39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 t="str">
        <f t="shared" si="96"/>
        <v/>
      </c>
      <c r="O463" s="1" t="str">
        <f t="shared" si="97"/>
        <v xml:space="preserve"> / </v>
      </c>
      <c r="P463" s="1"/>
      <c r="Q463" s="1"/>
      <c r="R463" s="1"/>
      <c r="S463" s="1"/>
      <c r="T463" s="1"/>
      <c r="V463" s="3">
        <f t="shared" si="91"/>
        <v>0</v>
      </c>
      <c r="W463" s="3">
        <f t="shared" si="92"/>
        <v>0</v>
      </c>
      <c r="Y463" s="3">
        <f t="shared" si="93"/>
        <v>0</v>
      </c>
      <c r="Z463" s="3">
        <f t="shared" si="94"/>
        <v>0</v>
      </c>
      <c r="AA463" s="3">
        <f t="shared" si="95"/>
        <v>0</v>
      </c>
      <c r="AM463" s="5"/>
    </row>
    <row r="464" spans="1:39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 t="str">
        <f t="shared" si="96"/>
        <v/>
      </c>
      <c r="O464" s="1" t="str">
        <f t="shared" si="97"/>
        <v xml:space="preserve"> / </v>
      </c>
      <c r="P464" s="1"/>
      <c r="Q464" s="1"/>
      <c r="R464" s="1"/>
      <c r="S464" s="1"/>
      <c r="T464" s="1"/>
      <c r="V464" s="3">
        <f t="shared" si="91"/>
        <v>0</v>
      </c>
      <c r="W464" s="3">
        <f t="shared" si="92"/>
        <v>0</v>
      </c>
      <c r="Y464" s="3">
        <f t="shared" si="93"/>
        <v>0</v>
      </c>
      <c r="Z464" s="3">
        <f t="shared" si="94"/>
        <v>0</v>
      </c>
      <c r="AA464" s="3">
        <f t="shared" si="95"/>
        <v>0</v>
      </c>
      <c r="AM464" s="5"/>
    </row>
    <row r="465" spans="1:39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 t="str">
        <f t="shared" si="96"/>
        <v/>
      </c>
      <c r="O465" s="1" t="str">
        <f t="shared" si="97"/>
        <v xml:space="preserve"> / </v>
      </c>
      <c r="P465" s="1"/>
      <c r="Q465" s="1"/>
      <c r="R465" s="1"/>
      <c r="S465" s="1"/>
      <c r="T465" s="1"/>
      <c r="V465" s="3">
        <f t="shared" si="91"/>
        <v>0</v>
      </c>
      <c r="W465" s="3">
        <f t="shared" si="92"/>
        <v>0</v>
      </c>
      <c r="Y465" s="3">
        <f t="shared" si="93"/>
        <v>0</v>
      </c>
      <c r="Z465" s="3">
        <f t="shared" si="94"/>
        <v>0</v>
      </c>
      <c r="AA465" s="3">
        <f t="shared" si="95"/>
        <v>0</v>
      </c>
      <c r="AM465" s="5"/>
    </row>
    <row r="466" spans="1:39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 t="str">
        <f t="shared" si="96"/>
        <v/>
      </c>
      <c r="O466" s="1" t="str">
        <f t="shared" si="97"/>
        <v xml:space="preserve"> / </v>
      </c>
      <c r="P466" s="1"/>
      <c r="Q466" s="1"/>
      <c r="R466" s="1"/>
      <c r="S466" s="1"/>
      <c r="T466" s="1"/>
      <c r="V466" s="3">
        <f t="shared" si="91"/>
        <v>0</v>
      </c>
      <c r="W466" s="3">
        <f t="shared" si="92"/>
        <v>0</v>
      </c>
      <c r="Y466" s="3">
        <f t="shared" si="93"/>
        <v>0</v>
      </c>
      <c r="Z466" s="3">
        <f t="shared" si="94"/>
        <v>0</v>
      </c>
      <c r="AA466" s="3">
        <f t="shared" si="95"/>
        <v>0</v>
      </c>
      <c r="AM466" s="5"/>
    </row>
    <row r="467" spans="1:39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 t="str">
        <f t="shared" si="96"/>
        <v/>
      </c>
      <c r="O467" s="1" t="str">
        <f t="shared" si="97"/>
        <v xml:space="preserve"> / </v>
      </c>
      <c r="P467" s="1"/>
      <c r="Q467" s="1"/>
      <c r="R467" s="1"/>
      <c r="S467" s="1"/>
      <c r="T467" s="1"/>
      <c r="V467" s="3">
        <f t="shared" si="91"/>
        <v>0</v>
      </c>
      <c r="W467" s="3">
        <f t="shared" si="92"/>
        <v>0</v>
      </c>
      <c r="Y467" s="3">
        <f t="shared" si="93"/>
        <v>0</v>
      </c>
      <c r="Z467" s="3">
        <f t="shared" si="94"/>
        <v>0</v>
      </c>
      <c r="AA467" s="3">
        <f t="shared" si="95"/>
        <v>0</v>
      </c>
      <c r="AM467" s="5"/>
    </row>
    <row r="468" spans="1:39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 t="str">
        <f t="shared" ref="N468:N483" si="98">CONCATENATE(E468,L468)</f>
        <v/>
      </c>
      <c r="O468" s="1" t="str">
        <f t="shared" ref="O468:O483" si="99">CONCATENATE(K468," / ",H468)</f>
        <v xml:space="preserve"> / </v>
      </c>
      <c r="P468" s="1"/>
      <c r="Q468" s="1"/>
      <c r="R468" s="1"/>
      <c r="S468" s="1"/>
      <c r="T468" s="1"/>
      <c r="V468" s="3">
        <f t="shared" si="91"/>
        <v>0</v>
      </c>
      <c r="W468" s="3">
        <f t="shared" si="92"/>
        <v>0</v>
      </c>
      <c r="Y468" s="3">
        <f t="shared" si="93"/>
        <v>0</v>
      </c>
      <c r="Z468" s="3">
        <f t="shared" si="94"/>
        <v>0</v>
      </c>
      <c r="AA468" s="3">
        <f t="shared" si="95"/>
        <v>0</v>
      </c>
      <c r="AM468" s="5"/>
    </row>
    <row r="469" spans="1:39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 t="str">
        <f t="shared" si="98"/>
        <v/>
      </c>
      <c r="O469" s="1" t="str">
        <f t="shared" si="99"/>
        <v xml:space="preserve"> / </v>
      </c>
      <c r="P469" s="1"/>
      <c r="Q469" s="1"/>
      <c r="R469" s="1"/>
      <c r="S469" s="1"/>
      <c r="T469" s="1"/>
      <c r="V469" s="3">
        <f t="shared" si="91"/>
        <v>0</v>
      </c>
      <c r="W469" s="3">
        <f t="shared" si="92"/>
        <v>0</v>
      </c>
      <c r="Y469" s="3">
        <f t="shared" si="93"/>
        <v>0</v>
      </c>
      <c r="Z469" s="3">
        <f t="shared" si="94"/>
        <v>0</v>
      </c>
      <c r="AA469" s="3">
        <f t="shared" si="95"/>
        <v>0</v>
      </c>
      <c r="AM469" s="5"/>
    </row>
    <row r="470" spans="1:39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 t="str">
        <f t="shared" si="98"/>
        <v/>
      </c>
      <c r="O470" s="1" t="str">
        <f t="shared" si="99"/>
        <v xml:space="preserve"> / </v>
      </c>
      <c r="P470" s="1"/>
      <c r="Q470" s="1"/>
      <c r="R470" s="1"/>
      <c r="S470" s="1"/>
      <c r="T470" s="1"/>
      <c r="V470" s="3">
        <f t="shared" si="91"/>
        <v>0</v>
      </c>
      <c r="W470" s="3">
        <f t="shared" si="92"/>
        <v>0</v>
      </c>
      <c r="Y470" s="3">
        <f t="shared" si="93"/>
        <v>0</v>
      </c>
      <c r="Z470" s="3">
        <f t="shared" si="94"/>
        <v>0</v>
      </c>
      <c r="AA470" s="3">
        <f t="shared" si="95"/>
        <v>0</v>
      </c>
      <c r="AM470" s="5"/>
    </row>
    <row r="471" spans="1:39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 t="str">
        <f t="shared" si="98"/>
        <v/>
      </c>
      <c r="O471" s="1" t="str">
        <f t="shared" si="99"/>
        <v xml:space="preserve"> / </v>
      </c>
      <c r="P471" s="1"/>
      <c r="Q471" s="1"/>
      <c r="R471" s="1"/>
      <c r="S471" s="1"/>
      <c r="T471" s="1"/>
      <c r="V471" s="3">
        <f t="shared" si="91"/>
        <v>0</v>
      </c>
      <c r="W471" s="3">
        <f t="shared" si="92"/>
        <v>0</v>
      </c>
      <c r="Y471" s="3">
        <f t="shared" si="93"/>
        <v>0</v>
      </c>
      <c r="Z471" s="3">
        <f t="shared" si="94"/>
        <v>0</v>
      </c>
      <c r="AA471" s="3">
        <f t="shared" si="95"/>
        <v>0</v>
      </c>
      <c r="AM471" s="5"/>
    </row>
    <row r="472" spans="1:39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 t="str">
        <f t="shared" si="98"/>
        <v/>
      </c>
      <c r="O472" s="1" t="str">
        <f t="shared" si="99"/>
        <v xml:space="preserve"> / </v>
      </c>
      <c r="P472" s="1"/>
      <c r="Q472" s="1"/>
      <c r="R472" s="1"/>
      <c r="S472" s="1"/>
      <c r="T472" s="1"/>
      <c r="V472" s="3">
        <f t="shared" si="91"/>
        <v>0</v>
      </c>
      <c r="W472" s="3">
        <f t="shared" si="92"/>
        <v>0</v>
      </c>
      <c r="Y472" s="3">
        <f t="shared" si="93"/>
        <v>0</v>
      </c>
      <c r="Z472" s="3">
        <f t="shared" si="94"/>
        <v>0</v>
      </c>
      <c r="AA472" s="3">
        <f t="shared" si="95"/>
        <v>0</v>
      </c>
      <c r="AM472" s="5"/>
    </row>
    <row r="473" spans="1:39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 t="str">
        <f t="shared" si="98"/>
        <v/>
      </c>
      <c r="O473" s="1" t="str">
        <f t="shared" si="99"/>
        <v xml:space="preserve"> / </v>
      </c>
      <c r="P473" s="1"/>
      <c r="Q473" s="1"/>
      <c r="R473" s="1"/>
      <c r="S473" s="1"/>
      <c r="T473" s="1"/>
      <c r="V473" s="3">
        <f t="shared" si="91"/>
        <v>0</v>
      </c>
      <c r="W473" s="3">
        <f t="shared" si="92"/>
        <v>0</v>
      </c>
      <c r="Y473" s="3">
        <f t="shared" si="93"/>
        <v>0</v>
      </c>
      <c r="Z473" s="3">
        <f t="shared" si="94"/>
        <v>0</v>
      </c>
      <c r="AA473" s="3">
        <f t="shared" si="95"/>
        <v>0</v>
      </c>
      <c r="AM473" s="5"/>
    </row>
    <row r="474" spans="1:39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 t="str">
        <f t="shared" si="98"/>
        <v/>
      </c>
      <c r="O474" s="1" t="str">
        <f t="shared" si="99"/>
        <v xml:space="preserve"> / </v>
      </c>
      <c r="P474" s="1"/>
      <c r="Q474" s="1"/>
      <c r="R474" s="1"/>
      <c r="S474" s="1"/>
      <c r="T474" s="1"/>
      <c r="V474" s="3">
        <f t="shared" si="91"/>
        <v>0</v>
      </c>
      <c r="W474" s="3">
        <f t="shared" si="92"/>
        <v>0</v>
      </c>
      <c r="Y474" s="3">
        <f t="shared" si="93"/>
        <v>0</v>
      </c>
      <c r="Z474" s="3">
        <f t="shared" si="94"/>
        <v>0</v>
      </c>
      <c r="AA474" s="3">
        <f t="shared" si="95"/>
        <v>0</v>
      </c>
      <c r="AM474" s="5"/>
    </row>
    <row r="475" spans="1:39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 t="str">
        <f t="shared" si="98"/>
        <v/>
      </c>
      <c r="O475" s="1" t="str">
        <f t="shared" si="99"/>
        <v xml:space="preserve"> / </v>
      </c>
      <c r="P475" s="1"/>
      <c r="Q475" s="1"/>
      <c r="R475" s="1"/>
      <c r="S475" s="1"/>
      <c r="T475" s="1"/>
      <c r="V475" s="3">
        <f t="shared" si="91"/>
        <v>0</v>
      </c>
      <c r="W475" s="3">
        <f t="shared" si="92"/>
        <v>0</v>
      </c>
      <c r="Y475" s="3">
        <f t="shared" si="93"/>
        <v>0</v>
      </c>
      <c r="Z475" s="3">
        <f t="shared" si="94"/>
        <v>0</v>
      </c>
      <c r="AA475" s="3">
        <f t="shared" si="95"/>
        <v>0</v>
      </c>
      <c r="AM475" s="5"/>
    </row>
    <row r="476" spans="1:39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 t="str">
        <f t="shared" si="98"/>
        <v/>
      </c>
      <c r="O476" s="1" t="str">
        <f t="shared" si="99"/>
        <v xml:space="preserve"> / </v>
      </c>
      <c r="P476" s="1"/>
      <c r="Q476" s="1"/>
      <c r="R476" s="1"/>
      <c r="S476" s="1"/>
      <c r="T476" s="1"/>
      <c r="V476" s="3">
        <f t="shared" si="91"/>
        <v>0</v>
      </c>
      <c r="W476" s="3">
        <f t="shared" si="92"/>
        <v>0</v>
      </c>
      <c r="Y476" s="3">
        <f t="shared" si="93"/>
        <v>0</v>
      </c>
      <c r="Z476" s="3">
        <f t="shared" si="94"/>
        <v>0</v>
      </c>
      <c r="AA476" s="3">
        <f t="shared" si="95"/>
        <v>0</v>
      </c>
      <c r="AM476" s="5"/>
    </row>
    <row r="477" spans="1:39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 t="str">
        <f t="shared" si="98"/>
        <v/>
      </c>
      <c r="O477" s="1" t="str">
        <f t="shared" si="99"/>
        <v xml:space="preserve"> / </v>
      </c>
      <c r="P477" s="1"/>
      <c r="Q477" s="1"/>
      <c r="R477" s="1"/>
      <c r="S477" s="1"/>
      <c r="T477" s="1"/>
      <c r="V477" s="3">
        <f t="shared" si="91"/>
        <v>0</v>
      </c>
      <c r="W477" s="3">
        <f t="shared" si="92"/>
        <v>0</v>
      </c>
      <c r="Y477" s="3">
        <f t="shared" si="93"/>
        <v>0</v>
      </c>
      <c r="Z477" s="3">
        <f t="shared" si="94"/>
        <v>0</v>
      </c>
      <c r="AA477" s="3">
        <f t="shared" si="95"/>
        <v>0</v>
      </c>
      <c r="AM477" s="5"/>
    </row>
    <row r="478" spans="1:39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 t="str">
        <f t="shared" si="98"/>
        <v/>
      </c>
      <c r="O478" s="1" t="str">
        <f t="shared" si="99"/>
        <v xml:space="preserve"> / </v>
      </c>
      <c r="P478" s="1"/>
      <c r="Q478" s="1"/>
      <c r="R478" s="1"/>
      <c r="S478" s="1"/>
      <c r="T478" s="1"/>
      <c r="V478" s="3">
        <f t="shared" si="91"/>
        <v>0</v>
      </c>
      <c r="W478" s="3">
        <f t="shared" si="92"/>
        <v>0</v>
      </c>
      <c r="Y478" s="3">
        <f t="shared" si="93"/>
        <v>0</v>
      </c>
      <c r="Z478" s="3">
        <f t="shared" si="94"/>
        <v>0</v>
      </c>
      <c r="AA478" s="3">
        <f t="shared" si="95"/>
        <v>0</v>
      </c>
      <c r="AM478" s="5"/>
    </row>
    <row r="479" spans="1:39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 t="str">
        <f t="shared" si="98"/>
        <v/>
      </c>
      <c r="O479" s="1" t="str">
        <f t="shared" si="99"/>
        <v xml:space="preserve"> / </v>
      </c>
      <c r="P479" s="1"/>
      <c r="Q479" s="1"/>
      <c r="R479" s="1"/>
      <c r="S479" s="1"/>
      <c r="T479" s="1"/>
      <c r="V479" s="3">
        <f t="shared" si="91"/>
        <v>0</v>
      </c>
      <c r="W479" s="3">
        <f t="shared" si="92"/>
        <v>0</v>
      </c>
      <c r="Y479" s="3">
        <f t="shared" si="93"/>
        <v>0</v>
      </c>
      <c r="Z479" s="3">
        <f t="shared" si="94"/>
        <v>0</v>
      </c>
      <c r="AA479" s="3">
        <f t="shared" si="95"/>
        <v>0</v>
      </c>
      <c r="AM479" s="5"/>
    </row>
    <row r="480" spans="1:39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 t="str">
        <f t="shared" si="98"/>
        <v/>
      </c>
      <c r="O480" s="1" t="str">
        <f t="shared" si="99"/>
        <v xml:space="preserve"> / </v>
      </c>
      <c r="P480" s="1"/>
      <c r="Q480" s="1"/>
      <c r="R480" s="1"/>
      <c r="S480" s="1"/>
      <c r="T480" s="1"/>
      <c r="V480" s="3">
        <f t="shared" si="91"/>
        <v>0</v>
      </c>
      <c r="W480" s="3">
        <f t="shared" si="92"/>
        <v>0</v>
      </c>
      <c r="Y480" s="3">
        <f t="shared" si="93"/>
        <v>0</v>
      </c>
      <c r="Z480" s="3">
        <f t="shared" si="94"/>
        <v>0</v>
      </c>
      <c r="AA480" s="3">
        <f t="shared" si="95"/>
        <v>0</v>
      </c>
      <c r="AM480" s="5"/>
    </row>
    <row r="481" spans="1:39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 t="str">
        <f t="shared" si="98"/>
        <v/>
      </c>
      <c r="O481" s="1" t="str">
        <f t="shared" si="99"/>
        <v xml:space="preserve"> / </v>
      </c>
      <c r="P481" s="1"/>
      <c r="Q481" s="1"/>
      <c r="R481" s="1"/>
      <c r="S481" s="1"/>
      <c r="T481" s="1"/>
      <c r="V481" s="3">
        <f t="shared" si="91"/>
        <v>0</v>
      </c>
      <c r="W481" s="3">
        <f t="shared" si="92"/>
        <v>0</v>
      </c>
      <c r="Y481" s="3">
        <f t="shared" si="93"/>
        <v>0</v>
      </c>
      <c r="Z481" s="3">
        <f t="shared" si="94"/>
        <v>0</v>
      </c>
      <c r="AA481" s="3">
        <f t="shared" si="95"/>
        <v>0</v>
      </c>
      <c r="AM481" s="5"/>
    </row>
    <row r="482" spans="1:39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 t="str">
        <f t="shared" si="98"/>
        <v/>
      </c>
      <c r="O482" s="1" t="str">
        <f t="shared" si="99"/>
        <v xml:space="preserve"> / </v>
      </c>
      <c r="P482" s="1"/>
      <c r="Q482" s="1"/>
      <c r="R482" s="1"/>
      <c r="S482" s="1"/>
      <c r="T482" s="1"/>
      <c r="V482" s="3">
        <f t="shared" si="91"/>
        <v>0</v>
      </c>
      <c r="W482" s="3">
        <f t="shared" si="92"/>
        <v>0</v>
      </c>
      <c r="Y482" s="3">
        <f t="shared" si="93"/>
        <v>0</v>
      </c>
      <c r="Z482" s="3">
        <f t="shared" si="94"/>
        <v>0</v>
      </c>
      <c r="AA482" s="3">
        <f t="shared" si="95"/>
        <v>0</v>
      </c>
      <c r="AM482" s="5"/>
    </row>
    <row r="483" spans="1:39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 t="str">
        <f t="shared" si="98"/>
        <v/>
      </c>
      <c r="O483" s="1" t="str">
        <f t="shared" si="99"/>
        <v xml:space="preserve"> / </v>
      </c>
      <c r="P483" s="1"/>
      <c r="Q483" s="1"/>
      <c r="R483" s="1"/>
      <c r="S483" s="1"/>
      <c r="T483" s="1"/>
      <c r="V483" s="3">
        <f t="shared" si="91"/>
        <v>0</v>
      </c>
      <c r="W483" s="3">
        <f t="shared" si="92"/>
        <v>0</v>
      </c>
      <c r="Y483" s="3">
        <f t="shared" si="93"/>
        <v>0</v>
      </c>
      <c r="Z483" s="3">
        <f t="shared" si="94"/>
        <v>0</v>
      </c>
      <c r="AA483" s="3">
        <f t="shared" si="95"/>
        <v>0</v>
      </c>
      <c r="AM483" s="5"/>
    </row>
    <row r="484" spans="1:39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 t="str">
        <f t="shared" ref="N484:N499" si="100">CONCATENATE(E484,L484)</f>
        <v/>
      </c>
      <c r="O484" s="1" t="str">
        <f t="shared" ref="O484:O499" si="101">CONCATENATE(K484," / ",H484)</f>
        <v xml:space="preserve"> / </v>
      </c>
      <c r="P484" s="1"/>
      <c r="Q484" s="1"/>
      <c r="R484" s="1"/>
      <c r="S484" s="1"/>
      <c r="T484" s="1"/>
      <c r="V484" s="3">
        <f t="shared" si="91"/>
        <v>0</v>
      </c>
      <c r="W484" s="3">
        <f t="shared" si="92"/>
        <v>0</v>
      </c>
      <c r="Y484" s="3">
        <f t="shared" si="93"/>
        <v>0</v>
      </c>
      <c r="Z484" s="3">
        <f t="shared" si="94"/>
        <v>0</v>
      </c>
      <c r="AA484" s="3">
        <f t="shared" si="95"/>
        <v>0</v>
      </c>
      <c r="AM484" s="5"/>
    </row>
    <row r="485" spans="1:39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 t="str">
        <f t="shared" si="100"/>
        <v/>
      </c>
      <c r="O485" s="1" t="str">
        <f t="shared" si="101"/>
        <v xml:space="preserve"> / </v>
      </c>
      <c r="P485" s="1"/>
      <c r="Q485" s="1"/>
      <c r="R485" s="1"/>
      <c r="S485" s="1"/>
      <c r="T485" s="1"/>
      <c r="V485" s="3">
        <f t="shared" si="91"/>
        <v>0</v>
      </c>
      <c r="W485" s="3">
        <f t="shared" si="92"/>
        <v>0</v>
      </c>
      <c r="Y485" s="3">
        <f t="shared" si="93"/>
        <v>0</v>
      </c>
      <c r="Z485" s="3">
        <f t="shared" si="94"/>
        <v>0</v>
      </c>
      <c r="AA485" s="3">
        <f t="shared" si="95"/>
        <v>0</v>
      </c>
      <c r="AM485" s="5"/>
    </row>
    <row r="486" spans="1:39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 t="str">
        <f t="shared" si="100"/>
        <v/>
      </c>
      <c r="O486" s="1" t="str">
        <f t="shared" si="101"/>
        <v xml:space="preserve"> / </v>
      </c>
      <c r="P486" s="1"/>
      <c r="Q486" s="1"/>
      <c r="R486" s="1"/>
      <c r="S486" s="1"/>
      <c r="T486" s="1"/>
      <c r="V486" s="3">
        <f t="shared" si="91"/>
        <v>0</v>
      </c>
      <c r="W486" s="3">
        <f t="shared" si="92"/>
        <v>0</v>
      </c>
      <c r="Y486" s="3">
        <f t="shared" si="93"/>
        <v>0</v>
      </c>
      <c r="Z486" s="3">
        <f t="shared" si="94"/>
        <v>0</v>
      </c>
      <c r="AA486" s="3">
        <f t="shared" si="95"/>
        <v>0</v>
      </c>
      <c r="AM486" s="5"/>
    </row>
    <row r="487" spans="1:39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 t="str">
        <f t="shared" si="100"/>
        <v/>
      </c>
      <c r="O487" s="1" t="str">
        <f t="shared" si="101"/>
        <v xml:space="preserve"> / </v>
      </c>
      <c r="P487" s="1"/>
      <c r="Q487" s="1"/>
      <c r="R487" s="1"/>
      <c r="S487" s="1"/>
      <c r="T487" s="1"/>
      <c r="V487" s="3">
        <f t="shared" si="91"/>
        <v>0</v>
      </c>
      <c r="W487" s="3">
        <f t="shared" si="92"/>
        <v>0</v>
      </c>
      <c r="Y487" s="3">
        <f t="shared" si="93"/>
        <v>0</v>
      </c>
      <c r="Z487" s="3">
        <f t="shared" si="94"/>
        <v>0</v>
      </c>
      <c r="AA487" s="3">
        <f t="shared" si="95"/>
        <v>0</v>
      </c>
      <c r="AM487" s="5"/>
    </row>
    <row r="488" spans="1:39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 t="str">
        <f t="shared" si="100"/>
        <v/>
      </c>
      <c r="O488" s="1" t="str">
        <f t="shared" si="101"/>
        <v xml:space="preserve"> / </v>
      </c>
      <c r="P488" s="1"/>
      <c r="Q488" s="1"/>
      <c r="R488" s="1"/>
      <c r="S488" s="1"/>
      <c r="T488" s="1"/>
      <c r="V488" s="3">
        <f t="shared" si="91"/>
        <v>0</v>
      </c>
      <c r="W488" s="3">
        <f t="shared" si="92"/>
        <v>0</v>
      </c>
      <c r="Y488" s="3">
        <f t="shared" si="93"/>
        <v>0</v>
      </c>
      <c r="Z488" s="3">
        <f t="shared" si="94"/>
        <v>0</v>
      </c>
      <c r="AA488" s="3">
        <f t="shared" si="95"/>
        <v>0</v>
      </c>
      <c r="AM488" s="5"/>
    </row>
    <row r="489" spans="1:39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 t="str">
        <f t="shared" si="100"/>
        <v/>
      </c>
      <c r="O489" s="1" t="str">
        <f t="shared" si="101"/>
        <v xml:space="preserve"> / </v>
      </c>
      <c r="P489" s="1"/>
      <c r="Q489" s="1"/>
      <c r="R489" s="1"/>
      <c r="S489" s="1"/>
      <c r="T489" s="1"/>
      <c r="V489" s="3">
        <f t="shared" si="91"/>
        <v>0</v>
      </c>
      <c r="W489" s="3">
        <f t="shared" si="92"/>
        <v>0</v>
      </c>
      <c r="Y489" s="3">
        <f t="shared" si="93"/>
        <v>0</v>
      </c>
      <c r="Z489" s="3">
        <f t="shared" si="94"/>
        <v>0</v>
      </c>
      <c r="AA489" s="3">
        <f t="shared" si="95"/>
        <v>0</v>
      </c>
      <c r="AM489" s="5"/>
    </row>
    <row r="490" spans="1:39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 t="str">
        <f t="shared" si="100"/>
        <v/>
      </c>
      <c r="O490" s="1" t="str">
        <f t="shared" si="101"/>
        <v xml:space="preserve"> / </v>
      </c>
      <c r="P490" s="1"/>
      <c r="Q490" s="1"/>
      <c r="R490" s="1"/>
      <c r="S490" s="1"/>
      <c r="T490" s="1"/>
      <c r="V490" s="3">
        <f t="shared" si="91"/>
        <v>0</v>
      </c>
      <c r="W490" s="3">
        <f t="shared" si="92"/>
        <v>0</v>
      </c>
      <c r="Y490" s="3">
        <f t="shared" si="93"/>
        <v>0</v>
      </c>
      <c r="Z490" s="3">
        <f t="shared" si="94"/>
        <v>0</v>
      </c>
      <c r="AA490" s="3">
        <f t="shared" si="95"/>
        <v>0</v>
      </c>
      <c r="AM490" s="5"/>
    </row>
    <row r="491" spans="1:39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 t="str">
        <f t="shared" si="100"/>
        <v/>
      </c>
      <c r="O491" s="1" t="str">
        <f t="shared" si="101"/>
        <v xml:space="preserve"> / </v>
      </c>
      <c r="P491" s="1"/>
      <c r="Q491" s="1"/>
      <c r="R491" s="1"/>
      <c r="S491" s="1"/>
      <c r="T491" s="1"/>
      <c r="V491" s="3">
        <f t="shared" si="91"/>
        <v>0</v>
      </c>
      <c r="W491" s="3">
        <f t="shared" si="92"/>
        <v>0</v>
      </c>
      <c r="Y491" s="3">
        <f t="shared" si="93"/>
        <v>0</v>
      </c>
      <c r="Z491" s="3">
        <f t="shared" si="94"/>
        <v>0</v>
      </c>
      <c r="AA491" s="3">
        <f t="shared" si="95"/>
        <v>0</v>
      </c>
      <c r="AM491" s="5"/>
    </row>
    <row r="492" spans="1:39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 t="str">
        <f t="shared" si="100"/>
        <v/>
      </c>
      <c r="O492" s="1" t="str">
        <f t="shared" si="101"/>
        <v xml:space="preserve"> / </v>
      </c>
      <c r="P492" s="1"/>
      <c r="Q492" s="1"/>
      <c r="R492" s="1"/>
      <c r="S492" s="1"/>
      <c r="T492" s="1"/>
      <c r="V492" s="3">
        <f t="shared" si="91"/>
        <v>0</v>
      </c>
      <c r="W492" s="3">
        <f t="shared" si="92"/>
        <v>0</v>
      </c>
      <c r="Y492" s="3">
        <f t="shared" si="93"/>
        <v>0</v>
      </c>
      <c r="Z492" s="3">
        <f t="shared" si="94"/>
        <v>0</v>
      </c>
      <c r="AA492" s="3">
        <f t="shared" si="95"/>
        <v>0</v>
      </c>
      <c r="AM492" s="5"/>
    </row>
    <row r="493" spans="1:39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 t="str">
        <f t="shared" si="100"/>
        <v/>
      </c>
      <c r="O493" s="1" t="str">
        <f t="shared" si="101"/>
        <v xml:space="preserve"> / </v>
      </c>
      <c r="P493" s="1"/>
      <c r="Q493" s="1"/>
      <c r="R493" s="1"/>
      <c r="S493" s="1"/>
      <c r="T493" s="1"/>
      <c r="V493" s="3">
        <f t="shared" si="91"/>
        <v>0</v>
      </c>
      <c r="W493" s="3">
        <f t="shared" si="92"/>
        <v>0</v>
      </c>
      <c r="Y493" s="3">
        <f t="shared" si="93"/>
        <v>0</v>
      </c>
      <c r="Z493" s="3">
        <f t="shared" si="94"/>
        <v>0</v>
      </c>
      <c r="AA493" s="3">
        <f t="shared" si="95"/>
        <v>0</v>
      </c>
      <c r="AM493" s="5"/>
    </row>
    <row r="494" spans="1:39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 t="str">
        <f t="shared" si="100"/>
        <v/>
      </c>
      <c r="O494" s="1" t="str">
        <f t="shared" si="101"/>
        <v xml:space="preserve"> / </v>
      </c>
      <c r="P494" s="1"/>
      <c r="Q494" s="1"/>
      <c r="R494" s="1"/>
      <c r="S494" s="1"/>
      <c r="T494" s="1"/>
      <c r="V494" s="3">
        <f t="shared" si="91"/>
        <v>0</v>
      </c>
      <c r="W494" s="3">
        <f t="shared" si="92"/>
        <v>0</v>
      </c>
      <c r="Y494" s="3">
        <f t="shared" si="93"/>
        <v>0</v>
      </c>
      <c r="Z494" s="3">
        <f t="shared" si="94"/>
        <v>0</v>
      </c>
      <c r="AA494" s="3">
        <f t="shared" si="95"/>
        <v>0</v>
      </c>
      <c r="AM494" s="5"/>
    </row>
    <row r="495" spans="1:39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 t="str">
        <f t="shared" si="100"/>
        <v/>
      </c>
      <c r="O495" s="1" t="str">
        <f t="shared" si="101"/>
        <v xml:space="preserve"> / </v>
      </c>
      <c r="P495" s="1"/>
      <c r="Q495" s="1"/>
      <c r="R495" s="1"/>
      <c r="S495" s="1"/>
      <c r="T495" s="1"/>
      <c r="V495" s="3">
        <f t="shared" si="91"/>
        <v>0</v>
      </c>
      <c r="W495" s="3">
        <f t="shared" si="92"/>
        <v>0</v>
      </c>
      <c r="Y495" s="3">
        <f t="shared" si="93"/>
        <v>0</v>
      </c>
      <c r="Z495" s="3">
        <f t="shared" si="94"/>
        <v>0</v>
      </c>
      <c r="AA495" s="3">
        <f t="shared" si="95"/>
        <v>0</v>
      </c>
      <c r="AM495" s="5"/>
    </row>
    <row r="496" spans="1:39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 t="str">
        <f t="shared" si="100"/>
        <v/>
      </c>
      <c r="O496" s="1" t="str">
        <f t="shared" si="101"/>
        <v xml:space="preserve"> / </v>
      </c>
      <c r="P496" s="1"/>
      <c r="Q496" s="1"/>
      <c r="R496" s="1"/>
      <c r="S496" s="1"/>
      <c r="T496" s="1"/>
      <c r="V496" s="3">
        <f t="shared" si="91"/>
        <v>0</v>
      </c>
      <c r="W496" s="3">
        <f t="shared" si="92"/>
        <v>0</v>
      </c>
      <c r="Y496" s="3">
        <f t="shared" si="93"/>
        <v>0</v>
      </c>
      <c r="Z496" s="3">
        <f t="shared" si="94"/>
        <v>0</v>
      </c>
      <c r="AA496" s="3">
        <f t="shared" si="95"/>
        <v>0</v>
      </c>
      <c r="AM496" s="5"/>
    </row>
    <row r="497" spans="1:39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 t="str">
        <f t="shared" si="100"/>
        <v/>
      </c>
      <c r="O497" s="1" t="str">
        <f t="shared" si="101"/>
        <v xml:space="preserve"> / </v>
      </c>
      <c r="P497" s="1"/>
      <c r="Q497" s="1"/>
      <c r="R497" s="1"/>
      <c r="S497" s="1"/>
      <c r="T497" s="1"/>
      <c r="V497" s="3">
        <f t="shared" si="91"/>
        <v>0</v>
      </c>
      <c r="W497" s="3">
        <f t="shared" si="92"/>
        <v>0</v>
      </c>
      <c r="Y497" s="3">
        <f t="shared" si="93"/>
        <v>0</v>
      </c>
      <c r="Z497" s="3">
        <f t="shared" si="94"/>
        <v>0</v>
      </c>
      <c r="AA497" s="3">
        <f t="shared" si="95"/>
        <v>0</v>
      </c>
      <c r="AM497" s="5"/>
    </row>
    <row r="498" spans="1:39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 t="str">
        <f t="shared" si="100"/>
        <v/>
      </c>
      <c r="O498" s="1" t="str">
        <f t="shared" si="101"/>
        <v xml:space="preserve"> / </v>
      </c>
      <c r="P498" s="1"/>
      <c r="Q498" s="1"/>
      <c r="R498" s="1"/>
      <c r="S498" s="1"/>
      <c r="T498" s="1"/>
      <c r="V498" s="3">
        <f t="shared" si="91"/>
        <v>0</v>
      </c>
      <c r="W498" s="3">
        <f t="shared" si="92"/>
        <v>0</v>
      </c>
      <c r="Y498" s="3">
        <f t="shared" si="93"/>
        <v>0</v>
      </c>
      <c r="Z498" s="3">
        <f t="shared" si="94"/>
        <v>0</v>
      </c>
      <c r="AA498" s="3">
        <f t="shared" si="95"/>
        <v>0</v>
      </c>
      <c r="AM498" s="5"/>
    </row>
    <row r="499" spans="1:39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 t="str">
        <f t="shared" si="100"/>
        <v/>
      </c>
      <c r="O499" s="1" t="str">
        <f t="shared" si="101"/>
        <v xml:space="preserve"> / </v>
      </c>
      <c r="P499" s="1"/>
      <c r="Q499" s="1"/>
      <c r="R499" s="1"/>
      <c r="S499" s="1"/>
      <c r="T499" s="1"/>
      <c r="V499" s="3">
        <f t="shared" si="91"/>
        <v>0</v>
      </c>
      <c r="W499" s="3">
        <f t="shared" si="92"/>
        <v>0</v>
      </c>
      <c r="Y499" s="3">
        <f t="shared" si="93"/>
        <v>0</v>
      </c>
      <c r="Z499" s="3">
        <f t="shared" si="94"/>
        <v>0</v>
      </c>
      <c r="AA499" s="3">
        <f t="shared" si="95"/>
        <v>0</v>
      </c>
      <c r="AM499" s="5"/>
    </row>
    <row r="500" spans="1:39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 t="str">
        <f t="shared" ref="N500:N515" si="102">CONCATENATE(E500,L500)</f>
        <v/>
      </c>
      <c r="O500" s="1" t="str">
        <f t="shared" ref="O500:O515" si="103">CONCATENATE(K500," / ",H500)</f>
        <v xml:space="preserve"> / </v>
      </c>
      <c r="P500" s="1"/>
      <c r="Q500" s="1"/>
      <c r="R500" s="1"/>
      <c r="S500" s="1"/>
      <c r="T500" s="1"/>
      <c r="V500" s="3">
        <f t="shared" si="91"/>
        <v>0</v>
      </c>
      <c r="W500" s="3">
        <f t="shared" si="92"/>
        <v>0</v>
      </c>
      <c r="Y500" s="3">
        <f t="shared" si="93"/>
        <v>0</v>
      </c>
      <c r="Z500" s="3">
        <f t="shared" si="94"/>
        <v>0</v>
      </c>
      <c r="AA500" s="3">
        <f t="shared" si="95"/>
        <v>0</v>
      </c>
      <c r="AM500" s="5"/>
    </row>
    <row r="501" spans="1:39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 t="str">
        <f t="shared" si="102"/>
        <v/>
      </c>
      <c r="O501" s="1" t="str">
        <f t="shared" si="103"/>
        <v xml:space="preserve"> / </v>
      </c>
      <c r="P501" s="1"/>
      <c r="Q501" s="1"/>
      <c r="R501" s="1"/>
      <c r="S501" s="1"/>
      <c r="T501" s="1"/>
      <c r="V501" s="3">
        <f t="shared" si="91"/>
        <v>0</v>
      </c>
      <c r="W501" s="3">
        <f t="shared" si="92"/>
        <v>0</v>
      </c>
      <c r="Y501" s="3">
        <f t="shared" si="93"/>
        <v>0</v>
      </c>
      <c r="Z501" s="3">
        <f t="shared" si="94"/>
        <v>0</v>
      </c>
      <c r="AA501" s="3">
        <f t="shared" si="95"/>
        <v>0</v>
      </c>
      <c r="AM501" s="5"/>
    </row>
    <row r="502" spans="1:39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 t="str">
        <f t="shared" si="102"/>
        <v/>
      </c>
      <c r="O502" s="1" t="str">
        <f t="shared" si="103"/>
        <v xml:space="preserve"> / </v>
      </c>
      <c r="P502" s="1"/>
      <c r="Q502" s="1"/>
      <c r="R502" s="1"/>
      <c r="S502" s="1"/>
      <c r="T502" s="1"/>
      <c r="V502" s="3">
        <f t="shared" si="91"/>
        <v>0</v>
      </c>
      <c r="W502" s="3">
        <f t="shared" si="92"/>
        <v>0</v>
      </c>
      <c r="Y502" s="3">
        <f t="shared" si="93"/>
        <v>0</v>
      </c>
      <c r="Z502" s="3">
        <f t="shared" si="94"/>
        <v>0</v>
      </c>
      <c r="AA502" s="3">
        <f t="shared" si="95"/>
        <v>0</v>
      </c>
      <c r="AM502" s="5"/>
    </row>
    <row r="503" spans="1:39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 t="str">
        <f t="shared" si="102"/>
        <v/>
      </c>
      <c r="O503" s="1" t="str">
        <f t="shared" si="103"/>
        <v xml:space="preserve"> / </v>
      </c>
      <c r="P503" s="1"/>
      <c r="Q503" s="1"/>
      <c r="R503" s="1"/>
      <c r="S503" s="1"/>
      <c r="T503" s="1"/>
      <c r="V503" s="3">
        <f t="shared" si="91"/>
        <v>0</v>
      </c>
      <c r="W503" s="3">
        <f t="shared" si="92"/>
        <v>0</v>
      </c>
      <c r="Y503" s="3">
        <f t="shared" si="93"/>
        <v>0</v>
      </c>
      <c r="Z503" s="3">
        <f t="shared" si="94"/>
        <v>0</v>
      </c>
      <c r="AA503" s="3">
        <f t="shared" si="95"/>
        <v>0</v>
      </c>
      <c r="AM503" s="5"/>
    </row>
    <row r="504" spans="1:39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 t="str">
        <f t="shared" si="102"/>
        <v/>
      </c>
      <c r="O504" s="1" t="str">
        <f t="shared" si="103"/>
        <v xml:space="preserve"> / </v>
      </c>
      <c r="P504" s="1"/>
      <c r="Q504" s="1"/>
      <c r="R504" s="1"/>
      <c r="S504" s="1"/>
      <c r="T504" s="1"/>
      <c r="V504" s="3">
        <f t="shared" si="91"/>
        <v>0</v>
      </c>
      <c r="W504" s="3">
        <f t="shared" si="92"/>
        <v>0</v>
      </c>
      <c r="Y504" s="3">
        <f t="shared" si="93"/>
        <v>0</v>
      </c>
      <c r="Z504" s="3">
        <f t="shared" si="94"/>
        <v>0</v>
      </c>
      <c r="AA504" s="3">
        <f t="shared" si="95"/>
        <v>0</v>
      </c>
      <c r="AM504" s="5"/>
    </row>
    <row r="505" spans="1:39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 t="str">
        <f t="shared" si="102"/>
        <v/>
      </c>
      <c r="O505" s="1" t="str">
        <f t="shared" si="103"/>
        <v xml:space="preserve"> / </v>
      </c>
      <c r="P505" s="1"/>
      <c r="Q505" s="1"/>
      <c r="R505" s="1"/>
      <c r="S505" s="1"/>
      <c r="T505" s="1"/>
      <c r="V505" s="3">
        <f t="shared" si="91"/>
        <v>0</v>
      </c>
      <c r="W505" s="3">
        <f t="shared" si="92"/>
        <v>0</v>
      </c>
      <c r="Y505" s="3">
        <f t="shared" si="93"/>
        <v>0</v>
      </c>
      <c r="Z505" s="3">
        <f t="shared" si="94"/>
        <v>0</v>
      </c>
      <c r="AA505" s="3">
        <f t="shared" si="95"/>
        <v>0</v>
      </c>
      <c r="AM505" s="5"/>
    </row>
    <row r="506" spans="1:39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 t="str">
        <f t="shared" si="102"/>
        <v/>
      </c>
      <c r="O506" s="1" t="str">
        <f t="shared" si="103"/>
        <v xml:space="preserve"> / </v>
      </c>
      <c r="P506" s="1"/>
      <c r="Q506" s="1"/>
      <c r="R506" s="1"/>
      <c r="S506" s="1"/>
      <c r="T506" s="1"/>
      <c r="V506" s="3">
        <f t="shared" si="91"/>
        <v>0</v>
      </c>
      <c r="W506" s="3">
        <f t="shared" si="92"/>
        <v>0</v>
      </c>
      <c r="Y506" s="3">
        <f t="shared" si="93"/>
        <v>0</v>
      </c>
      <c r="Z506" s="3">
        <f t="shared" si="94"/>
        <v>0</v>
      </c>
      <c r="AA506" s="3">
        <f t="shared" si="95"/>
        <v>0</v>
      </c>
      <c r="AM506" s="5"/>
    </row>
    <row r="507" spans="1:39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 t="str">
        <f t="shared" si="102"/>
        <v/>
      </c>
      <c r="O507" s="1" t="str">
        <f t="shared" si="103"/>
        <v xml:space="preserve"> / </v>
      </c>
      <c r="P507" s="1"/>
      <c r="Q507" s="1"/>
      <c r="R507" s="1"/>
      <c r="S507" s="1"/>
      <c r="T507" s="1"/>
      <c r="V507" s="3">
        <f t="shared" si="91"/>
        <v>0</v>
      </c>
      <c r="W507" s="3">
        <f t="shared" si="92"/>
        <v>0</v>
      </c>
      <c r="Y507" s="3">
        <f t="shared" si="93"/>
        <v>0</v>
      </c>
      <c r="Z507" s="3">
        <f t="shared" si="94"/>
        <v>0</v>
      </c>
      <c r="AA507" s="3">
        <f t="shared" si="95"/>
        <v>0</v>
      </c>
      <c r="AM507" s="5"/>
    </row>
    <row r="508" spans="1:39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 t="str">
        <f t="shared" si="102"/>
        <v/>
      </c>
      <c r="O508" s="1" t="str">
        <f t="shared" si="103"/>
        <v xml:space="preserve"> / </v>
      </c>
      <c r="P508" s="1"/>
      <c r="Q508" s="1"/>
      <c r="R508" s="1"/>
      <c r="S508" s="1"/>
      <c r="T508" s="1"/>
      <c r="V508" s="3">
        <f t="shared" si="91"/>
        <v>0</v>
      </c>
      <c r="W508" s="3">
        <f t="shared" si="92"/>
        <v>0</v>
      </c>
      <c r="Y508" s="3">
        <f t="shared" si="93"/>
        <v>0</v>
      </c>
      <c r="Z508" s="3">
        <f t="shared" si="94"/>
        <v>0</v>
      </c>
      <c r="AA508" s="3">
        <f t="shared" si="95"/>
        <v>0</v>
      </c>
      <c r="AM508" s="5"/>
    </row>
    <row r="509" spans="1:39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 t="str">
        <f t="shared" si="102"/>
        <v/>
      </c>
      <c r="O509" s="1" t="str">
        <f t="shared" si="103"/>
        <v xml:space="preserve"> / </v>
      </c>
      <c r="P509" s="1"/>
      <c r="Q509" s="1"/>
      <c r="R509" s="1"/>
      <c r="S509" s="1"/>
      <c r="T509" s="1"/>
      <c r="V509" s="3">
        <f t="shared" si="91"/>
        <v>0</v>
      </c>
      <c r="W509" s="3">
        <f t="shared" si="92"/>
        <v>0</v>
      </c>
      <c r="Y509" s="3">
        <f t="shared" si="93"/>
        <v>0</v>
      </c>
      <c r="Z509" s="3">
        <f t="shared" si="94"/>
        <v>0</v>
      </c>
      <c r="AA509" s="3">
        <f t="shared" si="95"/>
        <v>0</v>
      </c>
      <c r="AM509" s="5"/>
    </row>
    <row r="510" spans="1:39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 t="str">
        <f t="shared" si="102"/>
        <v/>
      </c>
      <c r="O510" s="1" t="str">
        <f t="shared" si="103"/>
        <v xml:space="preserve"> / </v>
      </c>
      <c r="P510" s="1"/>
      <c r="Q510" s="1"/>
      <c r="R510" s="1"/>
      <c r="S510" s="1"/>
      <c r="T510" s="1"/>
      <c r="V510" s="3">
        <f t="shared" si="91"/>
        <v>0</v>
      </c>
      <c r="W510" s="3">
        <f t="shared" si="92"/>
        <v>0</v>
      </c>
      <c r="Y510" s="3">
        <f t="shared" si="93"/>
        <v>0</v>
      </c>
      <c r="Z510" s="3">
        <f t="shared" si="94"/>
        <v>0</v>
      </c>
      <c r="AA510" s="3">
        <f t="shared" si="95"/>
        <v>0</v>
      </c>
      <c r="AM510" s="5"/>
    </row>
    <row r="511" spans="1:39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 t="str">
        <f t="shared" si="102"/>
        <v/>
      </c>
      <c r="O511" s="1" t="str">
        <f t="shared" si="103"/>
        <v xml:space="preserve"> / </v>
      </c>
      <c r="P511" s="1"/>
      <c r="Q511" s="1"/>
      <c r="R511" s="1"/>
      <c r="S511" s="1"/>
      <c r="T511" s="1"/>
      <c r="V511" s="3">
        <f t="shared" si="91"/>
        <v>0</v>
      </c>
      <c r="W511" s="3">
        <f t="shared" si="92"/>
        <v>0</v>
      </c>
      <c r="Y511" s="3">
        <f t="shared" si="93"/>
        <v>0</v>
      </c>
      <c r="Z511" s="3">
        <f t="shared" si="94"/>
        <v>0</v>
      </c>
      <c r="AA511" s="3">
        <f t="shared" si="95"/>
        <v>0</v>
      </c>
      <c r="AM511" s="5"/>
    </row>
    <row r="512" spans="1:39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 t="str">
        <f t="shared" si="102"/>
        <v/>
      </c>
      <c r="O512" s="1" t="str">
        <f t="shared" si="103"/>
        <v xml:space="preserve"> / </v>
      </c>
      <c r="P512" s="1"/>
      <c r="Q512" s="1"/>
      <c r="R512" s="1"/>
      <c r="S512" s="1"/>
      <c r="T512" s="1"/>
      <c r="V512" s="3">
        <f t="shared" si="91"/>
        <v>0</v>
      </c>
      <c r="W512" s="3">
        <f t="shared" si="92"/>
        <v>0</v>
      </c>
      <c r="Y512" s="3">
        <f t="shared" si="93"/>
        <v>0</v>
      </c>
      <c r="Z512" s="3">
        <f t="shared" si="94"/>
        <v>0</v>
      </c>
      <c r="AA512" s="3">
        <f t="shared" si="95"/>
        <v>0</v>
      </c>
      <c r="AM512" s="5"/>
    </row>
    <row r="513" spans="1:39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 t="str">
        <f t="shared" si="102"/>
        <v/>
      </c>
      <c r="O513" s="1" t="str">
        <f t="shared" si="103"/>
        <v xml:space="preserve"> / </v>
      </c>
      <c r="P513" s="1"/>
      <c r="Q513" s="1"/>
      <c r="R513" s="1"/>
      <c r="S513" s="1"/>
      <c r="T513" s="1"/>
      <c r="V513" s="3">
        <f t="shared" si="91"/>
        <v>0</v>
      </c>
      <c r="W513" s="3">
        <f t="shared" si="92"/>
        <v>0</v>
      </c>
      <c r="Y513" s="3">
        <f t="shared" si="93"/>
        <v>0</v>
      </c>
      <c r="Z513" s="3">
        <f t="shared" si="94"/>
        <v>0</v>
      </c>
      <c r="AA513" s="3">
        <f t="shared" si="95"/>
        <v>0</v>
      </c>
      <c r="AM513" s="5"/>
    </row>
    <row r="514" spans="1:39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 t="str">
        <f t="shared" si="102"/>
        <v/>
      </c>
      <c r="O514" s="1" t="str">
        <f t="shared" si="103"/>
        <v xml:space="preserve"> / </v>
      </c>
      <c r="P514" s="1"/>
      <c r="Q514" s="1"/>
      <c r="R514" s="1"/>
      <c r="S514" s="1"/>
      <c r="T514" s="1"/>
      <c r="V514" s="3">
        <f t="shared" si="91"/>
        <v>0</v>
      </c>
      <c r="W514" s="3">
        <f t="shared" si="92"/>
        <v>0</v>
      </c>
      <c r="Y514" s="3">
        <f t="shared" si="93"/>
        <v>0</v>
      </c>
      <c r="Z514" s="3">
        <f t="shared" si="94"/>
        <v>0</v>
      </c>
      <c r="AA514" s="3">
        <f t="shared" si="95"/>
        <v>0</v>
      </c>
      <c r="AM514" s="5"/>
    </row>
    <row r="515" spans="1:39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 t="str">
        <f t="shared" si="102"/>
        <v/>
      </c>
      <c r="O515" s="1" t="str">
        <f t="shared" si="103"/>
        <v xml:space="preserve"> / </v>
      </c>
      <c r="P515" s="1"/>
      <c r="Q515" s="1"/>
      <c r="R515" s="1"/>
      <c r="S515" s="1"/>
      <c r="T515" s="1"/>
      <c r="V515" s="3">
        <f t="shared" ref="V515:V578" si="104">B515</f>
        <v>0</v>
      </c>
      <c r="W515" s="3">
        <f t="shared" ref="W515:W578" si="105">C515</f>
        <v>0</v>
      </c>
      <c r="Y515" s="3">
        <f t="shared" ref="Y515:Y578" si="106">E515</f>
        <v>0</v>
      </c>
      <c r="Z515" s="3">
        <f t="shared" ref="Z515:Z578" si="107">H515</f>
        <v>0</v>
      </c>
      <c r="AA515" s="3">
        <f t="shared" ref="AA515:AA578" si="108">K515</f>
        <v>0</v>
      </c>
      <c r="AM515" s="5"/>
    </row>
    <row r="516" spans="1:39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 t="str">
        <f t="shared" ref="N516:N531" si="109">CONCATENATE(E516,L516)</f>
        <v/>
      </c>
      <c r="O516" s="1" t="str">
        <f t="shared" ref="O516:O531" si="110">CONCATENATE(K516," / ",H516)</f>
        <v xml:space="preserve"> / </v>
      </c>
      <c r="P516" s="1"/>
      <c r="Q516" s="1"/>
      <c r="R516" s="1"/>
      <c r="S516" s="1"/>
      <c r="T516" s="1"/>
      <c r="V516" s="3">
        <f t="shared" si="104"/>
        <v>0</v>
      </c>
      <c r="W516" s="3">
        <f t="shared" si="105"/>
        <v>0</v>
      </c>
      <c r="Y516" s="3">
        <f t="shared" si="106"/>
        <v>0</v>
      </c>
      <c r="Z516" s="3">
        <f t="shared" si="107"/>
        <v>0</v>
      </c>
      <c r="AA516" s="3">
        <f t="shared" si="108"/>
        <v>0</v>
      </c>
      <c r="AM516" s="5"/>
    </row>
    <row r="517" spans="1:39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 t="str">
        <f t="shared" si="109"/>
        <v/>
      </c>
      <c r="O517" s="1" t="str">
        <f t="shared" si="110"/>
        <v xml:space="preserve"> / </v>
      </c>
      <c r="P517" s="1"/>
      <c r="Q517" s="1"/>
      <c r="R517" s="1"/>
      <c r="S517" s="1"/>
      <c r="T517" s="1"/>
      <c r="V517" s="3">
        <f t="shared" si="104"/>
        <v>0</v>
      </c>
      <c r="W517" s="3">
        <f t="shared" si="105"/>
        <v>0</v>
      </c>
      <c r="Y517" s="3">
        <f t="shared" si="106"/>
        <v>0</v>
      </c>
      <c r="Z517" s="3">
        <f t="shared" si="107"/>
        <v>0</v>
      </c>
      <c r="AA517" s="3">
        <f t="shared" si="108"/>
        <v>0</v>
      </c>
      <c r="AM517" s="5"/>
    </row>
    <row r="518" spans="1:39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 t="str">
        <f t="shared" si="109"/>
        <v/>
      </c>
      <c r="O518" s="1" t="str">
        <f t="shared" si="110"/>
        <v xml:space="preserve"> / </v>
      </c>
      <c r="P518" s="1"/>
      <c r="Q518" s="1"/>
      <c r="R518" s="1"/>
      <c r="S518" s="1"/>
      <c r="T518" s="1"/>
      <c r="V518" s="3">
        <f t="shared" si="104"/>
        <v>0</v>
      </c>
      <c r="W518" s="3">
        <f t="shared" si="105"/>
        <v>0</v>
      </c>
      <c r="Y518" s="3">
        <f t="shared" si="106"/>
        <v>0</v>
      </c>
      <c r="Z518" s="3">
        <f t="shared" si="107"/>
        <v>0</v>
      </c>
      <c r="AA518" s="3">
        <f t="shared" si="108"/>
        <v>0</v>
      </c>
      <c r="AM518" s="5"/>
    </row>
    <row r="519" spans="1:39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 t="str">
        <f t="shared" si="109"/>
        <v/>
      </c>
      <c r="O519" s="1" t="str">
        <f t="shared" si="110"/>
        <v xml:space="preserve"> / </v>
      </c>
      <c r="P519" s="1"/>
      <c r="Q519" s="1"/>
      <c r="R519" s="1"/>
      <c r="S519" s="1"/>
      <c r="T519" s="1"/>
      <c r="V519" s="3">
        <f t="shared" si="104"/>
        <v>0</v>
      </c>
      <c r="W519" s="3">
        <f t="shared" si="105"/>
        <v>0</v>
      </c>
      <c r="Y519" s="3">
        <f t="shared" si="106"/>
        <v>0</v>
      </c>
      <c r="Z519" s="3">
        <f t="shared" si="107"/>
        <v>0</v>
      </c>
      <c r="AA519" s="3">
        <f t="shared" si="108"/>
        <v>0</v>
      </c>
      <c r="AM519" s="5"/>
    </row>
    <row r="520" spans="1:39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 t="str">
        <f t="shared" si="109"/>
        <v/>
      </c>
      <c r="O520" s="1" t="str">
        <f t="shared" si="110"/>
        <v xml:space="preserve"> / </v>
      </c>
      <c r="P520" s="1"/>
      <c r="Q520" s="1"/>
      <c r="R520" s="1"/>
      <c r="S520" s="1"/>
      <c r="T520" s="1"/>
      <c r="V520" s="3">
        <f t="shared" si="104"/>
        <v>0</v>
      </c>
      <c r="W520" s="3">
        <f t="shared" si="105"/>
        <v>0</v>
      </c>
      <c r="Y520" s="3">
        <f t="shared" si="106"/>
        <v>0</v>
      </c>
      <c r="Z520" s="3">
        <f t="shared" si="107"/>
        <v>0</v>
      </c>
      <c r="AA520" s="3">
        <f t="shared" si="108"/>
        <v>0</v>
      </c>
      <c r="AM520" s="5"/>
    </row>
    <row r="521" spans="1:39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 t="str">
        <f t="shared" si="109"/>
        <v/>
      </c>
      <c r="O521" s="1" t="str">
        <f t="shared" si="110"/>
        <v xml:space="preserve"> / </v>
      </c>
      <c r="P521" s="1"/>
      <c r="Q521" s="1"/>
      <c r="R521" s="1"/>
      <c r="S521" s="1"/>
      <c r="T521" s="1"/>
      <c r="V521" s="3">
        <f t="shared" si="104"/>
        <v>0</v>
      </c>
      <c r="W521" s="3">
        <f t="shared" si="105"/>
        <v>0</v>
      </c>
      <c r="Y521" s="3">
        <f t="shared" si="106"/>
        <v>0</v>
      </c>
      <c r="Z521" s="3">
        <f t="shared" si="107"/>
        <v>0</v>
      </c>
      <c r="AA521" s="3">
        <f t="shared" si="108"/>
        <v>0</v>
      </c>
      <c r="AM521" s="5"/>
    </row>
    <row r="522" spans="1:39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 t="str">
        <f t="shared" si="109"/>
        <v/>
      </c>
      <c r="O522" s="1" t="str">
        <f t="shared" si="110"/>
        <v xml:space="preserve"> / </v>
      </c>
      <c r="P522" s="1"/>
      <c r="Q522" s="1"/>
      <c r="R522" s="1"/>
      <c r="S522" s="1"/>
      <c r="T522" s="1"/>
      <c r="V522" s="3">
        <f t="shared" si="104"/>
        <v>0</v>
      </c>
      <c r="W522" s="3">
        <f t="shared" si="105"/>
        <v>0</v>
      </c>
      <c r="Y522" s="3">
        <f t="shared" si="106"/>
        <v>0</v>
      </c>
      <c r="Z522" s="3">
        <f t="shared" si="107"/>
        <v>0</v>
      </c>
      <c r="AA522" s="3">
        <f t="shared" si="108"/>
        <v>0</v>
      </c>
      <c r="AM522" s="5"/>
    </row>
    <row r="523" spans="1:39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 t="str">
        <f t="shared" si="109"/>
        <v/>
      </c>
      <c r="O523" s="1" t="str">
        <f t="shared" si="110"/>
        <v xml:space="preserve"> / </v>
      </c>
      <c r="P523" s="1"/>
      <c r="Q523" s="1"/>
      <c r="R523" s="1"/>
      <c r="S523" s="1"/>
      <c r="T523" s="1"/>
      <c r="V523" s="3">
        <f t="shared" si="104"/>
        <v>0</v>
      </c>
      <c r="W523" s="3">
        <f t="shared" si="105"/>
        <v>0</v>
      </c>
      <c r="Y523" s="3">
        <f t="shared" si="106"/>
        <v>0</v>
      </c>
      <c r="Z523" s="3">
        <f t="shared" si="107"/>
        <v>0</v>
      </c>
      <c r="AA523" s="3">
        <f t="shared" si="108"/>
        <v>0</v>
      </c>
      <c r="AM523" s="5"/>
    </row>
    <row r="524" spans="1:39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 t="str">
        <f t="shared" si="109"/>
        <v/>
      </c>
      <c r="O524" s="1" t="str">
        <f t="shared" si="110"/>
        <v xml:space="preserve"> / </v>
      </c>
      <c r="P524" s="1"/>
      <c r="Q524" s="1"/>
      <c r="R524" s="1"/>
      <c r="S524" s="1"/>
      <c r="T524" s="1"/>
      <c r="V524" s="3">
        <f t="shared" si="104"/>
        <v>0</v>
      </c>
      <c r="W524" s="3">
        <f t="shared" si="105"/>
        <v>0</v>
      </c>
      <c r="Y524" s="3">
        <f t="shared" si="106"/>
        <v>0</v>
      </c>
      <c r="Z524" s="3">
        <f t="shared" si="107"/>
        <v>0</v>
      </c>
      <c r="AA524" s="3">
        <f t="shared" si="108"/>
        <v>0</v>
      </c>
      <c r="AM524" s="5"/>
    </row>
    <row r="525" spans="1:39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5">
      <c r="AM15402" s="5"/>
    </row>
    <row r="15403" spans="1:39" x14ac:dyDescent="0.25">
      <c r="AM15403" s="5"/>
    </row>
    <row r="15404" spans="1:39" x14ac:dyDescent="0.25">
      <c r="AM15404" s="5"/>
    </row>
    <row r="15405" spans="1:39" x14ac:dyDescent="0.25">
      <c r="AM15405" s="5"/>
    </row>
    <row r="15406" spans="1:39" x14ac:dyDescent="0.25">
      <c r="AM15406" s="5"/>
    </row>
    <row r="15407" spans="1:39" x14ac:dyDescent="0.25">
      <c r="AM15407" s="5"/>
    </row>
    <row r="15408" spans="1:39" x14ac:dyDescent="0.25">
      <c r="AM15408" s="5"/>
    </row>
    <row r="15409" spans="39:39" x14ac:dyDescent="0.25">
      <c r="AM15409" s="5"/>
    </row>
    <row r="15410" spans="39:39" x14ac:dyDescent="0.25">
      <c r="AM15410" s="5"/>
    </row>
    <row r="15411" spans="39:39" x14ac:dyDescent="0.25">
      <c r="AM15411" s="5"/>
    </row>
    <row r="15412" spans="39:39" x14ac:dyDescent="0.25">
      <c r="AM15412" s="5"/>
    </row>
    <row r="15413" spans="39:39" x14ac:dyDescent="0.25">
      <c r="AM15413" s="5"/>
    </row>
    <row r="15414" spans="39:39" x14ac:dyDescent="0.25">
      <c r="AM15414" s="5"/>
    </row>
    <row r="15415" spans="39:39" x14ac:dyDescent="0.25">
      <c r="AM15415" s="5"/>
    </row>
    <row r="15416" spans="39:39" x14ac:dyDescent="0.25">
      <c r="AM15416" s="5"/>
    </row>
    <row r="15417" spans="39:39" x14ac:dyDescent="0.25">
      <c r="AM15417" s="5"/>
    </row>
    <row r="15418" spans="39:39" x14ac:dyDescent="0.25">
      <c r="AM15418" s="5"/>
    </row>
    <row r="15419" spans="39:39" x14ac:dyDescent="0.25">
      <c r="AM15419" s="5"/>
    </row>
    <row r="15420" spans="39:39" x14ac:dyDescent="0.25">
      <c r="AM15420" s="5"/>
    </row>
    <row r="15421" spans="39:39" x14ac:dyDescent="0.25">
      <c r="AM15421" s="5"/>
    </row>
    <row r="15422" spans="39:39" x14ac:dyDescent="0.25">
      <c r="AM15422" s="5"/>
    </row>
    <row r="15423" spans="39:39" x14ac:dyDescent="0.25">
      <c r="AM15423" s="5"/>
    </row>
    <row r="15424" spans="39:39" x14ac:dyDescent="0.25">
      <c r="AM15424" s="5"/>
    </row>
    <row r="15425" spans="39:39" x14ac:dyDescent="0.25">
      <c r="AM15425" s="5"/>
    </row>
    <row r="15426" spans="39:39" x14ac:dyDescent="0.25">
      <c r="AM15426" s="5"/>
    </row>
    <row r="15427" spans="39:39" x14ac:dyDescent="0.25">
      <c r="AM15427" s="5"/>
    </row>
    <row r="15428" spans="39:39" x14ac:dyDescent="0.25">
      <c r="AM15428" s="5"/>
    </row>
    <row r="15429" spans="39:39" x14ac:dyDescent="0.25">
      <c r="AM15429" s="5"/>
    </row>
    <row r="15430" spans="39:39" x14ac:dyDescent="0.25">
      <c r="AM15430" s="5"/>
    </row>
    <row r="15431" spans="39:39" x14ac:dyDescent="0.25">
      <c r="AM15431" s="5"/>
    </row>
    <row r="15432" spans="39:39" x14ac:dyDescent="0.25">
      <c r="AM15432" s="5"/>
    </row>
    <row r="15433" spans="39:39" x14ac:dyDescent="0.25">
      <c r="AM15433" s="5"/>
    </row>
    <row r="15434" spans="39:39" x14ac:dyDescent="0.25">
      <c r="AM15434" s="5"/>
    </row>
    <row r="15435" spans="39:39" x14ac:dyDescent="0.25">
      <c r="AM15435" s="5"/>
    </row>
    <row r="15436" spans="39:39" x14ac:dyDescent="0.25">
      <c r="AM15436" s="5"/>
    </row>
    <row r="15437" spans="39:39" x14ac:dyDescent="0.25">
      <c r="AM15437" s="5"/>
    </row>
    <row r="15438" spans="39:39" x14ac:dyDescent="0.25">
      <c r="AM15438" s="5"/>
    </row>
    <row r="15439" spans="39:39" x14ac:dyDescent="0.25">
      <c r="AM15439" s="5"/>
    </row>
    <row r="15440" spans="39:39" x14ac:dyDescent="0.25">
      <c r="AM15440" s="5"/>
    </row>
    <row r="15441" spans="39:39" x14ac:dyDescent="0.25">
      <c r="AM15441" s="5"/>
    </row>
    <row r="15442" spans="39:39" x14ac:dyDescent="0.25">
      <c r="AM15442" s="5"/>
    </row>
    <row r="15443" spans="39:39" x14ac:dyDescent="0.25">
      <c r="AM15443" s="5"/>
    </row>
    <row r="15444" spans="39:39" x14ac:dyDescent="0.25">
      <c r="AM15444" s="5"/>
    </row>
    <row r="15445" spans="39:39" x14ac:dyDescent="0.25">
      <c r="AM15445" s="5"/>
    </row>
    <row r="15446" spans="39:39" x14ac:dyDescent="0.25">
      <c r="AM15446" s="5"/>
    </row>
    <row r="15447" spans="39:39" x14ac:dyDescent="0.25">
      <c r="AM15447" s="5"/>
    </row>
    <row r="15448" spans="39:39" x14ac:dyDescent="0.25">
      <c r="AM15448" s="5"/>
    </row>
    <row r="15449" spans="39:39" x14ac:dyDescent="0.25">
      <c r="AM15449" s="5"/>
    </row>
    <row r="15450" spans="39:39" x14ac:dyDescent="0.25">
      <c r="AM15450" s="5"/>
    </row>
    <row r="15451" spans="39:39" x14ac:dyDescent="0.25">
      <c r="AM15451" s="5"/>
    </row>
    <row r="15452" spans="39:39" x14ac:dyDescent="0.25">
      <c r="AM15452" s="5"/>
    </row>
    <row r="15453" spans="39:39" x14ac:dyDescent="0.25">
      <c r="AM15453" s="5"/>
    </row>
    <row r="15454" spans="39:39" x14ac:dyDescent="0.25">
      <c r="AM15454" s="5"/>
    </row>
    <row r="15455" spans="39:39" x14ac:dyDescent="0.25">
      <c r="AM15455" s="5"/>
    </row>
    <row r="15456" spans="39:39" x14ac:dyDescent="0.25">
      <c r="AM15456" s="5"/>
    </row>
    <row r="15457" spans="39:39" x14ac:dyDescent="0.25">
      <c r="AM15457" s="5"/>
    </row>
    <row r="15458" spans="39:39" x14ac:dyDescent="0.25">
      <c r="AM15458" s="5"/>
    </row>
    <row r="15459" spans="39:39" x14ac:dyDescent="0.25">
      <c r="AM15459" s="5"/>
    </row>
    <row r="15460" spans="39:39" x14ac:dyDescent="0.25">
      <c r="AM15460" s="5"/>
    </row>
    <row r="15461" spans="39:39" x14ac:dyDescent="0.25">
      <c r="AM15461" s="5"/>
    </row>
    <row r="15462" spans="39:39" x14ac:dyDescent="0.25">
      <c r="AM15462" s="5"/>
    </row>
    <row r="15463" spans="39:39" x14ac:dyDescent="0.25">
      <c r="AM15463" s="5"/>
    </row>
    <row r="15464" spans="39:39" x14ac:dyDescent="0.25">
      <c r="AM15464" s="5"/>
    </row>
    <row r="15465" spans="39:39" x14ac:dyDescent="0.25">
      <c r="AM15465" s="5"/>
    </row>
    <row r="15466" spans="39:39" x14ac:dyDescent="0.25">
      <c r="AM15466" s="5"/>
    </row>
    <row r="15467" spans="39:39" x14ac:dyDescent="0.25">
      <c r="AM15467" s="5"/>
    </row>
    <row r="15468" spans="39:39" x14ac:dyDescent="0.25">
      <c r="AM15468" s="5"/>
    </row>
    <row r="15469" spans="39:39" x14ac:dyDescent="0.25">
      <c r="AM15469" s="5"/>
    </row>
    <row r="15470" spans="39:39" x14ac:dyDescent="0.25">
      <c r="AM15470" s="5"/>
    </row>
    <row r="15471" spans="39:39" x14ac:dyDescent="0.25">
      <c r="AM15471" s="5"/>
    </row>
    <row r="15472" spans="39:39" x14ac:dyDescent="0.25">
      <c r="AM15472" s="5"/>
    </row>
    <row r="15473" spans="39:39" x14ac:dyDescent="0.25">
      <c r="AM15473" s="5"/>
    </row>
    <row r="15474" spans="39:39" x14ac:dyDescent="0.25">
      <c r="AM15474" s="5"/>
    </row>
    <row r="15475" spans="39:39" x14ac:dyDescent="0.25">
      <c r="AM15475" s="5"/>
    </row>
    <row r="15476" spans="39:39" x14ac:dyDescent="0.25">
      <c r="AM15476" s="5"/>
    </row>
    <row r="15477" spans="39:39" x14ac:dyDescent="0.25">
      <c r="AM15477" s="5"/>
    </row>
    <row r="15478" spans="39:39" x14ac:dyDescent="0.25">
      <c r="AM15478" s="5"/>
    </row>
    <row r="15479" spans="39:39" x14ac:dyDescent="0.25">
      <c r="AM15479" s="5"/>
    </row>
    <row r="15480" spans="39:39" x14ac:dyDescent="0.25">
      <c r="AM15480" s="5"/>
    </row>
    <row r="15481" spans="39:39" x14ac:dyDescent="0.25">
      <c r="AM15481" s="5"/>
    </row>
    <row r="15482" spans="39:39" x14ac:dyDescent="0.25">
      <c r="AM15482" s="5"/>
    </row>
    <row r="15483" spans="39:39" x14ac:dyDescent="0.25">
      <c r="AM15483" s="5"/>
    </row>
    <row r="15484" spans="39:39" x14ac:dyDescent="0.25">
      <c r="AM15484" s="5"/>
    </row>
    <row r="15485" spans="39:39" x14ac:dyDescent="0.25">
      <c r="AM15485" s="5"/>
    </row>
    <row r="15486" spans="39:39" x14ac:dyDescent="0.25">
      <c r="AM15486" s="5"/>
    </row>
    <row r="15487" spans="39:39" x14ac:dyDescent="0.25">
      <c r="AM15487" s="5"/>
    </row>
    <row r="15488" spans="39:39" x14ac:dyDescent="0.25">
      <c r="AM15488" s="5"/>
    </row>
    <row r="15489" spans="39:39" x14ac:dyDescent="0.25">
      <c r="AM15489" s="5"/>
    </row>
    <row r="15490" spans="39:39" x14ac:dyDescent="0.25">
      <c r="AM15490" s="5"/>
    </row>
    <row r="15491" spans="39:39" x14ac:dyDescent="0.25">
      <c r="AM15491" s="5"/>
    </row>
    <row r="15492" spans="39:39" x14ac:dyDescent="0.25">
      <c r="AM15492" s="5"/>
    </row>
    <row r="15493" spans="39:39" x14ac:dyDescent="0.25">
      <c r="AM15493" s="5"/>
    </row>
    <row r="15494" spans="39:39" x14ac:dyDescent="0.25">
      <c r="AM15494" s="5"/>
    </row>
    <row r="15495" spans="39:39" x14ac:dyDescent="0.25">
      <c r="AM15495" s="5"/>
    </row>
    <row r="15496" spans="39:39" x14ac:dyDescent="0.25">
      <c r="AM15496" s="5"/>
    </row>
    <row r="15497" spans="39:39" x14ac:dyDescent="0.25">
      <c r="AM15497" s="5"/>
    </row>
    <row r="15498" spans="39:39" x14ac:dyDescent="0.25">
      <c r="AM15498" s="5"/>
    </row>
    <row r="15499" spans="39:39" x14ac:dyDescent="0.25">
      <c r="AM15499" s="5"/>
    </row>
    <row r="15500" spans="39:39" x14ac:dyDescent="0.25">
      <c r="AM15500" s="5"/>
    </row>
    <row r="15501" spans="39:39" x14ac:dyDescent="0.25">
      <c r="AM15501" s="5"/>
    </row>
    <row r="15502" spans="39:39" x14ac:dyDescent="0.25">
      <c r="AM15502" s="5"/>
    </row>
    <row r="15503" spans="39:39" x14ac:dyDescent="0.25">
      <c r="AM15503" s="5"/>
    </row>
    <row r="15504" spans="39:39" x14ac:dyDescent="0.25">
      <c r="AM15504" s="5"/>
    </row>
    <row r="15505" spans="39:39" x14ac:dyDescent="0.25">
      <c r="AM15505" s="5"/>
    </row>
    <row r="15506" spans="39:39" x14ac:dyDescent="0.25">
      <c r="AM15506" s="5"/>
    </row>
    <row r="15507" spans="39:39" x14ac:dyDescent="0.25">
      <c r="AM15507" s="5"/>
    </row>
    <row r="15508" spans="39:39" x14ac:dyDescent="0.25">
      <c r="AM15508" s="5"/>
    </row>
    <row r="15509" spans="39:39" x14ac:dyDescent="0.25">
      <c r="AM15509" s="5"/>
    </row>
    <row r="15510" spans="39:39" x14ac:dyDescent="0.25">
      <c r="AM15510" s="5"/>
    </row>
    <row r="15511" spans="39:39" x14ac:dyDescent="0.25">
      <c r="AM15511" s="5"/>
    </row>
    <row r="15512" spans="39:39" x14ac:dyDescent="0.25">
      <c r="AM15512" s="5"/>
    </row>
    <row r="15513" spans="39:39" x14ac:dyDescent="0.25">
      <c r="AM15513" s="5"/>
    </row>
    <row r="15514" spans="39:39" x14ac:dyDescent="0.25">
      <c r="AM15514" s="5"/>
    </row>
    <row r="15515" spans="39:39" x14ac:dyDescent="0.25">
      <c r="AM15515" s="5"/>
    </row>
    <row r="15516" spans="39:39" x14ac:dyDescent="0.25">
      <c r="AM15516" s="5"/>
    </row>
    <row r="15517" spans="39:39" x14ac:dyDescent="0.25">
      <c r="AM15517" s="5"/>
    </row>
    <row r="15518" spans="39:39" x14ac:dyDescent="0.25">
      <c r="AM15518" s="5"/>
    </row>
    <row r="15519" spans="39:39" x14ac:dyDescent="0.25">
      <c r="AM15519" s="5"/>
    </row>
    <row r="15520" spans="39:39" x14ac:dyDescent="0.25">
      <c r="AM15520" s="5"/>
    </row>
    <row r="15521" spans="39:39" x14ac:dyDescent="0.25">
      <c r="AM15521" s="5"/>
    </row>
    <row r="15522" spans="39:39" x14ac:dyDescent="0.25">
      <c r="AM15522" s="5"/>
    </row>
    <row r="15523" spans="39:39" x14ac:dyDescent="0.25">
      <c r="AM15523" s="5"/>
    </row>
    <row r="15524" spans="39:39" x14ac:dyDescent="0.25">
      <c r="AM15524" s="5"/>
    </row>
    <row r="15525" spans="39:39" x14ac:dyDescent="0.25">
      <c r="AM15525" s="5"/>
    </row>
    <row r="15526" spans="39:39" x14ac:dyDescent="0.25">
      <c r="AM15526" s="5"/>
    </row>
    <row r="15527" spans="39:39" x14ac:dyDescent="0.25">
      <c r="AM15527" s="5"/>
    </row>
    <row r="15528" spans="39:39" x14ac:dyDescent="0.25">
      <c r="AM15528" s="5"/>
    </row>
    <row r="15529" spans="39:39" x14ac:dyDescent="0.25">
      <c r="AM15529" s="5"/>
    </row>
    <row r="15530" spans="39:39" x14ac:dyDescent="0.25">
      <c r="AM15530" s="5"/>
    </row>
    <row r="15531" spans="39:39" x14ac:dyDescent="0.25">
      <c r="AM15531" s="5"/>
    </row>
    <row r="15532" spans="39:39" x14ac:dyDescent="0.25">
      <c r="AM15532" s="5"/>
    </row>
    <row r="15533" spans="39:39" x14ac:dyDescent="0.25">
      <c r="AM15533" s="5"/>
    </row>
    <row r="15534" spans="39:39" x14ac:dyDescent="0.25">
      <c r="AM15534" s="5"/>
    </row>
    <row r="15535" spans="39:39" x14ac:dyDescent="0.25">
      <c r="AM15535" s="5"/>
    </row>
    <row r="15536" spans="39:39" x14ac:dyDescent="0.25">
      <c r="AM15536" s="5"/>
    </row>
    <row r="15537" spans="39:39" x14ac:dyDescent="0.25">
      <c r="AM15537" s="5"/>
    </row>
    <row r="15538" spans="39:39" x14ac:dyDescent="0.25">
      <c r="AM15538" s="5"/>
    </row>
    <row r="15539" spans="39:39" x14ac:dyDescent="0.25">
      <c r="AM15539" s="5"/>
    </row>
    <row r="15540" spans="39:39" x14ac:dyDescent="0.25">
      <c r="AM15540" s="5"/>
    </row>
    <row r="15541" spans="39:39" x14ac:dyDescent="0.25">
      <c r="AM15541" s="5"/>
    </row>
    <row r="15542" spans="39:39" x14ac:dyDescent="0.25">
      <c r="AM15542" s="5"/>
    </row>
    <row r="15543" spans="39:39" x14ac:dyDescent="0.25">
      <c r="AM15543" s="5"/>
    </row>
    <row r="15544" spans="39:39" x14ac:dyDescent="0.25">
      <c r="AM15544" s="5"/>
    </row>
    <row r="15545" spans="39:39" x14ac:dyDescent="0.25">
      <c r="AM15545" s="5"/>
    </row>
    <row r="15546" spans="39:39" x14ac:dyDescent="0.25">
      <c r="AM15546" s="5"/>
    </row>
    <row r="15547" spans="39:39" x14ac:dyDescent="0.25">
      <c r="AM15547" s="5"/>
    </row>
    <row r="15548" spans="39:39" x14ac:dyDescent="0.25">
      <c r="AM15548" s="5"/>
    </row>
    <row r="15549" spans="39:39" x14ac:dyDescent="0.25">
      <c r="AM15549" s="5"/>
    </row>
    <row r="15550" spans="39:39" x14ac:dyDescent="0.25">
      <c r="AM15550" s="5"/>
    </row>
    <row r="15551" spans="39:39" x14ac:dyDescent="0.25">
      <c r="AM15551" s="5"/>
    </row>
    <row r="15552" spans="39:39" x14ac:dyDescent="0.25">
      <c r="AM15552" s="5"/>
    </row>
    <row r="15553" spans="39:39" x14ac:dyDescent="0.25">
      <c r="AM15553" s="5"/>
    </row>
    <row r="15554" spans="39:39" x14ac:dyDescent="0.25">
      <c r="AM15554" s="5"/>
    </row>
    <row r="15555" spans="39:39" x14ac:dyDescent="0.25">
      <c r="AM15555" s="5"/>
    </row>
    <row r="15556" spans="39:39" x14ac:dyDescent="0.25">
      <c r="AM15556" s="5"/>
    </row>
    <row r="15557" spans="39:39" x14ac:dyDescent="0.25">
      <c r="AM15557" s="5"/>
    </row>
    <row r="15558" spans="39:39" x14ac:dyDescent="0.25">
      <c r="AM15558" s="5"/>
    </row>
    <row r="15559" spans="39:39" x14ac:dyDescent="0.25">
      <c r="AM15559" s="5"/>
    </row>
    <row r="15560" spans="39:39" x14ac:dyDescent="0.25">
      <c r="AM15560" s="5"/>
    </row>
    <row r="15561" spans="39:39" x14ac:dyDescent="0.25">
      <c r="AM15561" s="5"/>
    </row>
    <row r="15562" spans="39:39" x14ac:dyDescent="0.25">
      <c r="AM15562" s="5"/>
    </row>
    <row r="15563" spans="39:39" x14ac:dyDescent="0.25">
      <c r="AM15563" s="5"/>
    </row>
    <row r="15564" spans="39:39" x14ac:dyDescent="0.25">
      <c r="AM15564" s="5"/>
    </row>
    <row r="15565" spans="39:39" x14ac:dyDescent="0.25">
      <c r="AM15565" s="5"/>
    </row>
    <row r="15566" spans="39:39" x14ac:dyDescent="0.25">
      <c r="AM15566" s="5"/>
    </row>
    <row r="15567" spans="39:39" x14ac:dyDescent="0.25">
      <c r="AM15567" s="5"/>
    </row>
    <row r="15568" spans="39:39" x14ac:dyDescent="0.25">
      <c r="AM15568" s="5"/>
    </row>
    <row r="15569" spans="39:39" x14ac:dyDescent="0.25">
      <c r="AM15569" s="5"/>
    </row>
    <row r="15570" spans="39:39" x14ac:dyDescent="0.25">
      <c r="AM15570" s="5"/>
    </row>
    <row r="15571" spans="39:39" x14ac:dyDescent="0.25">
      <c r="AM15571" s="5"/>
    </row>
    <row r="15572" spans="39:39" x14ac:dyDescent="0.25">
      <c r="AM15572" s="5"/>
    </row>
    <row r="15573" spans="39:39" x14ac:dyDescent="0.25">
      <c r="AM15573" s="5"/>
    </row>
    <row r="15574" spans="39:39" x14ac:dyDescent="0.25">
      <c r="AM15574" s="5"/>
    </row>
    <row r="15575" spans="39:39" x14ac:dyDescent="0.25">
      <c r="AM15575" s="5"/>
    </row>
    <row r="15576" spans="39:39" x14ac:dyDescent="0.25">
      <c r="AM15576" s="5"/>
    </row>
    <row r="15577" spans="39:39" x14ac:dyDescent="0.25">
      <c r="AM15577" s="5"/>
    </row>
    <row r="15578" spans="39:39" x14ac:dyDescent="0.25">
      <c r="AM15578" s="5"/>
    </row>
    <row r="15579" spans="39:39" x14ac:dyDescent="0.25">
      <c r="AM15579" s="5"/>
    </row>
    <row r="15580" spans="39:39" x14ac:dyDescent="0.25">
      <c r="AM15580" s="5"/>
    </row>
    <row r="15581" spans="39:39" x14ac:dyDescent="0.25">
      <c r="AM15581" s="5"/>
    </row>
    <row r="15582" spans="39:39" x14ac:dyDescent="0.25">
      <c r="AM15582" s="5"/>
    </row>
    <row r="15583" spans="39:39" x14ac:dyDescent="0.25">
      <c r="AM15583" s="5"/>
    </row>
    <row r="15584" spans="39:39" x14ac:dyDescent="0.25">
      <c r="AM15584" s="5"/>
    </row>
    <row r="15585" spans="39:39" x14ac:dyDescent="0.25">
      <c r="AM15585" s="5"/>
    </row>
    <row r="15586" spans="39:39" x14ac:dyDescent="0.25">
      <c r="AM15586" s="5"/>
    </row>
    <row r="15587" spans="39:39" x14ac:dyDescent="0.25">
      <c r="AM15587" s="5"/>
    </row>
    <row r="15588" spans="39:39" x14ac:dyDescent="0.25">
      <c r="AM15588" s="5"/>
    </row>
    <row r="15589" spans="39:39" x14ac:dyDescent="0.25">
      <c r="AM15589" s="5"/>
    </row>
    <row r="15590" spans="39:39" x14ac:dyDescent="0.25">
      <c r="AM15590" s="5"/>
    </row>
    <row r="15591" spans="39:39" x14ac:dyDescent="0.25">
      <c r="AM15591" s="5"/>
    </row>
    <row r="15592" spans="39:39" x14ac:dyDescent="0.25">
      <c r="AM15592" s="5"/>
    </row>
    <row r="15593" spans="39:39" x14ac:dyDescent="0.25">
      <c r="AM15593" s="5"/>
    </row>
    <row r="15594" spans="39:39" x14ac:dyDescent="0.25">
      <c r="AM15594" s="5"/>
    </row>
    <row r="15595" spans="39:39" x14ac:dyDescent="0.25">
      <c r="AM15595" s="5"/>
    </row>
    <row r="15596" spans="39:39" x14ac:dyDescent="0.25">
      <c r="AM15596" s="5"/>
    </row>
    <row r="15597" spans="39:39" x14ac:dyDescent="0.25">
      <c r="AM15597" s="5"/>
    </row>
    <row r="15598" spans="39:39" x14ac:dyDescent="0.25">
      <c r="AM15598" s="5"/>
    </row>
    <row r="15599" spans="39:39" x14ac:dyDescent="0.25">
      <c r="AM15599" s="5"/>
    </row>
    <row r="15600" spans="39:39" x14ac:dyDescent="0.25">
      <c r="AM15600" s="5"/>
    </row>
    <row r="15601" spans="39:39" x14ac:dyDescent="0.25">
      <c r="AM15601" s="5"/>
    </row>
    <row r="15602" spans="39:39" x14ac:dyDescent="0.25">
      <c r="AM15602" s="5"/>
    </row>
    <row r="15603" spans="39:39" x14ac:dyDescent="0.25">
      <c r="AM15603" s="5"/>
    </row>
    <row r="15604" spans="39:39" x14ac:dyDescent="0.25">
      <c r="AM15604" s="5"/>
    </row>
    <row r="15605" spans="39:39" x14ac:dyDescent="0.25">
      <c r="AM15605" s="5"/>
    </row>
    <row r="15606" spans="39:39" x14ac:dyDescent="0.25">
      <c r="AM15606" s="5"/>
    </row>
    <row r="15607" spans="39:39" x14ac:dyDescent="0.25">
      <c r="AM15607" s="5"/>
    </row>
    <row r="15608" spans="39:39" x14ac:dyDescent="0.25">
      <c r="AM15608" s="5"/>
    </row>
    <row r="15609" spans="39:39" x14ac:dyDescent="0.25">
      <c r="AM15609" s="5"/>
    </row>
    <row r="15610" spans="39:39" x14ac:dyDescent="0.25">
      <c r="AM15610" s="5"/>
    </row>
    <row r="15611" spans="39:39" x14ac:dyDescent="0.25">
      <c r="AM15611" s="5"/>
    </row>
    <row r="15612" spans="39:39" x14ac:dyDescent="0.25">
      <c r="AM15612" s="5"/>
    </row>
    <row r="15613" spans="39:39" x14ac:dyDescent="0.25">
      <c r="AM15613" s="5"/>
    </row>
    <row r="15614" spans="39:39" x14ac:dyDescent="0.25">
      <c r="AM15614" s="5"/>
    </row>
    <row r="15615" spans="39:39" x14ac:dyDescent="0.25">
      <c r="AM15615" s="5"/>
    </row>
    <row r="15616" spans="39:39" x14ac:dyDescent="0.25">
      <c r="AM15616" s="5"/>
    </row>
    <row r="15617" spans="39:39" x14ac:dyDescent="0.25">
      <c r="AM15617" s="5"/>
    </row>
    <row r="15618" spans="39:39" x14ac:dyDescent="0.25">
      <c r="AM15618" s="5"/>
    </row>
    <row r="15619" spans="39:39" x14ac:dyDescent="0.25">
      <c r="AM15619" s="5"/>
    </row>
    <row r="15620" spans="39:39" x14ac:dyDescent="0.25">
      <c r="AM15620" s="5"/>
    </row>
    <row r="15621" spans="39:39" x14ac:dyDescent="0.25">
      <c r="AM15621" s="5"/>
    </row>
    <row r="15622" spans="39:39" x14ac:dyDescent="0.25">
      <c r="AM15622" s="5"/>
    </row>
    <row r="15623" spans="39:39" x14ac:dyDescent="0.25">
      <c r="AM15623" s="5"/>
    </row>
    <row r="15624" spans="39:39" x14ac:dyDescent="0.25">
      <c r="AM15624" s="5"/>
    </row>
    <row r="15625" spans="39:39" x14ac:dyDescent="0.25">
      <c r="AM15625" s="5"/>
    </row>
    <row r="15626" spans="39:39" x14ac:dyDescent="0.25">
      <c r="AM15626" s="5"/>
    </row>
    <row r="15627" spans="39:39" x14ac:dyDescent="0.25">
      <c r="AM15627" s="5"/>
    </row>
    <row r="15628" spans="39:39" x14ac:dyDescent="0.25">
      <c r="AM15628" s="5"/>
    </row>
    <row r="15629" spans="39:39" x14ac:dyDescent="0.25">
      <c r="AM15629" s="5"/>
    </row>
    <row r="15630" spans="39:39" x14ac:dyDescent="0.25">
      <c r="AM15630" s="5"/>
    </row>
    <row r="15631" spans="39:39" x14ac:dyDescent="0.25">
      <c r="AM15631" s="5"/>
    </row>
    <row r="15632" spans="39:39" x14ac:dyDescent="0.25">
      <c r="AM15632" s="5"/>
    </row>
    <row r="15633" spans="39:39" x14ac:dyDescent="0.25">
      <c r="AM15633" s="5"/>
    </row>
    <row r="15634" spans="39:39" x14ac:dyDescent="0.25">
      <c r="AM15634" s="5"/>
    </row>
    <row r="15635" spans="39:39" x14ac:dyDescent="0.25">
      <c r="AM15635" s="5"/>
    </row>
    <row r="15636" spans="39:39" x14ac:dyDescent="0.25">
      <c r="AM15636" s="5"/>
    </row>
    <row r="15637" spans="39:39" x14ac:dyDescent="0.25">
      <c r="AM15637" s="5"/>
    </row>
    <row r="15638" spans="39:39" x14ac:dyDescent="0.25">
      <c r="AM15638" s="5"/>
    </row>
    <row r="15639" spans="39:39" x14ac:dyDescent="0.25">
      <c r="AM15639" s="5"/>
    </row>
    <row r="15640" spans="39:39" x14ac:dyDescent="0.25">
      <c r="AM15640" s="5"/>
    </row>
    <row r="15641" spans="39:39" x14ac:dyDescent="0.25">
      <c r="AM15641" s="5"/>
    </row>
    <row r="15642" spans="39:39" x14ac:dyDescent="0.25">
      <c r="AM15642" s="5"/>
    </row>
    <row r="15643" spans="39:39" x14ac:dyDescent="0.25">
      <c r="AM15643" s="5"/>
    </row>
    <row r="15644" spans="39:39" x14ac:dyDescent="0.25">
      <c r="AM15644" s="5"/>
    </row>
    <row r="15645" spans="39:39" x14ac:dyDescent="0.25">
      <c r="AM15645" s="5"/>
    </row>
    <row r="15646" spans="39:39" x14ac:dyDescent="0.25">
      <c r="AM15646" s="5"/>
    </row>
    <row r="15647" spans="39:39" x14ac:dyDescent="0.25">
      <c r="AM15647" s="5"/>
    </row>
    <row r="15648" spans="39:39" x14ac:dyDescent="0.25">
      <c r="AM15648" s="5"/>
    </row>
    <row r="15649" spans="39:39" x14ac:dyDescent="0.25">
      <c r="AM15649" s="5"/>
    </row>
    <row r="15650" spans="39:39" x14ac:dyDescent="0.25">
      <c r="AM15650" s="5"/>
    </row>
    <row r="15651" spans="39:39" x14ac:dyDescent="0.25">
      <c r="AM15651" s="5"/>
    </row>
    <row r="15652" spans="39:39" x14ac:dyDescent="0.25">
      <c r="AM15652" s="5"/>
    </row>
    <row r="15653" spans="39:39" x14ac:dyDescent="0.25">
      <c r="AM15653" s="5"/>
    </row>
    <row r="15654" spans="39:39" x14ac:dyDescent="0.25">
      <c r="AM15654" s="5"/>
    </row>
    <row r="15655" spans="39:39" x14ac:dyDescent="0.25">
      <c r="AM15655" s="5"/>
    </row>
    <row r="15656" spans="39:39" x14ac:dyDescent="0.25">
      <c r="AM15656" s="5"/>
    </row>
    <row r="15657" spans="39:39" x14ac:dyDescent="0.25">
      <c r="AM15657" s="5"/>
    </row>
    <row r="15658" spans="39:39" x14ac:dyDescent="0.25">
      <c r="AM15658" s="5"/>
    </row>
    <row r="15659" spans="39:39" x14ac:dyDescent="0.25">
      <c r="AM15659" s="5"/>
    </row>
    <row r="15660" spans="39:39" x14ac:dyDescent="0.25">
      <c r="AM15660" s="5"/>
    </row>
    <row r="15661" spans="39:39" x14ac:dyDescent="0.25">
      <c r="AM15661" s="5"/>
    </row>
    <row r="15662" spans="39:39" x14ac:dyDescent="0.25">
      <c r="AM15662" s="5"/>
    </row>
    <row r="15663" spans="39:39" x14ac:dyDescent="0.25">
      <c r="AM15663" s="5"/>
    </row>
    <row r="15664" spans="39:39" x14ac:dyDescent="0.25">
      <c r="AM15664" s="5"/>
    </row>
    <row r="15665" spans="39:39" x14ac:dyDescent="0.25">
      <c r="AM15665" s="5"/>
    </row>
    <row r="15666" spans="39:39" x14ac:dyDescent="0.25">
      <c r="AM15666" s="5"/>
    </row>
    <row r="15667" spans="39:39" x14ac:dyDescent="0.25">
      <c r="AM15667" s="5"/>
    </row>
    <row r="15668" spans="39:39" x14ac:dyDescent="0.25">
      <c r="AM15668" s="5"/>
    </row>
    <row r="15669" spans="39:39" x14ac:dyDescent="0.25">
      <c r="AM15669" s="5"/>
    </row>
    <row r="15670" spans="39:39" x14ac:dyDescent="0.25">
      <c r="AM15670" s="5"/>
    </row>
    <row r="15671" spans="39:39" x14ac:dyDescent="0.25">
      <c r="AM15671" s="5"/>
    </row>
    <row r="15672" spans="39:39" x14ac:dyDescent="0.25">
      <c r="AM15672" s="5"/>
    </row>
    <row r="15673" spans="39:39" x14ac:dyDescent="0.25">
      <c r="AM15673" s="5"/>
    </row>
    <row r="15674" spans="39:39" x14ac:dyDescent="0.25">
      <c r="AM15674" s="5"/>
    </row>
    <row r="15675" spans="39:39" x14ac:dyDescent="0.25">
      <c r="AM15675" s="5"/>
    </row>
    <row r="15676" spans="39:39" x14ac:dyDescent="0.25">
      <c r="AM15676" s="5"/>
    </row>
    <row r="15677" spans="39:39" x14ac:dyDescent="0.25">
      <c r="AM15677" s="5"/>
    </row>
    <row r="15678" spans="39:39" x14ac:dyDescent="0.25">
      <c r="AM15678" s="5"/>
    </row>
    <row r="15679" spans="39:39" x14ac:dyDescent="0.25">
      <c r="AM15679" s="5"/>
    </row>
    <row r="15680" spans="39:39" x14ac:dyDescent="0.25">
      <c r="AM15680" s="5"/>
    </row>
    <row r="15681" spans="39:39" x14ac:dyDescent="0.25">
      <c r="AM15681" s="5"/>
    </row>
    <row r="15682" spans="39:39" x14ac:dyDescent="0.25">
      <c r="AM15682" s="5"/>
    </row>
    <row r="15683" spans="39:39" x14ac:dyDescent="0.25">
      <c r="AM15683" s="5"/>
    </row>
    <row r="15684" spans="39:39" x14ac:dyDescent="0.25">
      <c r="AM15684" s="5"/>
    </row>
    <row r="15685" spans="39:39" x14ac:dyDescent="0.25">
      <c r="AM15685" s="5"/>
    </row>
    <row r="15686" spans="39:39" x14ac:dyDescent="0.25">
      <c r="AM15686" s="5"/>
    </row>
    <row r="15687" spans="39:39" x14ac:dyDescent="0.25">
      <c r="AM15687" s="5"/>
    </row>
    <row r="15688" spans="39:39" x14ac:dyDescent="0.25">
      <c r="AM15688" s="5"/>
    </row>
    <row r="15689" spans="39:39" x14ac:dyDescent="0.25">
      <c r="AM15689" s="5"/>
    </row>
    <row r="15690" spans="39:39" x14ac:dyDescent="0.25">
      <c r="AM15690" s="5"/>
    </row>
    <row r="15691" spans="39:39" x14ac:dyDescent="0.25">
      <c r="AM15691" s="5"/>
    </row>
    <row r="15692" spans="39:39" x14ac:dyDescent="0.25">
      <c r="AM15692" s="5"/>
    </row>
    <row r="15693" spans="39:39" x14ac:dyDescent="0.25">
      <c r="AM15693" s="5"/>
    </row>
    <row r="15694" spans="39:39" x14ac:dyDescent="0.25">
      <c r="AM15694" s="5"/>
    </row>
    <row r="15695" spans="39:39" x14ac:dyDescent="0.25">
      <c r="AM15695" s="5"/>
    </row>
    <row r="15696" spans="39:39" x14ac:dyDescent="0.25">
      <c r="AM15696" s="5"/>
    </row>
    <row r="15697" spans="39:39" x14ac:dyDescent="0.25">
      <c r="AM15697" s="5"/>
    </row>
    <row r="15698" spans="39:39" x14ac:dyDescent="0.25">
      <c r="AM15698" s="5"/>
    </row>
    <row r="15699" spans="39:39" x14ac:dyDescent="0.25">
      <c r="AM15699" s="5"/>
    </row>
    <row r="15700" spans="39:39" x14ac:dyDescent="0.25">
      <c r="AM15700" s="5"/>
    </row>
    <row r="15701" spans="39:39" x14ac:dyDescent="0.25">
      <c r="AM15701" s="5"/>
    </row>
    <row r="15702" spans="39:39" x14ac:dyDescent="0.25">
      <c r="AM15702" s="5"/>
    </row>
    <row r="15703" spans="39:39" x14ac:dyDescent="0.25">
      <c r="AM15703" s="5"/>
    </row>
    <row r="15704" spans="39:39" x14ac:dyDescent="0.25">
      <c r="AM15704" s="5"/>
    </row>
    <row r="15705" spans="39:39" x14ac:dyDescent="0.25">
      <c r="AM15705" s="5"/>
    </row>
    <row r="15706" spans="39:39" x14ac:dyDescent="0.25">
      <c r="AM15706" s="5"/>
    </row>
    <row r="15707" spans="39:39" x14ac:dyDescent="0.25">
      <c r="AM15707" s="5"/>
    </row>
    <row r="15708" spans="39:39" x14ac:dyDescent="0.25">
      <c r="AM15708" s="5"/>
    </row>
    <row r="15709" spans="39:39" x14ac:dyDescent="0.25">
      <c r="AM15709" s="5"/>
    </row>
    <row r="15710" spans="39:39" x14ac:dyDescent="0.25">
      <c r="AM15710" s="5"/>
    </row>
    <row r="15711" spans="39:39" x14ac:dyDescent="0.25">
      <c r="AM15711" s="5"/>
    </row>
    <row r="15712" spans="39:39" x14ac:dyDescent="0.25">
      <c r="AM15712" s="5"/>
    </row>
    <row r="15713" spans="39:39" x14ac:dyDescent="0.25">
      <c r="AM15713" s="5"/>
    </row>
    <row r="15714" spans="39:39" x14ac:dyDescent="0.25">
      <c r="AM15714" s="5"/>
    </row>
    <row r="15715" spans="39:39" x14ac:dyDescent="0.25">
      <c r="AM15715" s="5"/>
    </row>
    <row r="15716" spans="39:39" x14ac:dyDescent="0.25">
      <c r="AM15716" s="5"/>
    </row>
    <row r="15717" spans="39:39" x14ac:dyDescent="0.25">
      <c r="AM15717" s="5"/>
    </row>
    <row r="15718" spans="39:39" x14ac:dyDescent="0.25">
      <c r="AM15718" s="5"/>
    </row>
    <row r="15719" spans="39:39" x14ac:dyDescent="0.25">
      <c r="AM15719" s="5"/>
    </row>
    <row r="15720" spans="39:39" x14ac:dyDescent="0.25">
      <c r="AM15720" s="5"/>
    </row>
    <row r="15721" spans="39:39" x14ac:dyDescent="0.25">
      <c r="AM15721" s="5"/>
    </row>
    <row r="15722" spans="39:39" x14ac:dyDescent="0.25">
      <c r="AM15722" s="5"/>
    </row>
    <row r="15723" spans="39:39" x14ac:dyDescent="0.25">
      <c r="AM15723" s="5"/>
    </row>
    <row r="15724" spans="39:39" x14ac:dyDescent="0.25">
      <c r="AM15724" s="5"/>
    </row>
    <row r="15725" spans="39:39" x14ac:dyDescent="0.25">
      <c r="AM15725" s="5"/>
    </row>
    <row r="15726" spans="39:39" x14ac:dyDescent="0.25">
      <c r="AM15726" s="5"/>
    </row>
    <row r="15727" spans="39:39" x14ac:dyDescent="0.25">
      <c r="AM15727" s="5"/>
    </row>
    <row r="15728" spans="39:39" x14ac:dyDescent="0.25">
      <c r="AM15728" s="5"/>
    </row>
    <row r="15729" spans="39:39" x14ac:dyDescent="0.25">
      <c r="AM15729" s="5"/>
    </row>
    <row r="15730" spans="39:39" x14ac:dyDescent="0.25">
      <c r="AM15730" s="5"/>
    </row>
    <row r="15731" spans="39:39" x14ac:dyDescent="0.25">
      <c r="AM15731" s="5"/>
    </row>
    <row r="15732" spans="39:39" x14ac:dyDescent="0.25">
      <c r="AM15732" s="5"/>
    </row>
    <row r="15733" spans="39:39" x14ac:dyDescent="0.25">
      <c r="AM15733" s="5"/>
    </row>
    <row r="15734" spans="39:39" x14ac:dyDescent="0.25">
      <c r="AM15734" s="5"/>
    </row>
    <row r="15735" spans="39:39" x14ac:dyDescent="0.25">
      <c r="AM15735" s="5"/>
    </row>
    <row r="15736" spans="39:39" x14ac:dyDescent="0.25">
      <c r="AM15736" s="5"/>
    </row>
    <row r="15737" spans="39:39" x14ac:dyDescent="0.25">
      <c r="AM15737" s="5"/>
    </row>
    <row r="15738" spans="39:39" x14ac:dyDescent="0.25">
      <c r="AM15738" s="5"/>
    </row>
    <row r="15739" spans="39:39" x14ac:dyDescent="0.25">
      <c r="AM15739" s="5"/>
    </row>
    <row r="15740" spans="39:39" x14ac:dyDescent="0.25">
      <c r="AM15740" s="5"/>
    </row>
    <row r="15741" spans="39:39" x14ac:dyDescent="0.25">
      <c r="AM15741" s="5"/>
    </row>
    <row r="15742" spans="39:39" x14ac:dyDescent="0.25">
      <c r="AM15742" s="5"/>
    </row>
    <row r="15743" spans="39:39" x14ac:dyDescent="0.25">
      <c r="AM15743" s="5"/>
    </row>
    <row r="15744" spans="39:39" x14ac:dyDescent="0.25">
      <c r="AM15744" s="5"/>
    </row>
    <row r="15745" spans="39:39" x14ac:dyDescent="0.25">
      <c r="AM15745" s="5"/>
    </row>
    <row r="15746" spans="39:39" x14ac:dyDescent="0.25">
      <c r="AM15746" s="5"/>
    </row>
    <row r="15747" spans="39:39" x14ac:dyDescent="0.25">
      <c r="AM15747" s="5"/>
    </row>
    <row r="15748" spans="39:39" x14ac:dyDescent="0.25">
      <c r="AM15748" s="5"/>
    </row>
    <row r="15749" spans="39:39" x14ac:dyDescent="0.25">
      <c r="AM15749" s="5"/>
    </row>
    <row r="15750" spans="39:39" x14ac:dyDescent="0.25">
      <c r="AM15750" s="5"/>
    </row>
    <row r="15751" spans="39:39" x14ac:dyDescent="0.25">
      <c r="AM15751" s="5"/>
    </row>
    <row r="15752" spans="39:39" x14ac:dyDescent="0.25">
      <c r="AM15752" s="5"/>
    </row>
    <row r="15753" spans="39:39" x14ac:dyDescent="0.25">
      <c r="AM15753" s="5"/>
    </row>
    <row r="15754" spans="39:39" x14ac:dyDescent="0.25">
      <c r="AM15754" s="5"/>
    </row>
    <row r="15755" spans="39:39" x14ac:dyDescent="0.25">
      <c r="AM15755" s="5"/>
    </row>
    <row r="15756" spans="39:39" x14ac:dyDescent="0.25">
      <c r="AM15756" s="5"/>
    </row>
    <row r="15757" spans="39:39" x14ac:dyDescent="0.25">
      <c r="AM15757" s="5"/>
    </row>
    <row r="15758" spans="39:39" x14ac:dyDescent="0.25">
      <c r="AM15758" s="5"/>
    </row>
    <row r="15759" spans="39:39" x14ac:dyDescent="0.25">
      <c r="AM15759" s="5"/>
    </row>
    <row r="15760" spans="39:39" x14ac:dyDescent="0.25">
      <c r="AM15760" s="5"/>
    </row>
    <row r="15761" spans="39:39" x14ac:dyDescent="0.25">
      <c r="AM15761" s="5"/>
    </row>
    <row r="15762" spans="39:39" x14ac:dyDescent="0.25">
      <c r="AM15762" s="5"/>
    </row>
    <row r="15763" spans="39:39" x14ac:dyDescent="0.25">
      <c r="AM15763" s="5"/>
    </row>
    <row r="15764" spans="39:39" x14ac:dyDescent="0.25">
      <c r="AM15764" s="5"/>
    </row>
    <row r="15765" spans="39:39" x14ac:dyDescent="0.25">
      <c r="AM15765" s="5"/>
    </row>
    <row r="15766" spans="39:39" x14ac:dyDescent="0.25">
      <c r="AM15766" s="5"/>
    </row>
    <row r="15767" spans="39:39" x14ac:dyDescent="0.25">
      <c r="AM15767" s="5"/>
    </row>
    <row r="15768" spans="39:39" x14ac:dyDescent="0.25">
      <c r="AM15768" s="5"/>
    </row>
    <row r="15769" spans="39:39" x14ac:dyDescent="0.25">
      <c r="AM15769" s="5"/>
    </row>
    <row r="15770" spans="39:39" x14ac:dyDescent="0.25">
      <c r="AM15770" s="5"/>
    </row>
    <row r="15771" spans="39:39" x14ac:dyDescent="0.25">
      <c r="AM15771" s="5"/>
    </row>
    <row r="15772" spans="39:39" x14ac:dyDescent="0.25">
      <c r="AM15772" s="5"/>
    </row>
    <row r="15773" spans="39:39" x14ac:dyDescent="0.25">
      <c r="AM15773" s="5"/>
    </row>
    <row r="15774" spans="39:39" x14ac:dyDescent="0.25">
      <c r="AM15774" s="5"/>
    </row>
    <row r="15775" spans="39:39" x14ac:dyDescent="0.25">
      <c r="AM15775" s="5"/>
    </row>
    <row r="15776" spans="39:39" x14ac:dyDescent="0.25">
      <c r="AM15776" s="5"/>
    </row>
    <row r="15777" spans="39:39" x14ac:dyDescent="0.25">
      <c r="AM15777" s="5"/>
    </row>
    <row r="15778" spans="39:39" x14ac:dyDescent="0.25">
      <c r="AM15778" s="5"/>
    </row>
    <row r="15779" spans="39:39" x14ac:dyDescent="0.25">
      <c r="AM15779" s="5"/>
    </row>
    <row r="15780" spans="39:39" x14ac:dyDescent="0.25">
      <c r="AM15780" s="5"/>
    </row>
    <row r="15781" spans="39:39" x14ac:dyDescent="0.25">
      <c r="AM15781" s="5"/>
    </row>
    <row r="15782" spans="39:39" x14ac:dyDescent="0.25">
      <c r="AM15782" s="5"/>
    </row>
    <row r="15783" spans="39:39" x14ac:dyDescent="0.25">
      <c r="AM15783" s="5"/>
    </row>
    <row r="15784" spans="39:39" x14ac:dyDescent="0.25">
      <c r="AM15784" s="5"/>
    </row>
    <row r="15785" spans="39:39" x14ac:dyDescent="0.25">
      <c r="AM15785" s="5"/>
    </row>
    <row r="15786" spans="39:39" x14ac:dyDescent="0.25">
      <c r="AM15786" s="5"/>
    </row>
    <row r="15787" spans="39:39" x14ac:dyDescent="0.25">
      <c r="AM15787" s="5"/>
    </row>
    <row r="15788" spans="39:39" x14ac:dyDescent="0.25">
      <c r="AM15788" s="5"/>
    </row>
    <row r="15789" spans="39:39" x14ac:dyDescent="0.25">
      <c r="AM15789" s="5"/>
    </row>
    <row r="15790" spans="39:39" x14ac:dyDescent="0.25">
      <c r="AM15790" s="5"/>
    </row>
    <row r="15791" spans="39:39" x14ac:dyDescent="0.25">
      <c r="AM15791" s="5"/>
    </row>
    <row r="15792" spans="39:39" x14ac:dyDescent="0.25">
      <c r="AM15792" s="5"/>
    </row>
    <row r="15793" spans="39:39" x14ac:dyDescent="0.25">
      <c r="AM15793" s="5"/>
    </row>
    <row r="15794" spans="39:39" x14ac:dyDescent="0.25">
      <c r="AM15794" s="5"/>
    </row>
    <row r="15795" spans="39:39" x14ac:dyDescent="0.25">
      <c r="AM15795" s="5"/>
    </row>
    <row r="15796" spans="39:39" x14ac:dyDescent="0.25">
      <c r="AM15796" s="5"/>
    </row>
    <row r="15797" spans="39:39" x14ac:dyDescent="0.25">
      <c r="AM15797" s="5"/>
    </row>
    <row r="15798" spans="39:39" x14ac:dyDescent="0.25">
      <c r="AM15798" s="5"/>
    </row>
    <row r="15799" spans="39:39" x14ac:dyDescent="0.25">
      <c r="AM15799" s="5"/>
    </row>
    <row r="15800" spans="39:39" x14ac:dyDescent="0.25">
      <c r="AM15800" s="5"/>
    </row>
    <row r="15801" spans="39:39" x14ac:dyDescent="0.25">
      <c r="AM15801" s="5"/>
    </row>
    <row r="15802" spans="39:39" x14ac:dyDescent="0.25">
      <c r="AM15802" s="5"/>
    </row>
    <row r="15803" spans="39:39" x14ac:dyDescent="0.25">
      <c r="AM15803" s="5"/>
    </row>
    <row r="15804" spans="39:39" x14ac:dyDescent="0.25">
      <c r="AM15804" s="5"/>
    </row>
    <row r="15805" spans="39:39" x14ac:dyDescent="0.25">
      <c r="AM15805" s="5"/>
    </row>
    <row r="15806" spans="39:39" x14ac:dyDescent="0.25">
      <c r="AM15806" s="5"/>
    </row>
    <row r="15807" spans="39:39" x14ac:dyDescent="0.25">
      <c r="AM15807" s="5"/>
    </row>
    <row r="15808" spans="39:39" x14ac:dyDescent="0.25">
      <c r="AM15808" s="5"/>
    </row>
    <row r="15809" spans="39:39" x14ac:dyDescent="0.25">
      <c r="AM15809" s="5"/>
    </row>
    <row r="15810" spans="39:39" x14ac:dyDescent="0.25">
      <c r="AM15810" s="5"/>
    </row>
    <row r="15811" spans="39:39" x14ac:dyDescent="0.25">
      <c r="AM15811" s="5"/>
    </row>
    <row r="15812" spans="39:39" x14ac:dyDescent="0.25">
      <c r="AM15812" s="5"/>
    </row>
    <row r="15813" spans="39:39" x14ac:dyDescent="0.25">
      <c r="AM15813" s="5"/>
    </row>
    <row r="15814" spans="39:39" x14ac:dyDescent="0.25">
      <c r="AM15814" s="5"/>
    </row>
    <row r="15815" spans="39:39" x14ac:dyDescent="0.25">
      <c r="AM15815" s="5"/>
    </row>
    <row r="15816" spans="39:39" x14ac:dyDescent="0.25">
      <c r="AM15816" s="5"/>
    </row>
    <row r="15817" spans="39:39" x14ac:dyDescent="0.25">
      <c r="AM15817" s="5"/>
    </row>
    <row r="15818" spans="39:39" x14ac:dyDescent="0.25">
      <c r="AM15818" s="5"/>
    </row>
    <row r="15819" spans="39:39" x14ac:dyDescent="0.25">
      <c r="AM15819" s="5"/>
    </row>
    <row r="15820" spans="39:39" x14ac:dyDescent="0.25">
      <c r="AM15820" s="5"/>
    </row>
    <row r="15821" spans="39:39" x14ac:dyDescent="0.25">
      <c r="AM15821" s="5"/>
    </row>
    <row r="15822" spans="39:39" x14ac:dyDescent="0.25">
      <c r="AM15822" s="5"/>
    </row>
    <row r="15823" spans="39:39" x14ac:dyDescent="0.25">
      <c r="AM15823" s="5"/>
    </row>
    <row r="15824" spans="39:39" x14ac:dyDescent="0.25">
      <c r="AM15824" s="5"/>
    </row>
    <row r="15825" spans="39:39" x14ac:dyDescent="0.25">
      <c r="AM15825" s="5"/>
    </row>
    <row r="15826" spans="39:39" x14ac:dyDescent="0.25">
      <c r="AM15826" s="5"/>
    </row>
    <row r="15827" spans="39:39" x14ac:dyDescent="0.25">
      <c r="AM15827" s="5"/>
    </row>
    <row r="15828" spans="39:39" x14ac:dyDescent="0.25">
      <c r="AM15828" s="5"/>
    </row>
    <row r="15829" spans="39:39" x14ac:dyDescent="0.25">
      <c r="AM15829" s="5"/>
    </row>
    <row r="15830" spans="39:39" x14ac:dyDescent="0.25">
      <c r="AM15830" s="5"/>
    </row>
    <row r="15831" spans="39:39" x14ac:dyDescent="0.25">
      <c r="AM15831" s="5"/>
    </row>
    <row r="15832" spans="39:39" x14ac:dyDescent="0.25">
      <c r="AM15832" s="5"/>
    </row>
    <row r="15833" spans="39:39" x14ac:dyDescent="0.25">
      <c r="AM15833" s="5"/>
    </row>
    <row r="15834" spans="39:39" x14ac:dyDescent="0.25">
      <c r="AM15834" s="5"/>
    </row>
    <row r="15835" spans="39:39" x14ac:dyDescent="0.25">
      <c r="AM15835" s="5"/>
    </row>
    <row r="15836" spans="39:39" x14ac:dyDescent="0.25">
      <c r="AM15836" s="5"/>
    </row>
    <row r="15837" spans="39:39" x14ac:dyDescent="0.25">
      <c r="AM15837" s="5"/>
    </row>
    <row r="15838" spans="39:39" x14ac:dyDescent="0.25">
      <c r="AM15838" s="5"/>
    </row>
    <row r="15839" spans="39:39" x14ac:dyDescent="0.25">
      <c r="AM15839" s="5"/>
    </row>
    <row r="15840" spans="39:39" x14ac:dyDescent="0.25">
      <c r="AM15840" s="5"/>
    </row>
    <row r="15841" spans="39:39" x14ac:dyDescent="0.25">
      <c r="AM15841" s="5"/>
    </row>
    <row r="15842" spans="39:39" x14ac:dyDescent="0.25">
      <c r="AM15842" s="5"/>
    </row>
    <row r="15843" spans="39:39" x14ac:dyDescent="0.25">
      <c r="AM15843" s="5"/>
    </row>
    <row r="15844" spans="39:39" x14ac:dyDescent="0.25">
      <c r="AM15844" s="5"/>
    </row>
    <row r="15845" spans="39:39" x14ac:dyDescent="0.25">
      <c r="AM15845" s="5"/>
    </row>
    <row r="15846" spans="39:39" x14ac:dyDescent="0.25">
      <c r="AM15846" s="5"/>
    </row>
    <row r="15847" spans="39:39" x14ac:dyDescent="0.25">
      <c r="AM15847" s="5"/>
    </row>
    <row r="15848" spans="39:39" x14ac:dyDescent="0.25">
      <c r="AM15848" s="5"/>
    </row>
    <row r="15849" spans="39:39" x14ac:dyDescent="0.25">
      <c r="AM15849" s="5"/>
    </row>
    <row r="15850" spans="39:39" x14ac:dyDescent="0.25">
      <c r="AM15850" s="5"/>
    </row>
    <row r="15851" spans="39:39" x14ac:dyDescent="0.25">
      <c r="AM15851" s="5"/>
    </row>
    <row r="15852" spans="39:39" x14ac:dyDescent="0.25">
      <c r="AM15852" s="5"/>
    </row>
    <row r="15853" spans="39:39" x14ac:dyDescent="0.25">
      <c r="AM15853" s="5"/>
    </row>
    <row r="15854" spans="39:39" x14ac:dyDescent="0.25">
      <c r="AM15854" s="5"/>
    </row>
    <row r="15855" spans="39:39" x14ac:dyDescent="0.25">
      <c r="AM15855" s="5"/>
    </row>
    <row r="15856" spans="39:39" x14ac:dyDescent="0.25">
      <c r="AM15856" s="5"/>
    </row>
    <row r="15857" spans="39:39" x14ac:dyDescent="0.25">
      <c r="AM15857" s="5"/>
    </row>
    <row r="15858" spans="39:39" x14ac:dyDescent="0.25">
      <c r="AM15858" s="5"/>
    </row>
    <row r="15859" spans="39:39" x14ac:dyDescent="0.25">
      <c r="AM15859" s="5"/>
    </row>
    <row r="15860" spans="39:39" x14ac:dyDescent="0.25">
      <c r="AM15860" s="5"/>
    </row>
    <row r="15861" spans="39:39" x14ac:dyDescent="0.25">
      <c r="AM15861" s="5"/>
    </row>
    <row r="15862" spans="39:39" x14ac:dyDescent="0.25">
      <c r="AM15862" s="5"/>
    </row>
    <row r="15863" spans="39:39" x14ac:dyDescent="0.25">
      <c r="AM15863" s="5"/>
    </row>
    <row r="15864" spans="39:39" x14ac:dyDescent="0.25">
      <c r="AM15864" s="5"/>
    </row>
    <row r="15865" spans="39:39" x14ac:dyDescent="0.25">
      <c r="AM15865" s="5"/>
    </row>
    <row r="15866" spans="39:39" x14ac:dyDescent="0.25">
      <c r="AM15866" s="5"/>
    </row>
    <row r="15867" spans="39:39" x14ac:dyDescent="0.25">
      <c r="AM15867" s="5"/>
    </row>
    <row r="15868" spans="39:39" x14ac:dyDescent="0.25">
      <c r="AM15868" s="5"/>
    </row>
    <row r="15869" spans="39:39" x14ac:dyDescent="0.25">
      <c r="AM15869" s="5"/>
    </row>
    <row r="15870" spans="39:39" x14ac:dyDescent="0.25">
      <c r="AM15870" s="5"/>
    </row>
    <row r="15871" spans="39:39" x14ac:dyDescent="0.25">
      <c r="AM15871" s="5"/>
    </row>
    <row r="15872" spans="39:39" x14ac:dyDescent="0.25">
      <c r="AM15872" s="5"/>
    </row>
    <row r="15873" spans="39:39" x14ac:dyDescent="0.25">
      <c r="AM15873" s="5"/>
    </row>
    <row r="15874" spans="39:39" x14ac:dyDescent="0.25">
      <c r="AM15874" s="5"/>
    </row>
    <row r="15875" spans="39:39" x14ac:dyDescent="0.25">
      <c r="AM15875" s="5"/>
    </row>
    <row r="15876" spans="39:39" x14ac:dyDescent="0.25">
      <c r="AM15876" s="5"/>
    </row>
    <row r="15877" spans="39:39" x14ac:dyDescent="0.25">
      <c r="AM15877" s="5"/>
    </row>
    <row r="15878" spans="39:39" x14ac:dyDescent="0.25">
      <c r="AM15878" s="5"/>
    </row>
    <row r="15879" spans="39:39" x14ac:dyDescent="0.25">
      <c r="AM15879" s="5"/>
    </row>
    <row r="15880" spans="39:39" x14ac:dyDescent="0.25">
      <c r="AM15880" s="5"/>
    </row>
    <row r="15881" spans="39:39" x14ac:dyDescent="0.25">
      <c r="AM15881" s="5"/>
    </row>
    <row r="15882" spans="39:39" x14ac:dyDescent="0.25">
      <c r="AM15882" s="5"/>
    </row>
    <row r="15883" spans="39:39" x14ac:dyDescent="0.25">
      <c r="AM15883" s="5"/>
    </row>
    <row r="15884" spans="39:39" x14ac:dyDescent="0.25">
      <c r="AM15884" s="5"/>
    </row>
    <row r="15885" spans="39:39" x14ac:dyDescent="0.25">
      <c r="AM15885" s="5"/>
    </row>
    <row r="15886" spans="39:39" x14ac:dyDescent="0.25">
      <c r="AM15886" s="5"/>
    </row>
    <row r="15887" spans="39:39" x14ac:dyDescent="0.25">
      <c r="AM15887" s="5"/>
    </row>
    <row r="15888" spans="39:39" x14ac:dyDescent="0.25">
      <c r="AM15888" s="5"/>
    </row>
    <row r="15889" spans="39:39" x14ac:dyDescent="0.25">
      <c r="AM15889" s="5"/>
    </row>
    <row r="15890" spans="39:39" x14ac:dyDescent="0.25">
      <c r="AM15890" s="5"/>
    </row>
    <row r="15891" spans="39:39" x14ac:dyDescent="0.25">
      <c r="AM15891" s="5"/>
    </row>
    <row r="15892" spans="39:39" x14ac:dyDescent="0.25">
      <c r="AM15892" s="5"/>
    </row>
    <row r="15893" spans="39:39" x14ac:dyDescent="0.25">
      <c r="AM15893" s="5"/>
    </row>
    <row r="15894" spans="39:39" x14ac:dyDescent="0.25">
      <c r="AM15894" s="5"/>
    </row>
    <row r="15895" spans="39:39" x14ac:dyDescent="0.25">
      <c r="AM15895" s="5"/>
    </row>
    <row r="15896" spans="39:39" x14ac:dyDescent="0.25">
      <c r="AM15896" s="5"/>
    </row>
    <row r="15897" spans="39:39" x14ac:dyDescent="0.25">
      <c r="AM15897" s="5"/>
    </row>
    <row r="15898" spans="39:39" x14ac:dyDescent="0.25">
      <c r="AM15898" s="5"/>
    </row>
    <row r="15899" spans="39:39" x14ac:dyDescent="0.25">
      <c r="AM15899" s="5"/>
    </row>
    <row r="15900" spans="39:39" x14ac:dyDescent="0.25">
      <c r="AM15900" s="5"/>
    </row>
    <row r="15901" spans="39:39" x14ac:dyDescent="0.25">
      <c r="AM15901" s="5"/>
    </row>
    <row r="15902" spans="39:39" x14ac:dyDescent="0.25">
      <c r="AM15902" s="5"/>
    </row>
    <row r="15903" spans="39:39" x14ac:dyDescent="0.25">
      <c r="AM15903" s="5"/>
    </row>
    <row r="15904" spans="39:39" x14ac:dyDescent="0.25">
      <c r="AM15904" s="5"/>
    </row>
    <row r="15905" spans="39:39" x14ac:dyDescent="0.25">
      <c r="AM15905" s="5"/>
    </row>
    <row r="15906" spans="39:39" x14ac:dyDescent="0.25">
      <c r="AM15906" s="5"/>
    </row>
    <row r="15907" spans="39:39" x14ac:dyDescent="0.25">
      <c r="AM15907" s="5"/>
    </row>
    <row r="15908" spans="39:39" x14ac:dyDescent="0.25">
      <c r="AM15908" s="5"/>
    </row>
    <row r="15909" spans="39:39" x14ac:dyDescent="0.25">
      <c r="AM15909" s="5"/>
    </row>
    <row r="15910" spans="39:39" x14ac:dyDescent="0.25">
      <c r="AM15910" s="5"/>
    </row>
    <row r="15911" spans="39:39" x14ac:dyDescent="0.25">
      <c r="AM15911" s="5"/>
    </row>
    <row r="15912" spans="39:39" x14ac:dyDescent="0.25">
      <c r="AM15912" s="5"/>
    </row>
    <row r="15913" spans="39:39" x14ac:dyDescent="0.25">
      <c r="AM15913" s="5"/>
    </row>
    <row r="15914" spans="39:39" x14ac:dyDescent="0.25">
      <c r="AM15914" s="5"/>
    </row>
    <row r="15915" spans="39:39" x14ac:dyDescent="0.25">
      <c r="AM15915" s="5"/>
    </row>
    <row r="15916" spans="39:39" x14ac:dyDescent="0.25">
      <c r="AM15916" s="5"/>
    </row>
    <row r="15917" spans="39:39" x14ac:dyDescent="0.25">
      <c r="AM15917" s="5"/>
    </row>
    <row r="15918" spans="39:39" x14ac:dyDescent="0.25">
      <c r="AM15918" s="5"/>
    </row>
    <row r="15919" spans="39:39" x14ac:dyDescent="0.25">
      <c r="AM15919" s="5"/>
    </row>
    <row r="15920" spans="39:39" x14ac:dyDescent="0.25">
      <c r="AM15920" s="5"/>
    </row>
    <row r="15921" spans="39:39" x14ac:dyDescent="0.25">
      <c r="AM15921" s="5"/>
    </row>
    <row r="15922" spans="39:39" x14ac:dyDescent="0.25">
      <c r="AM15922" s="5"/>
    </row>
    <row r="15923" spans="39:39" x14ac:dyDescent="0.25">
      <c r="AM15923" s="5"/>
    </row>
    <row r="15924" spans="39:39" x14ac:dyDescent="0.25">
      <c r="AM15924" s="5"/>
    </row>
    <row r="15925" spans="39:39" x14ac:dyDescent="0.25">
      <c r="AM15925" s="5"/>
    </row>
    <row r="15926" spans="39:39" x14ac:dyDescent="0.25">
      <c r="AM15926" s="5"/>
    </row>
    <row r="15927" spans="39:39" x14ac:dyDescent="0.25">
      <c r="AM15927" s="5"/>
    </row>
    <row r="15928" spans="39:39" x14ac:dyDescent="0.25">
      <c r="AM15928" s="5"/>
    </row>
    <row r="15929" spans="39:39" x14ac:dyDescent="0.25">
      <c r="AM15929" s="5"/>
    </row>
    <row r="15930" spans="39:39" x14ac:dyDescent="0.25">
      <c r="AM15930" s="5"/>
    </row>
    <row r="15931" spans="39:39" x14ac:dyDescent="0.25">
      <c r="AM15931" s="5"/>
    </row>
    <row r="15932" spans="39:39" x14ac:dyDescent="0.25">
      <c r="AM15932" s="5"/>
    </row>
    <row r="15933" spans="39:39" x14ac:dyDescent="0.25">
      <c r="AM15933" s="5"/>
    </row>
    <row r="15934" spans="39:39" x14ac:dyDescent="0.25">
      <c r="AM15934" s="5"/>
    </row>
    <row r="15935" spans="39:39" x14ac:dyDescent="0.25">
      <c r="AM15935" s="5"/>
    </row>
    <row r="15936" spans="39:39" x14ac:dyDescent="0.25">
      <c r="AM15936" s="5"/>
    </row>
    <row r="15937" spans="39:39" x14ac:dyDescent="0.25">
      <c r="AM15937" s="5"/>
    </row>
    <row r="15938" spans="39:39" x14ac:dyDescent="0.25">
      <c r="AM15938" s="5"/>
    </row>
    <row r="15939" spans="39:39" x14ac:dyDescent="0.25">
      <c r="AM15939" s="5"/>
    </row>
    <row r="15940" spans="39:39" x14ac:dyDescent="0.25">
      <c r="AM15940" s="5"/>
    </row>
    <row r="15941" spans="39:39" x14ac:dyDescent="0.25">
      <c r="AM15941" s="5"/>
    </row>
    <row r="15942" spans="39:39" x14ac:dyDescent="0.25">
      <c r="AM15942" s="5"/>
    </row>
    <row r="15943" spans="39:39" x14ac:dyDescent="0.25">
      <c r="AM15943" s="5"/>
    </row>
    <row r="15944" spans="39:39" x14ac:dyDescent="0.25">
      <c r="AM15944" s="5"/>
    </row>
    <row r="15945" spans="39:39" x14ac:dyDescent="0.25">
      <c r="AM15945" s="5"/>
    </row>
    <row r="15946" spans="39:39" x14ac:dyDescent="0.25">
      <c r="AM15946" s="5"/>
    </row>
    <row r="15947" spans="39:39" x14ac:dyDescent="0.25">
      <c r="AM15947" s="5"/>
    </row>
    <row r="15948" spans="39:39" x14ac:dyDescent="0.25">
      <c r="AM15948" s="5"/>
    </row>
    <row r="15949" spans="39:39" x14ac:dyDescent="0.25">
      <c r="AM15949" s="5"/>
    </row>
    <row r="15950" spans="39:39" x14ac:dyDescent="0.25">
      <c r="AM15950" s="5"/>
    </row>
    <row r="15951" spans="39:39" x14ac:dyDescent="0.25">
      <c r="AM15951" s="5"/>
    </row>
    <row r="15952" spans="39:39" x14ac:dyDescent="0.25">
      <c r="AM15952" s="5"/>
    </row>
    <row r="15953" spans="39:39" x14ac:dyDescent="0.25">
      <c r="AM15953" s="5"/>
    </row>
    <row r="15954" spans="39:39" x14ac:dyDescent="0.25">
      <c r="AM15954" s="5"/>
    </row>
    <row r="15955" spans="39:39" x14ac:dyDescent="0.25">
      <c r="AM15955" s="5"/>
    </row>
    <row r="15956" spans="39:39" x14ac:dyDescent="0.25">
      <c r="AM15956" s="5"/>
    </row>
    <row r="15957" spans="39:39" x14ac:dyDescent="0.25">
      <c r="AM15957" s="5"/>
    </row>
    <row r="15958" spans="39:39" x14ac:dyDescent="0.25">
      <c r="AM15958" s="5"/>
    </row>
    <row r="15959" spans="39:39" x14ac:dyDescent="0.25">
      <c r="AM15959" s="5"/>
    </row>
    <row r="15960" spans="39:39" x14ac:dyDescent="0.25">
      <c r="AM15960" s="5"/>
    </row>
    <row r="15961" spans="39:39" x14ac:dyDescent="0.25">
      <c r="AM15961" s="5"/>
    </row>
    <row r="15962" spans="39:39" x14ac:dyDescent="0.25">
      <c r="AM15962" s="5"/>
    </row>
    <row r="15963" spans="39:39" x14ac:dyDescent="0.25">
      <c r="AM15963" s="5"/>
    </row>
    <row r="15964" spans="39:39" x14ac:dyDescent="0.25">
      <c r="AM15964" s="5"/>
    </row>
    <row r="15965" spans="39:39" x14ac:dyDescent="0.25">
      <c r="AM15965" s="5"/>
    </row>
    <row r="15966" spans="39:39" x14ac:dyDescent="0.25">
      <c r="AM15966" s="5"/>
    </row>
    <row r="15967" spans="39:39" x14ac:dyDescent="0.25">
      <c r="AM15967" s="5"/>
    </row>
    <row r="15968" spans="39:39" x14ac:dyDescent="0.25">
      <c r="AM15968" s="5"/>
    </row>
    <row r="15969" spans="39:39" x14ac:dyDescent="0.25">
      <c r="AM15969" s="5"/>
    </row>
    <row r="15970" spans="39:39" x14ac:dyDescent="0.25">
      <c r="AM15970" s="5"/>
    </row>
    <row r="15971" spans="39:39" x14ac:dyDescent="0.25">
      <c r="AM15971" s="5"/>
    </row>
    <row r="15972" spans="39:39" x14ac:dyDescent="0.25">
      <c r="AM15972" s="5"/>
    </row>
    <row r="15973" spans="39:39" x14ac:dyDescent="0.25">
      <c r="AM15973" s="5"/>
    </row>
    <row r="15974" spans="39:39" x14ac:dyDescent="0.25">
      <c r="AM15974" s="5"/>
    </row>
    <row r="15975" spans="39:39" x14ac:dyDescent="0.25">
      <c r="AM15975" s="5"/>
    </row>
    <row r="15976" spans="39:39" x14ac:dyDescent="0.25">
      <c r="AM15976" s="5"/>
    </row>
    <row r="15977" spans="39:39" x14ac:dyDescent="0.25">
      <c r="AM15977" s="5"/>
    </row>
    <row r="15978" spans="39:39" x14ac:dyDescent="0.25">
      <c r="AM15978" s="5"/>
    </row>
    <row r="15979" spans="39:39" x14ac:dyDescent="0.25">
      <c r="AM15979" s="5"/>
    </row>
    <row r="15980" spans="39:39" x14ac:dyDescent="0.25">
      <c r="AM15980" s="5"/>
    </row>
    <row r="15981" spans="39:39" x14ac:dyDescent="0.25">
      <c r="AM15981" s="5"/>
    </row>
    <row r="15982" spans="39:39" x14ac:dyDescent="0.25">
      <c r="AM15982" s="5"/>
    </row>
    <row r="15983" spans="39:39" x14ac:dyDescent="0.25">
      <c r="AM15983" s="5"/>
    </row>
    <row r="15984" spans="39:39" x14ac:dyDescent="0.25">
      <c r="AM15984" s="5"/>
    </row>
    <row r="15985" spans="39:39" x14ac:dyDescent="0.25">
      <c r="AM15985" s="5"/>
    </row>
    <row r="15986" spans="39:39" x14ac:dyDescent="0.25">
      <c r="AM15986" s="5"/>
    </row>
    <row r="15987" spans="39:39" x14ac:dyDescent="0.25">
      <c r="AM15987" s="5"/>
    </row>
    <row r="15988" spans="39:39" x14ac:dyDescent="0.25">
      <c r="AM15988" s="5"/>
    </row>
    <row r="15989" spans="39:39" x14ac:dyDescent="0.25">
      <c r="AM15989" s="5"/>
    </row>
    <row r="15990" spans="39:39" x14ac:dyDescent="0.25">
      <c r="AM15990" s="5"/>
    </row>
    <row r="15991" spans="39:39" x14ac:dyDescent="0.25">
      <c r="AM15991" s="5"/>
    </row>
    <row r="15992" spans="39:39" x14ac:dyDescent="0.25">
      <c r="AM15992" s="5"/>
    </row>
    <row r="15993" spans="39:39" x14ac:dyDescent="0.25">
      <c r="AM15993" s="5"/>
    </row>
    <row r="15994" spans="39:39" x14ac:dyDescent="0.25">
      <c r="AM15994" s="5"/>
    </row>
    <row r="15995" spans="39:39" x14ac:dyDescent="0.25">
      <c r="AM15995" s="5"/>
    </row>
    <row r="15996" spans="39:39" x14ac:dyDescent="0.25">
      <c r="AM15996" s="5"/>
    </row>
    <row r="15997" spans="39:39" x14ac:dyDescent="0.25">
      <c r="AM15997" s="5"/>
    </row>
    <row r="15998" spans="39:39" x14ac:dyDescent="0.25">
      <c r="AM15998" s="5"/>
    </row>
    <row r="15999" spans="39:39" x14ac:dyDescent="0.25">
      <c r="AM15999" s="5"/>
    </row>
    <row r="16000" spans="39:39" x14ac:dyDescent="0.25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2"/>
  <sheetViews>
    <sheetView workbookViewId="0"/>
  </sheetViews>
  <sheetFormatPr defaultRowHeight="13.2" x14ac:dyDescent="0.25"/>
  <cols>
    <col min="1" max="1" width="21.6640625" customWidth="1"/>
    <col min="2" max="2" width="26.109375" customWidth="1"/>
    <col min="3" max="3" width="23.77734375" customWidth="1"/>
    <col min="4" max="4" width="22.109375" customWidth="1"/>
    <col min="5" max="5" width="15.33203125" customWidth="1"/>
  </cols>
  <sheetData>
    <row r="1" spans="1:5" x14ac:dyDescent="0.25">
      <c r="A1" t="s">
        <v>719</v>
      </c>
      <c r="B1" t="s">
        <v>720</v>
      </c>
      <c r="C1" t="s">
        <v>13</v>
      </c>
      <c r="D1" t="s">
        <v>721</v>
      </c>
      <c r="E1" t="s">
        <v>722</v>
      </c>
    </row>
    <row r="2" spans="1:5" x14ac:dyDescent="0.25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723</v>
      </c>
      <c r="E2" s="1">
        <v>4</v>
      </c>
    </row>
    <row r="3" spans="1:5" x14ac:dyDescent="0.25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724</v>
      </c>
      <c r="E3" s="1">
        <v>4</v>
      </c>
    </row>
    <row r="4" spans="1:5" x14ac:dyDescent="0.25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725</v>
      </c>
      <c r="E4" s="1">
        <v>4</v>
      </c>
    </row>
    <row r="5" spans="1:5" x14ac:dyDescent="0.25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726</v>
      </c>
      <c r="E5" s="1">
        <v>4</v>
      </c>
    </row>
    <row r="6" spans="1:5" x14ac:dyDescent="0.25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727</v>
      </c>
      <c r="E6" s="1">
        <v>4</v>
      </c>
    </row>
    <row r="7" spans="1:5" x14ac:dyDescent="0.25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728</v>
      </c>
      <c r="E7" s="1">
        <v>4</v>
      </c>
    </row>
    <row r="8" spans="1:5" x14ac:dyDescent="0.25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729</v>
      </c>
      <c r="E8" s="1">
        <v>4</v>
      </c>
    </row>
    <row r="9" spans="1:5" x14ac:dyDescent="0.25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730</v>
      </c>
      <c r="E9" s="1">
        <v>4</v>
      </c>
    </row>
    <row r="10" spans="1:5" x14ac:dyDescent="0.25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731</v>
      </c>
      <c r="E10" s="1">
        <v>4</v>
      </c>
    </row>
    <row r="11" spans="1:5" x14ac:dyDescent="0.25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732</v>
      </c>
      <c r="E11" s="1">
        <v>4</v>
      </c>
    </row>
    <row r="12" spans="1:5" x14ac:dyDescent="0.25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733</v>
      </c>
      <c r="E12" s="1">
        <v>4</v>
      </c>
    </row>
    <row r="13" spans="1:5" x14ac:dyDescent="0.25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734</v>
      </c>
      <c r="E13" s="1">
        <v>4</v>
      </c>
    </row>
    <row r="14" spans="1:5" x14ac:dyDescent="0.25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735</v>
      </c>
      <c r="E14" s="1">
        <v>4</v>
      </c>
    </row>
    <row r="15" spans="1:5" x14ac:dyDescent="0.25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736</v>
      </c>
      <c r="E15" s="1">
        <v>4</v>
      </c>
    </row>
    <row r="16" spans="1:5" x14ac:dyDescent="0.25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737</v>
      </c>
      <c r="E16" s="1">
        <v>4</v>
      </c>
    </row>
    <row r="17" spans="1:5" x14ac:dyDescent="0.25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738</v>
      </c>
      <c r="E17" s="1">
        <v>4</v>
      </c>
    </row>
    <row r="18" spans="1:5" x14ac:dyDescent="0.25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739</v>
      </c>
      <c r="E18" s="1">
        <v>4</v>
      </c>
    </row>
    <row r="19" spans="1:5" x14ac:dyDescent="0.25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740</v>
      </c>
      <c r="E19" s="1">
        <v>4</v>
      </c>
    </row>
    <row r="20" spans="1:5" x14ac:dyDescent="0.25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741</v>
      </c>
      <c r="E20" s="1">
        <v>4</v>
      </c>
    </row>
    <row r="21" spans="1:5" x14ac:dyDescent="0.25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742</v>
      </c>
      <c r="E21" s="1">
        <v>4</v>
      </c>
    </row>
    <row r="22" spans="1:5" x14ac:dyDescent="0.25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743</v>
      </c>
      <c r="E22" s="1">
        <v>4</v>
      </c>
    </row>
    <row r="23" spans="1:5" x14ac:dyDescent="0.25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744</v>
      </c>
      <c r="E23" s="1">
        <v>4</v>
      </c>
    </row>
    <row r="24" spans="1:5" x14ac:dyDescent="0.25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745</v>
      </c>
      <c r="E24" s="1">
        <v>4</v>
      </c>
    </row>
    <row r="25" spans="1:5" x14ac:dyDescent="0.25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746</v>
      </c>
      <c r="E25" s="1">
        <v>4</v>
      </c>
    </row>
    <row r="26" spans="1:5" x14ac:dyDescent="0.25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747</v>
      </c>
      <c r="E26" s="1">
        <v>4</v>
      </c>
    </row>
    <row r="27" spans="1:5" x14ac:dyDescent="0.25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748</v>
      </c>
      <c r="E27" s="1">
        <v>4</v>
      </c>
    </row>
    <row r="28" spans="1:5" x14ac:dyDescent="0.25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749</v>
      </c>
      <c r="E28" s="1">
        <v>4</v>
      </c>
    </row>
    <row r="29" spans="1:5" x14ac:dyDescent="0.25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750</v>
      </c>
      <c r="E29" s="1">
        <v>4</v>
      </c>
    </row>
    <row r="30" spans="1:5" x14ac:dyDescent="0.25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751</v>
      </c>
      <c r="E30" s="1">
        <v>4</v>
      </c>
    </row>
    <row r="31" spans="1:5" x14ac:dyDescent="0.25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752</v>
      </c>
      <c r="E31" s="1">
        <v>4</v>
      </c>
    </row>
    <row r="32" spans="1:5" x14ac:dyDescent="0.25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753</v>
      </c>
      <c r="E32" s="1">
        <v>4</v>
      </c>
    </row>
    <row r="33" spans="1:5" x14ac:dyDescent="0.25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754</v>
      </c>
      <c r="E33" s="1">
        <v>4</v>
      </c>
    </row>
    <row r="34" spans="1:5" x14ac:dyDescent="0.25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755</v>
      </c>
      <c r="E34" s="1">
        <v>4</v>
      </c>
    </row>
    <row r="35" spans="1:5" x14ac:dyDescent="0.25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756</v>
      </c>
      <c r="E35" s="1">
        <v>4</v>
      </c>
    </row>
    <row r="36" spans="1:5" x14ac:dyDescent="0.25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757</v>
      </c>
      <c r="E36" s="1">
        <v>4</v>
      </c>
    </row>
    <row r="37" spans="1:5" x14ac:dyDescent="0.25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758</v>
      </c>
      <c r="E37" s="1">
        <v>4</v>
      </c>
    </row>
    <row r="38" spans="1:5" x14ac:dyDescent="0.25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759</v>
      </c>
      <c r="E38" s="1">
        <v>4</v>
      </c>
    </row>
    <row r="39" spans="1:5" x14ac:dyDescent="0.25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760</v>
      </c>
      <c r="E39" s="1">
        <v>4</v>
      </c>
    </row>
    <row r="40" spans="1:5" x14ac:dyDescent="0.25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761</v>
      </c>
      <c r="E40" s="1">
        <v>4</v>
      </c>
    </row>
    <row r="41" spans="1:5" x14ac:dyDescent="0.25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762</v>
      </c>
      <c r="E41" s="1">
        <v>4</v>
      </c>
    </row>
    <row r="42" spans="1:5" x14ac:dyDescent="0.25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763</v>
      </c>
      <c r="E42" s="1">
        <v>4</v>
      </c>
    </row>
    <row r="43" spans="1:5" x14ac:dyDescent="0.25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764</v>
      </c>
      <c r="E43" s="1">
        <v>4</v>
      </c>
    </row>
    <row r="44" spans="1:5" x14ac:dyDescent="0.25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765</v>
      </c>
      <c r="E44" s="1">
        <v>4</v>
      </c>
    </row>
    <row r="45" spans="1:5" x14ac:dyDescent="0.25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766</v>
      </c>
      <c r="E45" s="1">
        <v>4</v>
      </c>
    </row>
    <row r="46" spans="1:5" x14ac:dyDescent="0.25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767</v>
      </c>
      <c r="E46" s="1">
        <v>4</v>
      </c>
    </row>
    <row r="47" spans="1:5" x14ac:dyDescent="0.25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768</v>
      </c>
      <c r="E47" s="1">
        <v>4</v>
      </c>
    </row>
    <row r="48" spans="1:5" x14ac:dyDescent="0.25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769</v>
      </c>
      <c r="E48" s="1">
        <v>4</v>
      </c>
    </row>
    <row r="49" spans="1:5" x14ac:dyDescent="0.25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770</v>
      </c>
      <c r="E49" s="1">
        <v>4</v>
      </c>
    </row>
    <row r="50" spans="1:5" x14ac:dyDescent="0.25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771</v>
      </c>
      <c r="E50" s="1">
        <v>4</v>
      </c>
    </row>
    <row r="51" spans="1:5" x14ac:dyDescent="0.25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772</v>
      </c>
      <c r="E51" s="1">
        <v>4</v>
      </c>
    </row>
    <row r="52" spans="1:5" x14ac:dyDescent="0.25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773</v>
      </c>
      <c r="E52" s="1">
        <v>4</v>
      </c>
    </row>
    <row r="53" spans="1:5" x14ac:dyDescent="0.25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774</v>
      </c>
      <c r="E53" s="1">
        <v>4</v>
      </c>
    </row>
    <row r="54" spans="1:5" x14ac:dyDescent="0.25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775</v>
      </c>
      <c r="E54" s="1">
        <v>4</v>
      </c>
    </row>
    <row r="55" spans="1:5" x14ac:dyDescent="0.25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776</v>
      </c>
      <c r="E55" s="1">
        <v>4</v>
      </c>
    </row>
    <row r="56" spans="1:5" x14ac:dyDescent="0.25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777</v>
      </c>
      <c r="E56" s="1">
        <v>4</v>
      </c>
    </row>
    <row r="57" spans="1:5" x14ac:dyDescent="0.25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778</v>
      </c>
      <c r="E57" s="1">
        <v>4</v>
      </c>
    </row>
    <row r="58" spans="1:5" x14ac:dyDescent="0.25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779</v>
      </c>
      <c r="E58" s="1">
        <v>4</v>
      </c>
    </row>
    <row r="59" spans="1:5" x14ac:dyDescent="0.25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780</v>
      </c>
      <c r="E59" s="1">
        <v>4</v>
      </c>
    </row>
    <row r="60" spans="1:5" x14ac:dyDescent="0.25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781</v>
      </c>
      <c r="E60" s="1">
        <v>4</v>
      </c>
    </row>
    <row r="61" spans="1:5" x14ac:dyDescent="0.25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782</v>
      </c>
      <c r="E61" s="1">
        <v>4</v>
      </c>
    </row>
    <row r="62" spans="1:5" x14ac:dyDescent="0.25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783</v>
      </c>
      <c r="E62" s="1">
        <v>4</v>
      </c>
    </row>
    <row r="63" spans="1:5" x14ac:dyDescent="0.25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784</v>
      </c>
      <c r="E63" s="1">
        <v>4</v>
      </c>
    </row>
    <row r="64" spans="1:5" x14ac:dyDescent="0.25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785</v>
      </c>
      <c r="E64" s="1">
        <v>4</v>
      </c>
    </row>
    <row r="65" spans="1:5" x14ac:dyDescent="0.25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786</v>
      </c>
      <c r="E65" s="1">
        <v>4</v>
      </c>
    </row>
    <row r="66" spans="1:5" x14ac:dyDescent="0.25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787</v>
      </c>
      <c r="E66" s="1">
        <v>4</v>
      </c>
    </row>
    <row r="67" spans="1:5" x14ac:dyDescent="0.25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788</v>
      </c>
      <c r="E67" s="1">
        <v>4</v>
      </c>
    </row>
    <row r="68" spans="1:5" x14ac:dyDescent="0.25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789</v>
      </c>
      <c r="E68" s="1">
        <v>4</v>
      </c>
    </row>
    <row r="69" spans="1:5" x14ac:dyDescent="0.25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790</v>
      </c>
      <c r="E69" s="1">
        <v>4</v>
      </c>
    </row>
    <row r="70" spans="1:5" x14ac:dyDescent="0.25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791</v>
      </c>
      <c r="E70" s="1">
        <v>4</v>
      </c>
    </row>
    <row r="71" spans="1:5" x14ac:dyDescent="0.25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792</v>
      </c>
      <c r="E71" s="1">
        <v>4</v>
      </c>
    </row>
    <row r="72" spans="1:5" x14ac:dyDescent="0.25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793</v>
      </c>
      <c r="E72" s="1">
        <v>4</v>
      </c>
    </row>
    <row r="73" spans="1:5" x14ac:dyDescent="0.25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794</v>
      </c>
      <c r="E73" s="1">
        <v>4</v>
      </c>
    </row>
    <row r="74" spans="1:5" x14ac:dyDescent="0.25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795</v>
      </c>
      <c r="E74" s="1">
        <v>4</v>
      </c>
    </row>
    <row r="75" spans="1:5" x14ac:dyDescent="0.25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796</v>
      </c>
      <c r="E75" s="1">
        <v>4</v>
      </c>
    </row>
    <row r="76" spans="1:5" x14ac:dyDescent="0.25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797</v>
      </c>
      <c r="E76" s="1">
        <v>4</v>
      </c>
    </row>
    <row r="77" spans="1:5" x14ac:dyDescent="0.25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798</v>
      </c>
      <c r="E77" s="1">
        <v>4</v>
      </c>
    </row>
    <row r="78" spans="1:5" x14ac:dyDescent="0.25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799</v>
      </c>
      <c r="E78" s="1">
        <v>4</v>
      </c>
    </row>
    <row r="79" spans="1:5" x14ac:dyDescent="0.25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800</v>
      </c>
      <c r="E79" s="1">
        <v>4</v>
      </c>
    </row>
    <row r="80" spans="1:5" x14ac:dyDescent="0.25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801</v>
      </c>
      <c r="E80" s="1">
        <v>5</v>
      </c>
    </row>
    <row r="81" spans="1:5" x14ac:dyDescent="0.25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802</v>
      </c>
      <c r="E81" s="1">
        <v>4</v>
      </c>
    </row>
    <row r="82" spans="1:5" x14ac:dyDescent="0.25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803</v>
      </c>
      <c r="E82" s="1">
        <v>4</v>
      </c>
    </row>
    <row r="83" spans="1:5" x14ac:dyDescent="0.25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804</v>
      </c>
      <c r="E83" s="1">
        <v>4</v>
      </c>
    </row>
    <row r="84" spans="1:5" x14ac:dyDescent="0.25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805</v>
      </c>
      <c r="E84" s="1">
        <v>4</v>
      </c>
    </row>
    <row r="85" spans="1:5" x14ac:dyDescent="0.25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806</v>
      </c>
      <c r="E85" s="1">
        <v>4</v>
      </c>
    </row>
    <row r="86" spans="1:5" x14ac:dyDescent="0.25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807</v>
      </c>
      <c r="E86" s="1">
        <v>4</v>
      </c>
    </row>
    <row r="87" spans="1:5" x14ac:dyDescent="0.25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808</v>
      </c>
      <c r="E87" s="1">
        <v>4</v>
      </c>
    </row>
    <row r="88" spans="1:5" x14ac:dyDescent="0.25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809</v>
      </c>
      <c r="E88" s="1">
        <v>4</v>
      </c>
    </row>
    <row r="89" spans="1:5" x14ac:dyDescent="0.25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810</v>
      </c>
      <c r="E89" s="1">
        <v>4</v>
      </c>
    </row>
    <row r="90" spans="1:5" x14ac:dyDescent="0.25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811</v>
      </c>
      <c r="E90" s="1">
        <v>4</v>
      </c>
    </row>
    <row r="91" spans="1:5" x14ac:dyDescent="0.25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812</v>
      </c>
      <c r="E91" s="1">
        <v>4</v>
      </c>
    </row>
    <row r="92" spans="1:5" x14ac:dyDescent="0.25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813</v>
      </c>
      <c r="E92" s="1">
        <v>4</v>
      </c>
    </row>
    <row r="93" spans="1:5" x14ac:dyDescent="0.25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814</v>
      </c>
      <c r="E93" s="1">
        <v>4</v>
      </c>
    </row>
    <row r="94" spans="1:5" x14ac:dyDescent="0.25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815</v>
      </c>
      <c r="E94" s="1">
        <v>4</v>
      </c>
    </row>
    <row r="95" spans="1:5" x14ac:dyDescent="0.25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816</v>
      </c>
      <c r="E95" s="1">
        <v>4</v>
      </c>
    </row>
    <row r="96" spans="1:5" x14ac:dyDescent="0.25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817</v>
      </c>
      <c r="E96" s="1">
        <v>4</v>
      </c>
    </row>
    <row r="97" spans="1:5" x14ac:dyDescent="0.25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818</v>
      </c>
      <c r="E97" s="1">
        <v>4</v>
      </c>
    </row>
    <row r="98" spans="1:5" x14ac:dyDescent="0.25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819</v>
      </c>
      <c r="E98" s="1">
        <v>4</v>
      </c>
    </row>
    <row r="99" spans="1:5" x14ac:dyDescent="0.25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820</v>
      </c>
      <c r="E99" s="1">
        <v>4</v>
      </c>
    </row>
    <row r="100" spans="1:5" x14ac:dyDescent="0.25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821</v>
      </c>
      <c r="E100" s="1">
        <v>4</v>
      </c>
    </row>
    <row r="101" spans="1:5" x14ac:dyDescent="0.25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822</v>
      </c>
      <c r="E101" s="1">
        <v>4</v>
      </c>
    </row>
    <row r="102" spans="1:5" x14ac:dyDescent="0.25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823</v>
      </c>
      <c r="E102" s="1">
        <v>4</v>
      </c>
    </row>
    <row r="103" spans="1:5" x14ac:dyDescent="0.25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824</v>
      </c>
      <c r="E103" s="1">
        <v>4</v>
      </c>
    </row>
    <row r="104" spans="1:5" x14ac:dyDescent="0.25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825</v>
      </c>
      <c r="E104" s="1">
        <v>4</v>
      </c>
    </row>
    <row r="105" spans="1:5" x14ac:dyDescent="0.25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826</v>
      </c>
      <c r="E105" s="1">
        <v>4</v>
      </c>
    </row>
    <row r="106" spans="1:5" x14ac:dyDescent="0.25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827</v>
      </c>
      <c r="E106" s="1">
        <v>4</v>
      </c>
    </row>
    <row r="107" spans="1:5" x14ac:dyDescent="0.25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828</v>
      </c>
      <c r="E107" s="1">
        <v>4</v>
      </c>
    </row>
    <row r="108" spans="1:5" x14ac:dyDescent="0.25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829</v>
      </c>
      <c r="E108" s="1">
        <v>4</v>
      </c>
    </row>
    <row r="109" spans="1:5" x14ac:dyDescent="0.25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830</v>
      </c>
      <c r="E109" s="1">
        <v>4</v>
      </c>
    </row>
    <row r="110" spans="1:5" x14ac:dyDescent="0.25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831</v>
      </c>
      <c r="E110" s="1">
        <v>4</v>
      </c>
    </row>
    <row r="111" spans="1:5" x14ac:dyDescent="0.25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832</v>
      </c>
      <c r="E111" s="1">
        <v>4</v>
      </c>
    </row>
    <row r="112" spans="1:5" x14ac:dyDescent="0.25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833</v>
      </c>
      <c r="E112" s="1">
        <v>4</v>
      </c>
    </row>
    <row r="113" spans="1:5" x14ac:dyDescent="0.25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834</v>
      </c>
      <c r="E113" s="1">
        <v>4</v>
      </c>
    </row>
    <row r="114" spans="1:5" x14ac:dyDescent="0.25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835</v>
      </c>
      <c r="E114" s="1">
        <v>4</v>
      </c>
    </row>
    <row r="115" spans="1:5" x14ac:dyDescent="0.25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836</v>
      </c>
      <c r="E115" s="1">
        <v>4</v>
      </c>
    </row>
    <row r="116" spans="1:5" x14ac:dyDescent="0.25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837</v>
      </c>
      <c r="E116" s="1">
        <v>4</v>
      </c>
    </row>
    <row r="117" spans="1:5" x14ac:dyDescent="0.25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838</v>
      </c>
      <c r="E117" s="1">
        <v>4</v>
      </c>
    </row>
    <row r="118" spans="1:5" x14ac:dyDescent="0.25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839</v>
      </c>
      <c r="E118" s="1">
        <v>4</v>
      </c>
    </row>
    <row r="119" spans="1:5" x14ac:dyDescent="0.25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840</v>
      </c>
      <c r="E119" s="1">
        <v>4</v>
      </c>
    </row>
    <row r="120" spans="1:5" x14ac:dyDescent="0.25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841</v>
      </c>
      <c r="E120" s="1">
        <v>4</v>
      </c>
    </row>
    <row r="121" spans="1:5" x14ac:dyDescent="0.25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842</v>
      </c>
      <c r="E121" s="1">
        <v>4</v>
      </c>
    </row>
    <row r="122" spans="1:5" x14ac:dyDescent="0.25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843</v>
      </c>
      <c r="E122" s="1">
        <v>5</v>
      </c>
    </row>
    <row r="123" spans="1:5" x14ac:dyDescent="0.25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844</v>
      </c>
      <c r="E123" s="1">
        <v>4</v>
      </c>
    </row>
    <row r="124" spans="1:5" x14ac:dyDescent="0.25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845</v>
      </c>
      <c r="E124" s="1">
        <v>4</v>
      </c>
    </row>
    <row r="125" spans="1:5" x14ac:dyDescent="0.25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846</v>
      </c>
      <c r="E125" s="1">
        <v>4</v>
      </c>
    </row>
    <row r="126" spans="1:5" x14ac:dyDescent="0.25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847</v>
      </c>
      <c r="E126" s="1">
        <v>5</v>
      </c>
    </row>
    <row r="127" spans="1:5" x14ac:dyDescent="0.25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848</v>
      </c>
      <c r="E127" s="1">
        <v>4</v>
      </c>
    </row>
    <row r="128" spans="1:5" x14ac:dyDescent="0.25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849</v>
      </c>
      <c r="E128" s="1">
        <v>4</v>
      </c>
    </row>
    <row r="129" spans="1:5" x14ac:dyDescent="0.25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850</v>
      </c>
      <c r="E129" s="1">
        <v>4</v>
      </c>
    </row>
    <row r="130" spans="1:5" x14ac:dyDescent="0.25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851</v>
      </c>
      <c r="E130" s="1">
        <v>4</v>
      </c>
    </row>
    <row r="131" spans="1:5" x14ac:dyDescent="0.25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852</v>
      </c>
      <c r="E131" s="1">
        <v>4</v>
      </c>
    </row>
    <row r="132" spans="1:5" x14ac:dyDescent="0.25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853</v>
      </c>
      <c r="E132" s="1">
        <v>4</v>
      </c>
    </row>
    <row r="133" spans="1:5" x14ac:dyDescent="0.25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854</v>
      </c>
      <c r="E133" s="1">
        <v>4</v>
      </c>
    </row>
    <row r="134" spans="1:5" x14ac:dyDescent="0.25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855</v>
      </c>
      <c r="E134" s="1">
        <v>4</v>
      </c>
    </row>
    <row r="135" spans="1:5" x14ac:dyDescent="0.25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856</v>
      </c>
      <c r="E135" s="1">
        <v>4</v>
      </c>
    </row>
    <row r="136" spans="1:5" x14ac:dyDescent="0.25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857</v>
      </c>
      <c r="E136" s="1">
        <v>4</v>
      </c>
    </row>
    <row r="137" spans="1:5" x14ac:dyDescent="0.25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858</v>
      </c>
      <c r="E137" s="1">
        <v>4</v>
      </c>
    </row>
    <row r="138" spans="1:5" x14ac:dyDescent="0.25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859</v>
      </c>
      <c r="E138" s="1">
        <v>4</v>
      </c>
    </row>
    <row r="139" spans="1:5" x14ac:dyDescent="0.25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860</v>
      </c>
      <c r="E139" s="1">
        <v>4</v>
      </c>
    </row>
    <row r="140" spans="1:5" x14ac:dyDescent="0.25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861</v>
      </c>
      <c r="E140" s="1">
        <v>4</v>
      </c>
    </row>
    <row r="141" spans="1:5" x14ac:dyDescent="0.25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862</v>
      </c>
      <c r="E141" s="1">
        <v>4</v>
      </c>
    </row>
    <row r="142" spans="1:5" x14ac:dyDescent="0.25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863</v>
      </c>
      <c r="E142" s="1">
        <v>4</v>
      </c>
    </row>
    <row r="143" spans="1:5" x14ac:dyDescent="0.25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864</v>
      </c>
      <c r="E143" s="1">
        <v>4</v>
      </c>
    </row>
    <row r="144" spans="1:5" x14ac:dyDescent="0.25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865</v>
      </c>
      <c r="E144" s="1">
        <v>4</v>
      </c>
    </row>
    <row r="145" spans="1:5" x14ac:dyDescent="0.25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866</v>
      </c>
      <c r="E145" s="1">
        <v>4</v>
      </c>
    </row>
    <row r="146" spans="1:5" x14ac:dyDescent="0.25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867</v>
      </c>
      <c r="E146" s="1">
        <v>4</v>
      </c>
    </row>
    <row r="147" spans="1:5" x14ac:dyDescent="0.25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868</v>
      </c>
      <c r="E147" s="1">
        <v>4</v>
      </c>
    </row>
    <row r="148" spans="1:5" x14ac:dyDescent="0.25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869</v>
      </c>
      <c r="E148" s="1">
        <v>4</v>
      </c>
    </row>
    <row r="149" spans="1:5" x14ac:dyDescent="0.25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870</v>
      </c>
      <c r="E149" s="1">
        <v>4</v>
      </c>
    </row>
    <row r="150" spans="1:5" x14ac:dyDescent="0.25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871</v>
      </c>
      <c r="E150" s="1">
        <v>4</v>
      </c>
    </row>
    <row r="151" spans="1:5" x14ac:dyDescent="0.25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872</v>
      </c>
      <c r="E151" s="1">
        <v>4</v>
      </c>
    </row>
    <row r="152" spans="1:5" x14ac:dyDescent="0.25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873</v>
      </c>
      <c r="E152" s="1">
        <v>4</v>
      </c>
    </row>
    <row r="153" spans="1:5" x14ac:dyDescent="0.25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874</v>
      </c>
      <c r="E153" s="1">
        <v>4</v>
      </c>
    </row>
    <row r="154" spans="1:5" x14ac:dyDescent="0.25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875</v>
      </c>
      <c r="E154" s="1">
        <v>4</v>
      </c>
    </row>
    <row r="155" spans="1:5" x14ac:dyDescent="0.25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876</v>
      </c>
      <c r="E155" s="1">
        <v>4</v>
      </c>
    </row>
    <row r="156" spans="1:5" x14ac:dyDescent="0.25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877</v>
      </c>
      <c r="E156" s="1">
        <v>4</v>
      </c>
    </row>
    <row r="157" spans="1:5" x14ac:dyDescent="0.25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878</v>
      </c>
      <c r="E157" s="1">
        <v>4</v>
      </c>
    </row>
    <row r="158" spans="1:5" x14ac:dyDescent="0.25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879</v>
      </c>
      <c r="E158" s="1">
        <v>4</v>
      </c>
    </row>
    <row r="159" spans="1:5" x14ac:dyDescent="0.25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880</v>
      </c>
      <c r="E159" s="1">
        <v>4</v>
      </c>
    </row>
    <row r="160" spans="1:5" x14ac:dyDescent="0.25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881</v>
      </c>
      <c r="E160" s="1">
        <v>4</v>
      </c>
    </row>
    <row r="161" spans="1:5" x14ac:dyDescent="0.25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882</v>
      </c>
      <c r="E161" s="1">
        <v>4</v>
      </c>
    </row>
    <row r="162" spans="1:5" x14ac:dyDescent="0.25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883</v>
      </c>
      <c r="E162" s="1">
        <v>4</v>
      </c>
    </row>
    <row r="163" spans="1:5" x14ac:dyDescent="0.25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884</v>
      </c>
      <c r="E163" s="1">
        <v>4</v>
      </c>
    </row>
    <row r="164" spans="1:5" x14ac:dyDescent="0.25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885</v>
      </c>
      <c r="E164" s="1">
        <v>4</v>
      </c>
    </row>
    <row r="165" spans="1:5" x14ac:dyDescent="0.25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886</v>
      </c>
      <c r="E165" s="1">
        <v>4</v>
      </c>
    </row>
    <row r="166" spans="1:5" x14ac:dyDescent="0.25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887</v>
      </c>
      <c r="E166" s="1">
        <v>4</v>
      </c>
    </row>
    <row r="167" spans="1:5" x14ac:dyDescent="0.25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888</v>
      </c>
      <c r="E167" s="1">
        <v>4</v>
      </c>
    </row>
    <row r="168" spans="1:5" x14ac:dyDescent="0.25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889</v>
      </c>
      <c r="E168" s="1">
        <v>4</v>
      </c>
    </row>
    <row r="169" spans="1:5" x14ac:dyDescent="0.25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890</v>
      </c>
      <c r="E169" s="1">
        <v>4</v>
      </c>
    </row>
    <row r="170" spans="1:5" x14ac:dyDescent="0.25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891</v>
      </c>
      <c r="E170" s="1">
        <v>4</v>
      </c>
    </row>
    <row r="171" spans="1:5" x14ac:dyDescent="0.25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892</v>
      </c>
      <c r="E171" s="1">
        <v>4</v>
      </c>
    </row>
    <row r="172" spans="1:5" x14ac:dyDescent="0.25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893</v>
      </c>
      <c r="E172" s="1">
        <v>4</v>
      </c>
    </row>
    <row r="173" spans="1:5" x14ac:dyDescent="0.25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894</v>
      </c>
      <c r="E173" s="1">
        <v>4</v>
      </c>
    </row>
    <row r="174" spans="1:5" x14ac:dyDescent="0.25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895</v>
      </c>
      <c r="E174" s="1">
        <v>4</v>
      </c>
    </row>
    <row r="175" spans="1:5" x14ac:dyDescent="0.25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896</v>
      </c>
      <c r="E175" s="1">
        <v>4</v>
      </c>
    </row>
    <row r="176" spans="1:5" x14ac:dyDescent="0.25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897</v>
      </c>
      <c r="E176" s="1">
        <v>4</v>
      </c>
    </row>
    <row r="177" spans="1:5" x14ac:dyDescent="0.25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898</v>
      </c>
      <c r="E177" s="1">
        <v>4</v>
      </c>
    </row>
    <row r="178" spans="1:5" x14ac:dyDescent="0.25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899</v>
      </c>
      <c r="E178" s="1">
        <v>4</v>
      </c>
    </row>
    <row r="179" spans="1:5" x14ac:dyDescent="0.25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900</v>
      </c>
      <c r="E179" s="1">
        <v>4</v>
      </c>
    </row>
    <row r="180" spans="1:5" x14ac:dyDescent="0.25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901</v>
      </c>
      <c r="E180" s="1">
        <v>4</v>
      </c>
    </row>
    <row r="181" spans="1:5" x14ac:dyDescent="0.25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902</v>
      </c>
      <c r="E181" s="1">
        <v>4</v>
      </c>
    </row>
    <row r="182" spans="1:5" x14ac:dyDescent="0.25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903</v>
      </c>
      <c r="E182" s="1">
        <v>4</v>
      </c>
    </row>
    <row r="183" spans="1:5" x14ac:dyDescent="0.25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904</v>
      </c>
      <c r="E183" s="1">
        <v>4</v>
      </c>
    </row>
    <row r="184" spans="1:5" x14ac:dyDescent="0.25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905</v>
      </c>
      <c r="E184" s="1">
        <v>4</v>
      </c>
    </row>
    <row r="185" spans="1:5" x14ac:dyDescent="0.25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906</v>
      </c>
      <c r="E185" s="1">
        <v>4</v>
      </c>
    </row>
    <row r="186" spans="1:5" x14ac:dyDescent="0.25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907</v>
      </c>
      <c r="E186" s="1">
        <v>4</v>
      </c>
    </row>
    <row r="187" spans="1:5" x14ac:dyDescent="0.25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908</v>
      </c>
      <c r="E187" s="1">
        <v>4</v>
      </c>
    </row>
    <row r="188" spans="1:5" x14ac:dyDescent="0.25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909</v>
      </c>
      <c r="E188" s="1">
        <v>4</v>
      </c>
    </row>
    <row r="189" spans="1:5" x14ac:dyDescent="0.25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910</v>
      </c>
      <c r="E189" s="1">
        <v>4</v>
      </c>
    </row>
    <row r="190" spans="1:5" x14ac:dyDescent="0.25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911</v>
      </c>
      <c r="E190" s="1">
        <v>4</v>
      </c>
    </row>
    <row r="191" spans="1:5" x14ac:dyDescent="0.25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912</v>
      </c>
      <c r="E191" s="1">
        <v>4</v>
      </c>
    </row>
    <row r="192" spans="1:5" x14ac:dyDescent="0.25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913</v>
      </c>
      <c r="E192" s="1">
        <v>4</v>
      </c>
    </row>
    <row r="193" spans="1:5" x14ac:dyDescent="0.25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914</v>
      </c>
      <c r="E193" s="1">
        <v>4</v>
      </c>
    </row>
    <row r="194" spans="1:5" x14ac:dyDescent="0.25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915</v>
      </c>
      <c r="E194" s="1">
        <v>4</v>
      </c>
    </row>
    <row r="195" spans="1:5" x14ac:dyDescent="0.25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916</v>
      </c>
      <c r="E195" s="1">
        <v>4</v>
      </c>
    </row>
    <row r="196" spans="1:5" x14ac:dyDescent="0.25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917</v>
      </c>
      <c r="E196" s="1">
        <v>5</v>
      </c>
    </row>
    <row r="197" spans="1:5" x14ac:dyDescent="0.25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918</v>
      </c>
      <c r="E197" s="1">
        <v>4</v>
      </c>
    </row>
    <row r="198" spans="1:5" x14ac:dyDescent="0.25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919</v>
      </c>
      <c r="E198" s="1">
        <v>4</v>
      </c>
    </row>
    <row r="199" spans="1:5" x14ac:dyDescent="0.25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920</v>
      </c>
      <c r="E199" s="1">
        <v>4</v>
      </c>
    </row>
    <row r="200" spans="1:5" x14ac:dyDescent="0.25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921</v>
      </c>
      <c r="E200" s="1">
        <v>4</v>
      </c>
    </row>
    <row r="201" spans="1:5" x14ac:dyDescent="0.25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922</v>
      </c>
      <c r="E201" s="1">
        <v>4</v>
      </c>
    </row>
    <row r="202" spans="1:5" x14ac:dyDescent="0.25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923</v>
      </c>
      <c r="E202" s="1">
        <v>4</v>
      </c>
    </row>
    <row r="203" spans="1:5" x14ac:dyDescent="0.25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924</v>
      </c>
      <c r="E203" s="1">
        <v>4</v>
      </c>
    </row>
    <row r="204" spans="1:5" x14ac:dyDescent="0.25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925</v>
      </c>
      <c r="E204" s="1">
        <v>4</v>
      </c>
    </row>
    <row r="205" spans="1:5" x14ac:dyDescent="0.25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926</v>
      </c>
      <c r="E205" s="1">
        <v>4</v>
      </c>
    </row>
    <row r="206" spans="1:5" x14ac:dyDescent="0.25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927</v>
      </c>
      <c r="E206" s="1">
        <v>4</v>
      </c>
    </row>
    <row r="207" spans="1:5" x14ac:dyDescent="0.25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928</v>
      </c>
      <c r="E207" s="1">
        <v>4</v>
      </c>
    </row>
    <row r="208" spans="1:5" x14ac:dyDescent="0.25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929</v>
      </c>
      <c r="E208" s="1">
        <v>4</v>
      </c>
    </row>
    <row r="209" spans="1:5" x14ac:dyDescent="0.25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930</v>
      </c>
      <c r="E209" s="1">
        <v>4</v>
      </c>
    </row>
    <row r="210" spans="1:5" x14ac:dyDescent="0.25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931</v>
      </c>
      <c r="E210" s="1">
        <v>4</v>
      </c>
    </row>
    <row r="211" spans="1:5" x14ac:dyDescent="0.25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932</v>
      </c>
      <c r="E211" s="1">
        <v>4</v>
      </c>
    </row>
    <row r="212" spans="1:5" x14ac:dyDescent="0.25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933</v>
      </c>
      <c r="E212" s="1">
        <v>4</v>
      </c>
    </row>
    <row r="213" spans="1:5" x14ac:dyDescent="0.25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934</v>
      </c>
      <c r="E213" s="1">
        <v>4</v>
      </c>
    </row>
    <row r="214" spans="1:5" x14ac:dyDescent="0.25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935</v>
      </c>
      <c r="E214" s="1">
        <v>4</v>
      </c>
    </row>
    <row r="215" spans="1:5" x14ac:dyDescent="0.25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936</v>
      </c>
      <c r="E215" s="1">
        <v>4</v>
      </c>
    </row>
    <row r="216" spans="1:5" x14ac:dyDescent="0.25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937</v>
      </c>
      <c r="E216" s="1">
        <v>4</v>
      </c>
    </row>
    <row r="217" spans="1:5" x14ac:dyDescent="0.25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938</v>
      </c>
      <c r="E217" s="1">
        <v>4</v>
      </c>
    </row>
    <row r="218" spans="1:5" x14ac:dyDescent="0.25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939</v>
      </c>
      <c r="E218" s="1">
        <v>4</v>
      </c>
    </row>
    <row r="219" spans="1:5" x14ac:dyDescent="0.25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940</v>
      </c>
      <c r="E219" s="1">
        <v>4</v>
      </c>
    </row>
    <row r="220" spans="1:5" x14ac:dyDescent="0.25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941</v>
      </c>
      <c r="E220" s="1">
        <v>4</v>
      </c>
    </row>
    <row r="221" spans="1:5" x14ac:dyDescent="0.25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942</v>
      </c>
      <c r="E221" s="1">
        <v>4</v>
      </c>
    </row>
    <row r="222" spans="1:5" x14ac:dyDescent="0.25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943</v>
      </c>
      <c r="E222" s="1">
        <v>4</v>
      </c>
    </row>
    <row r="223" spans="1:5" x14ac:dyDescent="0.25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944</v>
      </c>
      <c r="E223" s="1">
        <v>4</v>
      </c>
    </row>
    <row r="224" spans="1:5" x14ac:dyDescent="0.25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945</v>
      </c>
      <c r="E224" s="1">
        <v>4</v>
      </c>
    </row>
    <row r="225" spans="1:5" x14ac:dyDescent="0.25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946</v>
      </c>
      <c r="E225" s="1">
        <v>4</v>
      </c>
    </row>
    <row r="226" spans="1:5" x14ac:dyDescent="0.25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947</v>
      </c>
      <c r="E226" s="1">
        <v>4</v>
      </c>
    </row>
    <row r="227" spans="1:5" x14ac:dyDescent="0.25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948</v>
      </c>
      <c r="E227" s="1">
        <v>4</v>
      </c>
    </row>
    <row r="228" spans="1:5" x14ac:dyDescent="0.25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949</v>
      </c>
      <c r="E228" s="1">
        <v>4</v>
      </c>
    </row>
    <row r="229" spans="1:5" x14ac:dyDescent="0.25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950</v>
      </c>
      <c r="E229" s="1">
        <v>4</v>
      </c>
    </row>
    <row r="230" spans="1:5" x14ac:dyDescent="0.25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951</v>
      </c>
      <c r="E230" s="1">
        <v>4</v>
      </c>
    </row>
    <row r="231" spans="1:5" x14ac:dyDescent="0.25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952</v>
      </c>
      <c r="E231" s="1">
        <v>4</v>
      </c>
    </row>
    <row r="232" spans="1:5" x14ac:dyDescent="0.25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953</v>
      </c>
      <c r="E232" s="1">
        <v>4</v>
      </c>
    </row>
    <row r="233" spans="1:5" x14ac:dyDescent="0.25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954</v>
      </c>
      <c r="E233" s="1">
        <v>4</v>
      </c>
    </row>
    <row r="234" spans="1:5" x14ac:dyDescent="0.25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955</v>
      </c>
      <c r="E234" s="1">
        <v>4</v>
      </c>
    </row>
    <row r="235" spans="1:5" x14ac:dyDescent="0.25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956</v>
      </c>
      <c r="E235" s="1">
        <v>4</v>
      </c>
    </row>
    <row r="236" spans="1:5" x14ac:dyDescent="0.25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957</v>
      </c>
      <c r="E236" s="1">
        <v>4</v>
      </c>
    </row>
    <row r="237" spans="1:5" x14ac:dyDescent="0.25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958</v>
      </c>
      <c r="E237" s="1">
        <v>4</v>
      </c>
    </row>
    <row r="238" spans="1:5" x14ac:dyDescent="0.25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959</v>
      </c>
      <c r="E238" s="1">
        <v>4</v>
      </c>
    </row>
    <row r="239" spans="1:5" x14ac:dyDescent="0.25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960</v>
      </c>
      <c r="E239" s="1">
        <v>4</v>
      </c>
    </row>
    <row r="240" spans="1:5" x14ac:dyDescent="0.25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961</v>
      </c>
      <c r="E240" s="1">
        <v>4</v>
      </c>
    </row>
    <row r="241" spans="1:5" x14ac:dyDescent="0.25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962</v>
      </c>
      <c r="E241" s="1">
        <v>4</v>
      </c>
    </row>
    <row r="242" spans="1:5" x14ac:dyDescent="0.25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963</v>
      </c>
      <c r="E242" s="1">
        <v>4</v>
      </c>
    </row>
    <row r="243" spans="1:5" x14ac:dyDescent="0.25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964</v>
      </c>
      <c r="E243" s="1">
        <v>4</v>
      </c>
    </row>
    <row r="244" spans="1:5" x14ac:dyDescent="0.25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965</v>
      </c>
      <c r="E244" s="1">
        <v>4</v>
      </c>
    </row>
    <row r="245" spans="1:5" x14ac:dyDescent="0.25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966</v>
      </c>
      <c r="E245" s="1">
        <v>4</v>
      </c>
    </row>
    <row r="246" spans="1:5" x14ac:dyDescent="0.25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967</v>
      </c>
      <c r="E246" s="1">
        <v>4</v>
      </c>
    </row>
    <row r="247" spans="1:5" x14ac:dyDescent="0.25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968</v>
      </c>
      <c r="E247" s="1">
        <v>4</v>
      </c>
    </row>
    <row r="248" spans="1:5" x14ac:dyDescent="0.25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969</v>
      </c>
      <c r="E248" s="1">
        <v>4</v>
      </c>
    </row>
    <row r="249" spans="1:5" x14ac:dyDescent="0.25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970</v>
      </c>
      <c r="E249" s="1">
        <v>4</v>
      </c>
    </row>
    <row r="250" spans="1:5" x14ac:dyDescent="0.25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971</v>
      </c>
      <c r="E250" s="1">
        <v>4</v>
      </c>
    </row>
    <row r="251" spans="1:5" x14ac:dyDescent="0.25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972</v>
      </c>
      <c r="E251" s="1">
        <v>4</v>
      </c>
    </row>
    <row r="252" spans="1:5" x14ac:dyDescent="0.25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973</v>
      </c>
      <c r="E252" s="1">
        <v>4</v>
      </c>
    </row>
    <row r="253" spans="1:5" x14ac:dyDescent="0.25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974</v>
      </c>
      <c r="E253" s="1">
        <v>4</v>
      </c>
    </row>
    <row r="254" spans="1:5" x14ac:dyDescent="0.25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975</v>
      </c>
      <c r="E254" s="1">
        <v>4</v>
      </c>
    </row>
    <row r="255" spans="1:5" x14ac:dyDescent="0.25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976</v>
      </c>
      <c r="E255" s="1">
        <v>4</v>
      </c>
    </row>
    <row r="256" spans="1:5" x14ac:dyDescent="0.25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977</v>
      </c>
      <c r="E256" s="1">
        <v>4</v>
      </c>
    </row>
    <row r="257" spans="1:5" x14ac:dyDescent="0.25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978</v>
      </c>
      <c r="E257" s="1">
        <v>4</v>
      </c>
    </row>
    <row r="258" spans="1:5" x14ac:dyDescent="0.25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979</v>
      </c>
      <c r="E258" s="1">
        <v>4</v>
      </c>
    </row>
    <row r="259" spans="1:5" x14ac:dyDescent="0.25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980</v>
      </c>
      <c r="E259" s="1">
        <v>4</v>
      </c>
    </row>
    <row r="260" spans="1:5" x14ac:dyDescent="0.25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981</v>
      </c>
      <c r="E260" s="1">
        <v>4</v>
      </c>
    </row>
    <row r="261" spans="1:5" x14ac:dyDescent="0.25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982</v>
      </c>
      <c r="E261" s="1">
        <v>4</v>
      </c>
    </row>
    <row r="262" spans="1:5" x14ac:dyDescent="0.25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983</v>
      </c>
      <c r="E262" s="1">
        <v>4</v>
      </c>
    </row>
    <row r="263" spans="1:5" x14ac:dyDescent="0.25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984</v>
      </c>
      <c r="E263" s="1">
        <v>4</v>
      </c>
    </row>
    <row r="264" spans="1:5" x14ac:dyDescent="0.25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985</v>
      </c>
      <c r="E264" s="1">
        <v>4</v>
      </c>
    </row>
    <row r="265" spans="1:5" x14ac:dyDescent="0.25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986</v>
      </c>
      <c r="E265" s="1">
        <v>4</v>
      </c>
    </row>
    <row r="266" spans="1:5" x14ac:dyDescent="0.25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987</v>
      </c>
      <c r="E266" s="1">
        <v>4</v>
      </c>
    </row>
    <row r="267" spans="1:5" x14ac:dyDescent="0.25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987</v>
      </c>
      <c r="E267" s="1">
        <v>4</v>
      </c>
    </row>
    <row r="268" spans="1:5" x14ac:dyDescent="0.25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988</v>
      </c>
      <c r="E268" s="1">
        <v>4</v>
      </c>
    </row>
    <row r="269" spans="1:5" x14ac:dyDescent="0.25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989</v>
      </c>
      <c r="E269" s="1">
        <v>4</v>
      </c>
    </row>
    <row r="270" spans="1:5" x14ac:dyDescent="0.25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990</v>
      </c>
      <c r="E270" s="1">
        <v>4</v>
      </c>
    </row>
    <row r="271" spans="1:5" x14ac:dyDescent="0.25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991</v>
      </c>
      <c r="E271" s="1">
        <v>4</v>
      </c>
    </row>
    <row r="272" spans="1:5" x14ac:dyDescent="0.25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992</v>
      </c>
      <c r="E272" s="1">
        <v>4</v>
      </c>
    </row>
    <row r="273" spans="1:5" x14ac:dyDescent="0.25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993</v>
      </c>
      <c r="E273" s="1">
        <v>4</v>
      </c>
    </row>
    <row r="274" spans="1:5" x14ac:dyDescent="0.25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994</v>
      </c>
      <c r="E274" s="1">
        <v>4</v>
      </c>
    </row>
    <row r="275" spans="1:5" x14ac:dyDescent="0.25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995</v>
      </c>
      <c r="E275" s="1">
        <v>4</v>
      </c>
    </row>
    <row r="276" spans="1:5" x14ac:dyDescent="0.25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996</v>
      </c>
      <c r="E276" s="1">
        <v>4</v>
      </c>
    </row>
    <row r="277" spans="1:5" x14ac:dyDescent="0.25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997</v>
      </c>
      <c r="E277" s="1">
        <v>4</v>
      </c>
    </row>
    <row r="278" spans="1:5" x14ac:dyDescent="0.25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998</v>
      </c>
      <c r="E278" s="1">
        <v>4</v>
      </c>
    </row>
    <row r="279" spans="1:5" x14ac:dyDescent="0.25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999</v>
      </c>
      <c r="E279" s="1">
        <v>4</v>
      </c>
    </row>
    <row r="280" spans="1:5" x14ac:dyDescent="0.25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1000</v>
      </c>
      <c r="E280" s="1">
        <v>4</v>
      </c>
    </row>
    <row r="281" spans="1:5" x14ac:dyDescent="0.25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1001</v>
      </c>
      <c r="E281" s="1">
        <v>4</v>
      </c>
    </row>
    <row r="282" spans="1:5" x14ac:dyDescent="0.25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1002</v>
      </c>
      <c r="E282" s="1">
        <v>4</v>
      </c>
    </row>
    <row r="283" spans="1:5" x14ac:dyDescent="0.25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1003</v>
      </c>
      <c r="E283" s="1">
        <v>4</v>
      </c>
    </row>
    <row r="284" spans="1:5" x14ac:dyDescent="0.25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1004</v>
      </c>
      <c r="E284" s="1">
        <v>4</v>
      </c>
    </row>
    <row r="285" spans="1:5" x14ac:dyDescent="0.25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1005</v>
      </c>
      <c r="E285" s="1">
        <v>4</v>
      </c>
    </row>
    <row r="286" spans="1:5" x14ac:dyDescent="0.25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1006</v>
      </c>
      <c r="E286" s="1">
        <v>4</v>
      </c>
    </row>
    <row r="287" spans="1:5" x14ac:dyDescent="0.25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1007</v>
      </c>
      <c r="E287" s="1">
        <v>4</v>
      </c>
    </row>
    <row r="288" spans="1:5" x14ac:dyDescent="0.25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1008</v>
      </c>
      <c r="E288" s="1">
        <v>4</v>
      </c>
    </row>
    <row r="289" spans="1:5" x14ac:dyDescent="0.25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1009</v>
      </c>
      <c r="E289" s="1">
        <v>4</v>
      </c>
    </row>
    <row r="290" spans="1:5" x14ac:dyDescent="0.25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1010</v>
      </c>
      <c r="E290" s="1">
        <v>5</v>
      </c>
    </row>
    <row r="291" spans="1:5" x14ac:dyDescent="0.25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1011</v>
      </c>
      <c r="E291" s="1">
        <v>4</v>
      </c>
    </row>
    <row r="292" spans="1:5" x14ac:dyDescent="0.25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1012</v>
      </c>
      <c r="E292" s="1">
        <v>4</v>
      </c>
    </row>
    <row r="293" spans="1:5" x14ac:dyDescent="0.25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1013</v>
      </c>
      <c r="E293" s="1">
        <v>4</v>
      </c>
    </row>
    <row r="294" spans="1:5" x14ac:dyDescent="0.25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1014</v>
      </c>
      <c r="E294" s="1">
        <v>4</v>
      </c>
    </row>
    <row r="295" spans="1:5" x14ac:dyDescent="0.25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1015</v>
      </c>
      <c r="E295" s="1">
        <v>4</v>
      </c>
    </row>
    <row r="296" spans="1:5" x14ac:dyDescent="0.25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1016</v>
      </c>
      <c r="E296" s="1">
        <v>4</v>
      </c>
    </row>
    <row r="297" spans="1:5" x14ac:dyDescent="0.25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1017</v>
      </c>
      <c r="E297" s="1">
        <v>4</v>
      </c>
    </row>
    <row r="298" spans="1:5" x14ac:dyDescent="0.25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1018</v>
      </c>
      <c r="E298" s="1">
        <v>4</v>
      </c>
    </row>
    <row r="299" spans="1:5" x14ac:dyDescent="0.25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1019</v>
      </c>
      <c r="E299" s="1">
        <v>4</v>
      </c>
    </row>
    <row r="300" spans="1:5" x14ac:dyDescent="0.25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1020</v>
      </c>
      <c r="E300" s="1">
        <v>4</v>
      </c>
    </row>
    <row r="301" spans="1:5" x14ac:dyDescent="0.25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1021</v>
      </c>
      <c r="E301" s="1">
        <v>4</v>
      </c>
    </row>
    <row r="302" spans="1:5" x14ac:dyDescent="0.25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1022</v>
      </c>
      <c r="E302" s="1">
        <v>4</v>
      </c>
    </row>
    <row r="303" spans="1:5" x14ac:dyDescent="0.25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1023</v>
      </c>
      <c r="E303" s="1">
        <v>4</v>
      </c>
    </row>
    <row r="304" spans="1:5" x14ac:dyDescent="0.25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1024</v>
      </c>
      <c r="E304" s="1">
        <v>4</v>
      </c>
    </row>
    <row r="305" spans="1:5" x14ac:dyDescent="0.25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1025</v>
      </c>
      <c r="E305" s="1">
        <v>4</v>
      </c>
    </row>
    <row r="306" spans="1:5" x14ac:dyDescent="0.25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1026</v>
      </c>
      <c r="E306" s="1">
        <v>4</v>
      </c>
    </row>
    <row r="307" spans="1:5" x14ac:dyDescent="0.25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1027</v>
      </c>
      <c r="E307" s="1">
        <v>4</v>
      </c>
    </row>
    <row r="308" spans="1:5" x14ac:dyDescent="0.25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1028</v>
      </c>
      <c r="E308" s="1">
        <v>4</v>
      </c>
    </row>
    <row r="309" spans="1:5" x14ac:dyDescent="0.25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1029</v>
      </c>
      <c r="E309" s="1">
        <v>4</v>
      </c>
    </row>
    <row r="310" spans="1:5" x14ac:dyDescent="0.25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1030</v>
      </c>
      <c r="E310" s="1">
        <v>4</v>
      </c>
    </row>
    <row r="311" spans="1:5" x14ac:dyDescent="0.25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1031</v>
      </c>
      <c r="E311" s="1">
        <v>4</v>
      </c>
    </row>
    <row r="312" spans="1:5" x14ac:dyDescent="0.25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1032</v>
      </c>
      <c r="E312" s="1">
        <v>4</v>
      </c>
    </row>
    <row r="313" spans="1:5" x14ac:dyDescent="0.25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1033</v>
      </c>
      <c r="E313" s="1">
        <v>4</v>
      </c>
    </row>
    <row r="314" spans="1:5" x14ac:dyDescent="0.25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1034</v>
      </c>
      <c r="E314" s="1">
        <v>4</v>
      </c>
    </row>
    <row r="315" spans="1:5" x14ac:dyDescent="0.25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1035</v>
      </c>
      <c r="E315" s="1">
        <v>4</v>
      </c>
    </row>
    <row r="316" spans="1:5" x14ac:dyDescent="0.25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1036</v>
      </c>
      <c r="E316" s="1">
        <v>4</v>
      </c>
    </row>
    <row r="317" spans="1:5" x14ac:dyDescent="0.25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1037</v>
      </c>
      <c r="E317" s="1">
        <v>4</v>
      </c>
    </row>
    <row r="318" spans="1:5" x14ac:dyDescent="0.25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1038</v>
      </c>
      <c r="E318" s="1">
        <v>4</v>
      </c>
    </row>
    <row r="319" spans="1:5" x14ac:dyDescent="0.25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1039</v>
      </c>
      <c r="E319" s="1">
        <v>4</v>
      </c>
    </row>
    <row r="320" spans="1:5" x14ac:dyDescent="0.25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1040</v>
      </c>
      <c r="E320" s="1">
        <v>4</v>
      </c>
    </row>
    <row r="321" spans="1:5" x14ac:dyDescent="0.25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1041</v>
      </c>
      <c r="E321" s="1">
        <v>4</v>
      </c>
    </row>
    <row r="322" spans="1:5" x14ac:dyDescent="0.25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1042</v>
      </c>
      <c r="E322" s="1">
        <v>4</v>
      </c>
    </row>
    <row r="323" spans="1:5" x14ac:dyDescent="0.25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1043</v>
      </c>
      <c r="E323" s="1">
        <v>4</v>
      </c>
    </row>
    <row r="324" spans="1:5" x14ac:dyDescent="0.25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1044</v>
      </c>
      <c r="E324" s="1">
        <v>4</v>
      </c>
    </row>
    <row r="325" spans="1:5" x14ac:dyDescent="0.25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1045</v>
      </c>
      <c r="E325" s="1">
        <v>4</v>
      </c>
    </row>
    <row r="326" spans="1:5" x14ac:dyDescent="0.25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1046</v>
      </c>
      <c r="E326" s="1">
        <v>4</v>
      </c>
    </row>
    <row r="327" spans="1:5" x14ac:dyDescent="0.25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1047</v>
      </c>
      <c r="E327" s="1">
        <v>4</v>
      </c>
    </row>
    <row r="328" spans="1:5" x14ac:dyDescent="0.25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1048</v>
      </c>
      <c r="E328" s="1">
        <v>4</v>
      </c>
    </row>
    <row r="329" spans="1:5" x14ac:dyDescent="0.25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1049</v>
      </c>
      <c r="E329" s="1">
        <v>4</v>
      </c>
    </row>
    <row r="330" spans="1:5" x14ac:dyDescent="0.25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1050</v>
      </c>
      <c r="E330" s="1">
        <v>4</v>
      </c>
    </row>
    <row r="331" spans="1:5" x14ac:dyDescent="0.25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1051</v>
      </c>
      <c r="E331" s="1">
        <v>4</v>
      </c>
    </row>
    <row r="332" spans="1:5" x14ac:dyDescent="0.25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1052</v>
      </c>
      <c r="E332" s="1">
        <v>4</v>
      </c>
    </row>
    <row r="333" spans="1:5" x14ac:dyDescent="0.25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1053</v>
      </c>
      <c r="E333" s="1">
        <v>4</v>
      </c>
    </row>
    <row r="334" spans="1:5" x14ac:dyDescent="0.25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1054</v>
      </c>
      <c r="E334" s="1">
        <v>4</v>
      </c>
    </row>
    <row r="335" spans="1:5" x14ac:dyDescent="0.25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1055</v>
      </c>
      <c r="E335" s="1">
        <v>4</v>
      </c>
    </row>
    <row r="336" spans="1:5" x14ac:dyDescent="0.25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1056</v>
      </c>
      <c r="E336" s="1">
        <v>4</v>
      </c>
    </row>
    <row r="337" spans="1:5" x14ac:dyDescent="0.25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1057</v>
      </c>
      <c r="E337" s="1">
        <v>4</v>
      </c>
    </row>
    <row r="338" spans="1:5" x14ac:dyDescent="0.25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1058</v>
      </c>
      <c r="E338" s="1">
        <v>4</v>
      </c>
    </row>
    <row r="339" spans="1:5" x14ac:dyDescent="0.25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1059</v>
      </c>
      <c r="E339" s="1">
        <v>4</v>
      </c>
    </row>
    <row r="340" spans="1:5" x14ac:dyDescent="0.25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1060</v>
      </c>
      <c r="E340" s="1">
        <v>5</v>
      </c>
    </row>
    <row r="341" spans="1:5" x14ac:dyDescent="0.25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1061</v>
      </c>
      <c r="E341" s="1">
        <v>4</v>
      </c>
    </row>
    <row r="342" spans="1:5" x14ac:dyDescent="0.25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1062</v>
      </c>
      <c r="E342" s="1">
        <v>4</v>
      </c>
    </row>
    <row r="343" spans="1:5" x14ac:dyDescent="0.25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1063</v>
      </c>
      <c r="E343" s="1">
        <v>4</v>
      </c>
    </row>
    <row r="344" spans="1:5" x14ac:dyDescent="0.25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1064</v>
      </c>
      <c r="E344" s="1">
        <v>4</v>
      </c>
    </row>
    <row r="345" spans="1:5" x14ac:dyDescent="0.25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1065</v>
      </c>
      <c r="E345" s="1">
        <v>4</v>
      </c>
    </row>
    <row r="346" spans="1:5" x14ac:dyDescent="0.25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1066</v>
      </c>
      <c r="E346" s="1">
        <v>4</v>
      </c>
    </row>
    <row r="347" spans="1:5" x14ac:dyDescent="0.25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1067</v>
      </c>
      <c r="E347" s="1">
        <v>4</v>
      </c>
    </row>
    <row r="348" spans="1:5" x14ac:dyDescent="0.25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1068</v>
      </c>
      <c r="E348" s="1">
        <v>4</v>
      </c>
    </row>
    <row r="349" spans="1:5" x14ac:dyDescent="0.25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1069</v>
      </c>
      <c r="E349" s="1">
        <v>4</v>
      </c>
    </row>
    <row r="350" spans="1:5" x14ac:dyDescent="0.25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1070</v>
      </c>
      <c r="E350" s="1">
        <v>4</v>
      </c>
    </row>
    <row r="351" spans="1:5" x14ac:dyDescent="0.25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1071</v>
      </c>
      <c r="E351" s="1">
        <v>4</v>
      </c>
    </row>
    <row r="352" spans="1:5" x14ac:dyDescent="0.25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1072</v>
      </c>
      <c r="E352" s="1">
        <v>4</v>
      </c>
    </row>
    <row r="353" spans="1:5" x14ac:dyDescent="0.25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1073</v>
      </c>
      <c r="E353" s="1">
        <v>4</v>
      </c>
    </row>
    <row r="354" spans="1:5" x14ac:dyDescent="0.25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1074</v>
      </c>
      <c r="E354" s="1">
        <v>4</v>
      </c>
    </row>
    <row r="355" spans="1:5" x14ac:dyDescent="0.25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1075</v>
      </c>
      <c r="E355" s="1">
        <v>4</v>
      </c>
    </row>
    <row r="356" spans="1:5" x14ac:dyDescent="0.25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1076</v>
      </c>
      <c r="E356" s="1">
        <v>4</v>
      </c>
    </row>
    <row r="357" spans="1:5" x14ac:dyDescent="0.25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1077</v>
      </c>
      <c r="E357" s="1">
        <v>4</v>
      </c>
    </row>
    <row r="358" spans="1:5" x14ac:dyDescent="0.25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1078</v>
      </c>
      <c r="E358" s="1">
        <v>4</v>
      </c>
    </row>
    <row r="359" spans="1:5" x14ac:dyDescent="0.25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1079</v>
      </c>
      <c r="E359" s="1">
        <v>4</v>
      </c>
    </row>
    <row r="360" spans="1:5" x14ac:dyDescent="0.25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1080</v>
      </c>
      <c r="E360" s="1">
        <v>4</v>
      </c>
    </row>
    <row r="361" spans="1:5" x14ac:dyDescent="0.25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1081</v>
      </c>
      <c r="E361" s="1">
        <v>4</v>
      </c>
    </row>
    <row r="362" spans="1:5" x14ac:dyDescent="0.25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1082</v>
      </c>
      <c r="E362" s="1">
        <v>4</v>
      </c>
    </row>
    <row r="363" spans="1:5" x14ac:dyDescent="0.25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1083</v>
      </c>
      <c r="E363" s="1">
        <v>4</v>
      </c>
    </row>
    <row r="364" spans="1:5" x14ac:dyDescent="0.25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1084</v>
      </c>
      <c r="E364" s="1">
        <v>4</v>
      </c>
    </row>
    <row r="365" spans="1:5" x14ac:dyDescent="0.25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1085</v>
      </c>
      <c r="E365" s="1">
        <v>4</v>
      </c>
    </row>
    <row r="366" spans="1:5" x14ac:dyDescent="0.25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1086</v>
      </c>
      <c r="E366" s="1">
        <v>4</v>
      </c>
    </row>
    <row r="367" spans="1:5" x14ac:dyDescent="0.25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1087</v>
      </c>
      <c r="E367" s="1">
        <v>4</v>
      </c>
    </row>
    <row r="368" spans="1:5" x14ac:dyDescent="0.25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1088</v>
      </c>
      <c r="E368" s="1">
        <v>4</v>
      </c>
    </row>
    <row r="369" spans="1:5" x14ac:dyDescent="0.25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1089</v>
      </c>
      <c r="E369" s="1">
        <v>4</v>
      </c>
    </row>
    <row r="370" spans="1:5" x14ac:dyDescent="0.25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1090</v>
      </c>
      <c r="E370" s="1">
        <v>4</v>
      </c>
    </row>
    <row r="371" spans="1:5" x14ac:dyDescent="0.25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1091</v>
      </c>
      <c r="E371" s="1">
        <v>4</v>
      </c>
    </row>
    <row r="372" spans="1:5" x14ac:dyDescent="0.25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1092</v>
      </c>
      <c r="E372" s="1">
        <v>4</v>
      </c>
    </row>
    <row r="373" spans="1:5" x14ac:dyDescent="0.25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1093</v>
      </c>
      <c r="E373" s="1">
        <v>4</v>
      </c>
    </row>
    <row r="374" spans="1:5" x14ac:dyDescent="0.25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1094</v>
      </c>
      <c r="E374" s="1">
        <v>4</v>
      </c>
    </row>
    <row r="375" spans="1:5" x14ac:dyDescent="0.25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1095</v>
      </c>
      <c r="E375" s="1">
        <v>4</v>
      </c>
    </row>
    <row r="376" spans="1:5" x14ac:dyDescent="0.25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1096</v>
      </c>
      <c r="E376" s="1">
        <v>4</v>
      </c>
    </row>
    <row r="377" spans="1:5" x14ac:dyDescent="0.25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1097</v>
      </c>
      <c r="E377" s="1">
        <v>4</v>
      </c>
    </row>
    <row r="378" spans="1:5" x14ac:dyDescent="0.25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1098</v>
      </c>
      <c r="E378" s="1">
        <v>4</v>
      </c>
    </row>
    <row r="379" spans="1:5" x14ac:dyDescent="0.25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1099</v>
      </c>
      <c r="E379" s="1">
        <v>5</v>
      </c>
    </row>
    <row r="380" spans="1:5" x14ac:dyDescent="0.25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1100</v>
      </c>
      <c r="E380" s="1">
        <v>4</v>
      </c>
    </row>
    <row r="381" spans="1:5" x14ac:dyDescent="0.25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1101</v>
      </c>
      <c r="E381" s="1">
        <v>4</v>
      </c>
    </row>
    <row r="382" spans="1:5" x14ac:dyDescent="0.25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1102</v>
      </c>
      <c r="E382" s="1">
        <v>5</v>
      </c>
    </row>
    <row r="383" spans="1:5" x14ac:dyDescent="0.25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1103</v>
      </c>
      <c r="E383" s="1">
        <v>5</v>
      </c>
    </row>
    <row r="384" spans="1:5" x14ac:dyDescent="0.25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1104</v>
      </c>
      <c r="E384" s="1">
        <v>4</v>
      </c>
    </row>
    <row r="385" spans="1:5" x14ac:dyDescent="0.25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1105</v>
      </c>
      <c r="E385" s="1">
        <v>5</v>
      </c>
    </row>
    <row r="386" spans="1:5" x14ac:dyDescent="0.25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1106</v>
      </c>
      <c r="E386" s="1">
        <v>5</v>
      </c>
    </row>
    <row r="387" spans="1:5" x14ac:dyDescent="0.25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1107</v>
      </c>
      <c r="E387" s="1">
        <v>4</v>
      </c>
    </row>
    <row r="388" spans="1:5" x14ac:dyDescent="0.25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1108</v>
      </c>
      <c r="E388" s="1">
        <v>5</v>
      </c>
    </row>
    <row r="389" spans="1:5" x14ac:dyDescent="0.25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1109</v>
      </c>
      <c r="E389" s="1">
        <v>4</v>
      </c>
    </row>
    <row r="390" spans="1:5" x14ac:dyDescent="0.25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1110</v>
      </c>
      <c r="E390" s="1">
        <v>5</v>
      </c>
    </row>
    <row r="391" spans="1:5" x14ac:dyDescent="0.25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1111</v>
      </c>
      <c r="E391" s="1">
        <v>4</v>
      </c>
    </row>
    <row r="392" spans="1:5" x14ac:dyDescent="0.25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1112</v>
      </c>
      <c r="E392" s="1">
        <v>4</v>
      </c>
    </row>
    <row r="393" spans="1:5" x14ac:dyDescent="0.25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1113</v>
      </c>
      <c r="E393" s="1">
        <v>4</v>
      </c>
    </row>
    <row r="394" spans="1:5" x14ac:dyDescent="0.25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1114</v>
      </c>
      <c r="E394" s="1">
        <v>4</v>
      </c>
    </row>
    <row r="395" spans="1:5" x14ac:dyDescent="0.25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1115</v>
      </c>
      <c r="E395" s="1">
        <v>4</v>
      </c>
    </row>
    <row r="396" spans="1:5" x14ac:dyDescent="0.25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1116</v>
      </c>
      <c r="E396" s="1">
        <v>5</v>
      </c>
    </row>
    <row r="397" spans="1:5" x14ac:dyDescent="0.25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1117</v>
      </c>
      <c r="E397" s="1">
        <v>4</v>
      </c>
    </row>
    <row r="398" spans="1:5" x14ac:dyDescent="0.25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1118</v>
      </c>
      <c r="E398" s="1">
        <v>4</v>
      </c>
    </row>
    <row r="399" spans="1:5" x14ac:dyDescent="0.25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1119</v>
      </c>
      <c r="E399" s="1">
        <v>5</v>
      </c>
    </row>
    <row r="400" spans="1:5" x14ac:dyDescent="0.25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1120</v>
      </c>
      <c r="E400" s="1">
        <v>4</v>
      </c>
    </row>
    <row r="401" spans="1:5" x14ac:dyDescent="0.25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1121</v>
      </c>
      <c r="E401" s="1">
        <v>5</v>
      </c>
    </row>
    <row r="402" spans="1:5" x14ac:dyDescent="0.25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1122</v>
      </c>
      <c r="E402" s="1">
        <v>4</v>
      </c>
    </row>
    <row r="403" spans="1:5" x14ac:dyDescent="0.25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1123</v>
      </c>
      <c r="E403" s="1">
        <v>5</v>
      </c>
    </row>
    <row r="404" spans="1:5" x14ac:dyDescent="0.25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1124</v>
      </c>
      <c r="E404" s="1">
        <v>4</v>
      </c>
    </row>
    <row r="405" spans="1:5" x14ac:dyDescent="0.25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1125</v>
      </c>
      <c r="E405" s="1">
        <v>5</v>
      </c>
    </row>
    <row r="406" spans="1:5" x14ac:dyDescent="0.25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1126</v>
      </c>
      <c r="E406" s="1">
        <v>4</v>
      </c>
    </row>
    <row r="407" spans="1:5" x14ac:dyDescent="0.25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1127</v>
      </c>
      <c r="E407" s="1">
        <v>5</v>
      </c>
    </row>
    <row r="408" spans="1:5" x14ac:dyDescent="0.25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1128</v>
      </c>
      <c r="E408" s="1">
        <v>4</v>
      </c>
    </row>
    <row r="409" spans="1:5" x14ac:dyDescent="0.25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1129</v>
      </c>
      <c r="E409" s="1">
        <v>5</v>
      </c>
    </row>
    <row r="410" spans="1:5" x14ac:dyDescent="0.25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1130</v>
      </c>
      <c r="E410" s="1">
        <v>4</v>
      </c>
    </row>
    <row r="411" spans="1:5" x14ac:dyDescent="0.25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1131</v>
      </c>
      <c r="E411" s="1">
        <v>5</v>
      </c>
    </row>
    <row r="412" spans="1:5" x14ac:dyDescent="0.25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1132</v>
      </c>
      <c r="E412" s="1">
        <v>4</v>
      </c>
    </row>
    <row r="413" spans="1:5" x14ac:dyDescent="0.25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1133</v>
      </c>
      <c r="E413" s="1">
        <v>5</v>
      </c>
    </row>
    <row r="414" spans="1:5" x14ac:dyDescent="0.25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1134</v>
      </c>
      <c r="E414" s="1">
        <v>4</v>
      </c>
    </row>
    <row r="415" spans="1:5" x14ac:dyDescent="0.25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1135</v>
      </c>
      <c r="E415" s="1">
        <v>5</v>
      </c>
    </row>
    <row r="416" spans="1:5" x14ac:dyDescent="0.25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1136</v>
      </c>
      <c r="E416" s="1">
        <v>4</v>
      </c>
    </row>
    <row r="417" spans="1:5" x14ac:dyDescent="0.25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1137</v>
      </c>
      <c r="E417" s="1">
        <v>5</v>
      </c>
    </row>
    <row r="418" spans="1:5" x14ac:dyDescent="0.25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1138</v>
      </c>
      <c r="E418" s="1">
        <v>4</v>
      </c>
    </row>
    <row r="419" spans="1:5" x14ac:dyDescent="0.25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1139</v>
      </c>
      <c r="E419" s="1">
        <v>5</v>
      </c>
    </row>
    <row r="420" spans="1:5" x14ac:dyDescent="0.25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1140</v>
      </c>
      <c r="E420" s="1">
        <v>4</v>
      </c>
    </row>
    <row r="421" spans="1:5" x14ac:dyDescent="0.25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1141</v>
      </c>
      <c r="E421" s="1">
        <v>5</v>
      </c>
    </row>
    <row r="422" spans="1:5" x14ac:dyDescent="0.25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1142</v>
      </c>
      <c r="E422" s="1">
        <v>4</v>
      </c>
    </row>
    <row r="423" spans="1:5" x14ac:dyDescent="0.25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1143</v>
      </c>
      <c r="E423" s="1">
        <v>5</v>
      </c>
    </row>
    <row r="424" spans="1:5" x14ac:dyDescent="0.25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1144</v>
      </c>
      <c r="E424" s="1">
        <v>5</v>
      </c>
    </row>
    <row r="425" spans="1:5" x14ac:dyDescent="0.25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1145</v>
      </c>
      <c r="E425" s="1">
        <v>4</v>
      </c>
    </row>
    <row r="426" spans="1:5" x14ac:dyDescent="0.25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1146</v>
      </c>
      <c r="E426" s="1">
        <v>4</v>
      </c>
    </row>
    <row r="427" spans="1:5" x14ac:dyDescent="0.25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1147</v>
      </c>
      <c r="E427" s="1">
        <v>5</v>
      </c>
    </row>
    <row r="428" spans="1:5" x14ac:dyDescent="0.25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1148</v>
      </c>
      <c r="E428" s="1">
        <v>4</v>
      </c>
    </row>
    <row r="429" spans="1:5" x14ac:dyDescent="0.25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1149</v>
      </c>
      <c r="E429" s="1">
        <v>5</v>
      </c>
    </row>
    <row r="430" spans="1:5" x14ac:dyDescent="0.25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1150</v>
      </c>
      <c r="E430" s="1">
        <v>4</v>
      </c>
    </row>
    <row r="431" spans="1:5" x14ac:dyDescent="0.25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1151</v>
      </c>
      <c r="E431" s="1">
        <v>5</v>
      </c>
    </row>
    <row r="432" spans="1:5" x14ac:dyDescent="0.25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1152</v>
      </c>
      <c r="E432" s="1">
        <v>4</v>
      </c>
    </row>
    <row r="433" spans="1:5" x14ac:dyDescent="0.25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1153</v>
      </c>
      <c r="E433" s="1">
        <v>5</v>
      </c>
    </row>
    <row r="434" spans="1:5" x14ac:dyDescent="0.25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1154</v>
      </c>
      <c r="E434" s="1">
        <v>5</v>
      </c>
    </row>
    <row r="435" spans="1:5" x14ac:dyDescent="0.25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1155</v>
      </c>
      <c r="E435" s="1">
        <v>4</v>
      </c>
    </row>
    <row r="436" spans="1:5" x14ac:dyDescent="0.25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1156</v>
      </c>
      <c r="E436" s="1">
        <v>4</v>
      </c>
    </row>
    <row r="437" spans="1:5" x14ac:dyDescent="0.25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1157</v>
      </c>
      <c r="E437" s="1">
        <v>5</v>
      </c>
    </row>
    <row r="438" spans="1:5" x14ac:dyDescent="0.25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1158</v>
      </c>
      <c r="E438" s="1">
        <v>4</v>
      </c>
    </row>
    <row r="439" spans="1:5" x14ac:dyDescent="0.25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1159</v>
      </c>
      <c r="E439" s="1">
        <v>5</v>
      </c>
    </row>
    <row r="440" spans="1:5" x14ac:dyDescent="0.25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1160</v>
      </c>
      <c r="E440" s="1">
        <v>4</v>
      </c>
    </row>
    <row r="441" spans="1:5" x14ac:dyDescent="0.25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1161</v>
      </c>
      <c r="E441" s="1">
        <v>5</v>
      </c>
    </row>
    <row r="442" spans="1:5" x14ac:dyDescent="0.25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1162</v>
      </c>
      <c r="E442" s="1">
        <v>5</v>
      </c>
    </row>
    <row r="443" spans="1:5" x14ac:dyDescent="0.25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1163</v>
      </c>
      <c r="E443" s="1">
        <v>4</v>
      </c>
    </row>
    <row r="444" spans="1:5" x14ac:dyDescent="0.25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1164</v>
      </c>
      <c r="E444" s="1">
        <v>4</v>
      </c>
    </row>
    <row r="445" spans="1:5" x14ac:dyDescent="0.25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1165</v>
      </c>
      <c r="E445" s="1">
        <v>4</v>
      </c>
    </row>
    <row r="446" spans="1:5" x14ac:dyDescent="0.25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1166</v>
      </c>
      <c r="E446" s="1">
        <v>4</v>
      </c>
    </row>
    <row r="447" spans="1:5" x14ac:dyDescent="0.25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1167</v>
      </c>
      <c r="E447" s="1">
        <v>4</v>
      </c>
    </row>
    <row r="448" spans="1:5" x14ac:dyDescent="0.25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1168</v>
      </c>
      <c r="E448" s="1">
        <v>4</v>
      </c>
    </row>
    <row r="449" spans="1:5" x14ac:dyDescent="0.25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1169</v>
      </c>
      <c r="E449" s="1">
        <v>4</v>
      </c>
    </row>
    <row r="450" spans="1:5" x14ac:dyDescent="0.25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1170</v>
      </c>
      <c r="E450" s="1">
        <v>4</v>
      </c>
    </row>
    <row r="451" spans="1:5" x14ac:dyDescent="0.25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1171</v>
      </c>
      <c r="E451" s="1">
        <v>4</v>
      </c>
    </row>
    <row r="452" spans="1:5" x14ac:dyDescent="0.25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1172</v>
      </c>
      <c r="E452" s="1">
        <v>4</v>
      </c>
    </row>
    <row r="453" spans="1:5" x14ac:dyDescent="0.25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1173</v>
      </c>
      <c r="E453" s="1">
        <v>4</v>
      </c>
    </row>
    <row r="454" spans="1:5" x14ac:dyDescent="0.25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1174</v>
      </c>
      <c r="E454" s="1">
        <v>4</v>
      </c>
    </row>
    <row r="455" spans="1:5" x14ac:dyDescent="0.25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1175</v>
      </c>
      <c r="E455" s="1">
        <v>4</v>
      </c>
    </row>
    <row r="456" spans="1:5" x14ac:dyDescent="0.25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1176</v>
      </c>
      <c r="E456" s="1">
        <v>4</v>
      </c>
    </row>
    <row r="457" spans="1:5" x14ac:dyDescent="0.25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1177</v>
      </c>
      <c r="E457" s="1">
        <v>4</v>
      </c>
    </row>
    <row r="458" spans="1:5" x14ac:dyDescent="0.25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1178</v>
      </c>
      <c r="E458" s="1">
        <v>4</v>
      </c>
    </row>
    <row r="459" spans="1:5" x14ac:dyDescent="0.25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1179</v>
      </c>
      <c r="E459" s="1">
        <v>4</v>
      </c>
    </row>
    <row r="460" spans="1:5" x14ac:dyDescent="0.25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1180</v>
      </c>
      <c r="E460" s="1">
        <v>4</v>
      </c>
    </row>
    <row r="461" spans="1:5" x14ac:dyDescent="0.25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1181</v>
      </c>
      <c r="E461" s="1">
        <v>4</v>
      </c>
    </row>
    <row r="462" spans="1:5" x14ac:dyDescent="0.25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1182</v>
      </c>
      <c r="E462" s="1">
        <v>4</v>
      </c>
    </row>
    <row r="463" spans="1:5" x14ac:dyDescent="0.25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1183</v>
      </c>
      <c r="E463" s="1">
        <v>4</v>
      </c>
    </row>
    <row r="464" spans="1:5" x14ac:dyDescent="0.25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1184</v>
      </c>
      <c r="E464" s="1">
        <v>4</v>
      </c>
    </row>
    <row r="465" spans="1:5" x14ac:dyDescent="0.25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1185</v>
      </c>
      <c r="E465" s="1">
        <v>4</v>
      </c>
    </row>
    <row r="466" spans="1:5" x14ac:dyDescent="0.25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1186</v>
      </c>
      <c r="E466" s="1">
        <v>4</v>
      </c>
    </row>
    <row r="467" spans="1:5" x14ac:dyDescent="0.25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1187</v>
      </c>
      <c r="E467" s="1">
        <v>4</v>
      </c>
    </row>
    <row r="468" spans="1:5" x14ac:dyDescent="0.25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1188</v>
      </c>
      <c r="E468" s="1">
        <v>4</v>
      </c>
    </row>
    <row r="469" spans="1:5" x14ac:dyDescent="0.25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1189</v>
      </c>
      <c r="E469" s="1">
        <v>4</v>
      </c>
    </row>
    <row r="470" spans="1:5" x14ac:dyDescent="0.25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1190</v>
      </c>
      <c r="E470" s="1">
        <v>4</v>
      </c>
    </row>
    <row r="471" spans="1:5" x14ac:dyDescent="0.25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1191</v>
      </c>
      <c r="E471" s="1">
        <v>4</v>
      </c>
    </row>
    <row r="472" spans="1:5" x14ac:dyDescent="0.25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1192</v>
      </c>
      <c r="E472" s="1">
        <v>4</v>
      </c>
    </row>
    <row r="473" spans="1:5" x14ac:dyDescent="0.25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1193</v>
      </c>
      <c r="E473" s="1">
        <v>4</v>
      </c>
    </row>
    <row r="474" spans="1:5" x14ac:dyDescent="0.25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1194</v>
      </c>
      <c r="E474" s="1">
        <v>4</v>
      </c>
    </row>
    <row r="475" spans="1:5" x14ac:dyDescent="0.25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1195</v>
      </c>
      <c r="E475" s="1">
        <v>4</v>
      </c>
    </row>
    <row r="476" spans="1:5" x14ac:dyDescent="0.25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1196</v>
      </c>
      <c r="E476" s="1">
        <v>4</v>
      </c>
    </row>
    <row r="477" spans="1:5" x14ac:dyDescent="0.25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1197</v>
      </c>
      <c r="E477" s="1">
        <v>4</v>
      </c>
    </row>
    <row r="478" spans="1:5" x14ac:dyDescent="0.25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1198</v>
      </c>
      <c r="E478" s="1">
        <v>4</v>
      </c>
    </row>
    <row r="479" spans="1:5" x14ac:dyDescent="0.25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1199</v>
      </c>
      <c r="E479" s="1">
        <v>4</v>
      </c>
    </row>
    <row r="480" spans="1:5" x14ac:dyDescent="0.25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1200</v>
      </c>
      <c r="E480" s="1">
        <v>4</v>
      </c>
    </row>
    <row r="481" spans="1:5" x14ac:dyDescent="0.25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1201</v>
      </c>
      <c r="E481" s="1">
        <v>4</v>
      </c>
    </row>
    <row r="482" spans="1:5" x14ac:dyDescent="0.25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1202</v>
      </c>
      <c r="E482" s="1">
        <v>4</v>
      </c>
    </row>
    <row r="483" spans="1:5" x14ac:dyDescent="0.25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1203</v>
      </c>
      <c r="E483" s="1">
        <v>4</v>
      </c>
    </row>
    <row r="484" spans="1:5" x14ac:dyDescent="0.25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1204</v>
      </c>
      <c r="E484" s="1">
        <v>4</v>
      </c>
    </row>
    <row r="485" spans="1:5" x14ac:dyDescent="0.25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1205</v>
      </c>
      <c r="E485" s="1">
        <v>4</v>
      </c>
    </row>
    <row r="486" spans="1:5" x14ac:dyDescent="0.25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1206</v>
      </c>
      <c r="E486" s="1">
        <v>4</v>
      </c>
    </row>
    <row r="487" spans="1:5" x14ac:dyDescent="0.25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1207</v>
      </c>
      <c r="E487" s="1">
        <v>4</v>
      </c>
    </row>
    <row r="488" spans="1:5" x14ac:dyDescent="0.25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1208</v>
      </c>
      <c r="E488" s="1">
        <v>4</v>
      </c>
    </row>
    <row r="489" spans="1:5" x14ac:dyDescent="0.25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1209</v>
      </c>
      <c r="E489" s="1">
        <v>4</v>
      </c>
    </row>
    <row r="490" spans="1:5" x14ac:dyDescent="0.25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1210</v>
      </c>
      <c r="E490" s="1">
        <v>4</v>
      </c>
    </row>
    <row r="491" spans="1:5" x14ac:dyDescent="0.25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1211</v>
      </c>
      <c r="E491" s="1">
        <v>4</v>
      </c>
    </row>
    <row r="492" spans="1:5" x14ac:dyDescent="0.25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1212</v>
      </c>
      <c r="E492" s="1">
        <v>4</v>
      </c>
    </row>
    <row r="493" spans="1:5" x14ac:dyDescent="0.25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1213</v>
      </c>
      <c r="E493" s="1">
        <v>4</v>
      </c>
    </row>
    <row r="494" spans="1:5" x14ac:dyDescent="0.25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1214</v>
      </c>
      <c r="E494" s="1">
        <v>4</v>
      </c>
    </row>
    <row r="495" spans="1:5" x14ac:dyDescent="0.25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1215</v>
      </c>
      <c r="E495" s="1">
        <v>4</v>
      </c>
    </row>
    <row r="496" spans="1:5" x14ac:dyDescent="0.25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1216</v>
      </c>
      <c r="E496" s="1">
        <v>4</v>
      </c>
    </row>
    <row r="497" spans="1:5" x14ac:dyDescent="0.25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1217</v>
      </c>
      <c r="E497" s="1">
        <v>4</v>
      </c>
    </row>
    <row r="498" spans="1:5" x14ac:dyDescent="0.25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1218</v>
      </c>
      <c r="E498" s="1">
        <v>4</v>
      </c>
    </row>
    <row r="499" spans="1:5" x14ac:dyDescent="0.25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1219</v>
      </c>
      <c r="E499" s="1">
        <v>4</v>
      </c>
    </row>
    <row r="500" spans="1:5" x14ac:dyDescent="0.25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1220</v>
      </c>
      <c r="E500" s="1">
        <v>4</v>
      </c>
    </row>
    <row r="501" spans="1:5" x14ac:dyDescent="0.25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1221</v>
      </c>
      <c r="E501" s="1">
        <v>4</v>
      </c>
    </row>
    <row r="502" spans="1:5" x14ac:dyDescent="0.25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1222</v>
      </c>
      <c r="E502" s="1">
        <v>4</v>
      </c>
    </row>
    <row r="503" spans="1:5" x14ac:dyDescent="0.25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1223</v>
      </c>
      <c r="E503" s="1">
        <v>4</v>
      </c>
    </row>
    <row r="504" spans="1:5" x14ac:dyDescent="0.25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1223</v>
      </c>
      <c r="E504" s="1">
        <v>4</v>
      </c>
    </row>
    <row r="505" spans="1:5" x14ac:dyDescent="0.25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1224</v>
      </c>
      <c r="E505" s="1">
        <v>4</v>
      </c>
    </row>
    <row r="506" spans="1:5" x14ac:dyDescent="0.25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1225</v>
      </c>
      <c r="E506" s="1">
        <v>4</v>
      </c>
    </row>
    <row r="507" spans="1:5" x14ac:dyDescent="0.25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1226</v>
      </c>
      <c r="E507" s="1">
        <v>4</v>
      </c>
    </row>
    <row r="508" spans="1:5" x14ac:dyDescent="0.25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1227</v>
      </c>
      <c r="E508" s="1">
        <v>4</v>
      </c>
    </row>
    <row r="509" spans="1:5" x14ac:dyDescent="0.25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1228</v>
      </c>
      <c r="E509" s="1">
        <v>5</v>
      </c>
    </row>
    <row r="510" spans="1:5" x14ac:dyDescent="0.25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1229</v>
      </c>
      <c r="E510" s="1">
        <v>4</v>
      </c>
    </row>
    <row r="511" spans="1:5" x14ac:dyDescent="0.25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1230</v>
      </c>
      <c r="E511" s="1">
        <v>4</v>
      </c>
    </row>
    <row r="512" spans="1:5" x14ac:dyDescent="0.25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1231</v>
      </c>
      <c r="E512" s="1">
        <v>4</v>
      </c>
    </row>
    <row r="513" spans="1:5" x14ac:dyDescent="0.25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1232</v>
      </c>
      <c r="E513" s="1">
        <v>4</v>
      </c>
    </row>
    <row r="514" spans="1:5" x14ac:dyDescent="0.25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1233</v>
      </c>
      <c r="E514" s="1">
        <v>4</v>
      </c>
    </row>
    <row r="515" spans="1:5" x14ac:dyDescent="0.25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1234</v>
      </c>
      <c r="E515" s="1">
        <v>4</v>
      </c>
    </row>
    <row r="516" spans="1:5" x14ac:dyDescent="0.25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1235</v>
      </c>
      <c r="E516" s="1">
        <v>4</v>
      </c>
    </row>
    <row r="517" spans="1:5" x14ac:dyDescent="0.25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1236</v>
      </c>
      <c r="E517" s="1">
        <v>4</v>
      </c>
    </row>
    <row r="518" spans="1:5" x14ac:dyDescent="0.25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1237</v>
      </c>
      <c r="E518" s="1">
        <v>4</v>
      </c>
    </row>
    <row r="519" spans="1:5" x14ac:dyDescent="0.25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1238</v>
      </c>
      <c r="E519" s="1">
        <v>4</v>
      </c>
    </row>
    <row r="520" spans="1:5" x14ac:dyDescent="0.25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1239</v>
      </c>
      <c r="E520" s="1">
        <v>4</v>
      </c>
    </row>
    <row r="521" spans="1:5" x14ac:dyDescent="0.25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1240</v>
      </c>
      <c r="E521" s="1">
        <v>4</v>
      </c>
    </row>
    <row r="522" spans="1:5" x14ac:dyDescent="0.25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1241</v>
      </c>
      <c r="E522" s="1">
        <v>4</v>
      </c>
    </row>
    <row r="523" spans="1:5" x14ac:dyDescent="0.25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1242</v>
      </c>
      <c r="E523" s="1">
        <v>4</v>
      </c>
    </row>
    <row r="524" spans="1:5" x14ac:dyDescent="0.25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1243</v>
      </c>
      <c r="E524" s="1">
        <v>4</v>
      </c>
    </row>
    <row r="525" spans="1:5" x14ac:dyDescent="0.25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1244</v>
      </c>
      <c r="E525" s="1">
        <v>4</v>
      </c>
    </row>
    <row r="526" spans="1:5" x14ac:dyDescent="0.25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1245</v>
      </c>
      <c r="E526" s="1">
        <v>4</v>
      </c>
    </row>
    <row r="527" spans="1:5" x14ac:dyDescent="0.25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1246</v>
      </c>
      <c r="E527" s="1">
        <v>4</v>
      </c>
    </row>
    <row r="528" spans="1:5" x14ac:dyDescent="0.25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1247</v>
      </c>
      <c r="E528" s="1">
        <v>4</v>
      </c>
    </row>
    <row r="529" spans="1:5" x14ac:dyDescent="0.25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1248</v>
      </c>
      <c r="E529" s="1">
        <v>4</v>
      </c>
    </row>
    <row r="530" spans="1:5" x14ac:dyDescent="0.25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1249</v>
      </c>
      <c r="E530" s="1">
        <v>4</v>
      </c>
    </row>
    <row r="531" spans="1:5" x14ac:dyDescent="0.25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1250</v>
      </c>
      <c r="E531" s="1">
        <v>4</v>
      </c>
    </row>
    <row r="532" spans="1:5" x14ac:dyDescent="0.25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1251</v>
      </c>
      <c r="E532" s="1">
        <v>4</v>
      </c>
    </row>
    <row r="533" spans="1:5" x14ac:dyDescent="0.25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1252</v>
      </c>
      <c r="E533" s="1">
        <v>4</v>
      </c>
    </row>
    <row r="534" spans="1:5" x14ac:dyDescent="0.25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1253</v>
      </c>
      <c r="E534" s="1">
        <v>4</v>
      </c>
    </row>
    <row r="535" spans="1:5" x14ac:dyDescent="0.25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1254</v>
      </c>
      <c r="E535" s="1">
        <v>5</v>
      </c>
    </row>
    <row r="536" spans="1:5" x14ac:dyDescent="0.25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1255</v>
      </c>
      <c r="E536" s="1">
        <v>5</v>
      </c>
    </row>
    <row r="537" spans="1:5" x14ac:dyDescent="0.25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1256</v>
      </c>
      <c r="E537" s="1">
        <v>4</v>
      </c>
    </row>
    <row r="538" spans="1:5" x14ac:dyDescent="0.25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1257</v>
      </c>
      <c r="E538" s="1">
        <v>5</v>
      </c>
    </row>
    <row r="539" spans="1:5" x14ac:dyDescent="0.25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1258</v>
      </c>
      <c r="E539" s="1">
        <v>4</v>
      </c>
    </row>
    <row r="540" spans="1:5" x14ac:dyDescent="0.25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1259</v>
      </c>
      <c r="E540" s="1">
        <v>4</v>
      </c>
    </row>
    <row r="541" spans="1:5" x14ac:dyDescent="0.25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1260</v>
      </c>
      <c r="E541" s="1">
        <v>4</v>
      </c>
    </row>
    <row r="542" spans="1:5" x14ac:dyDescent="0.25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1261</v>
      </c>
      <c r="E542" s="1">
        <v>4</v>
      </c>
    </row>
    <row r="543" spans="1:5" x14ac:dyDescent="0.25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1262</v>
      </c>
      <c r="E543" s="1">
        <v>5</v>
      </c>
    </row>
    <row r="544" spans="1:5" x14ac:dyDescent="0.25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1263</v>
      </c>
      <c r="E544" s="1">
        <v>5</v>
      </c>
    </row>
    <row r="545" spans="1:5" x14ac:dyDescent="0.25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1264</v>
      </c>
      <c r="E545" s="1">
        <v>4</v>
      </c>
    </row>
    <row r="546" spans="1:5" x14ac:dyDescent="0.25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1265</v>
      </c>
      <c r="E546" s="1">
        <v>4</v>
      </c>
    </row>
    <row r="547" spans="1:5" x14ac:dyDescent="0.25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1266</v>
      </c>
      <c r="E547" s="1">
        <v>5</v>
      </c>
    </row>
    <row r="548" spans="1:5" x14ac:dyDescent="0.25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1267</v>
      </c>
      <c r="E548" s="1">
        <v>5</v>
      </c>
    </row>
    <row r="549" spans="1:5" x14ac:dyDescent="0.25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1268</v>
      </c>
      <c r="E549" s="1">
        <v>4</v>
      </c>
    </row>
    <row r="550" spans="1:5" x14ac:dyDescent="0.25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1269</v>
      </c>
      <c r="E550" s="1">
        <v>4</v>
      </c>
    </row>
    <row r="551" spans="1:5" x14ac:dyDescent="0.25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1270</v>
      </c>
      <c r="E551" s="1">
        <v>5</v>
      </c>
    </row>
    <row r="552" spans="1:5" x14ac:dyDescent="0.25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1271</v>
      </c>
      <c r="E552" s="1">
        <v>4</v>
      </c>
    </row>
    <row r="553" spans="1:5" x14ac:dyDescent="0.25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1272</v>
      </c>
      <c r="E553" s="1">
        <v>5</v>
      </c>
    </row>
    <row r="554" spans="1:5" x14ac:dyDescent="0.25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1273</v>
      </c>
      <c r="E554" s="1">
        <v>4</v>
      </c>
    </row>
    <row r="555" spans="1:5" x14ac:dyDescent="0.25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1274</v>
      </c>
      <c r="E555" s="1">
        <v>5</v>
      </c>
    </row>
    <row r="556" spans="1:5" x14ac:dyDescent="0.25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1275</v>
      </c>
      <c r="E556" s="1">
        <v>4</v>
      </c>
    </row>
    <row r="557" spans="1:5" x14ac:dyDescent="0.25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1276</v>
      </c>
      <c r="E557" s="1">
        <v>4</v>
      </c>
    </row>
    <row r="558" spans="1:5" x14ac:dyDescent="0.25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1277</v>
      </c>
      <c r="E558" s="1">
        <v>5</v>
      </c>
    </row>
    <row r="559" spans="1:5" x14ac:dyDescent="0.25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1278</v>
      </c>
      <c r="E559" s="1">
        <v>4</v>
      </c>
    </row>
    <row r="560" spans="1:5" x14ac:dyDescent="0.25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1279</v>
      </c>
      <c r="E560" s="1">
        <v>5</v>
      </c>
    </row>
    <row r="561" spans="1:5" x14ac:dyDescent="0.25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1280</v>
      </c>
      <c r="E561" s="1">
        <v>4</v>
      </c>
    </row>
    <row r="562" spans="1:5" x14ac:dyDescent="0.25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1281</v>
      </c>
      <c r="E562" s="1">
        <v>5</v>
      </c>
    </row>
    <row r="563" spans="1:5" x14ac:dyDescent="0.25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1282</v>
      </c>
      <c r="E563" s="1">
        <v>4</v>
      </c>
    </row>
    <row r="564" spans="1:5" x14ac:dyDescent="0.25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1283</v>
      </c>
      <c r="E564" s="1">
        <v>5</v>
      </c>
    </row>
    <row r="565" spans="1:5" x14ac:dyDescent="0.25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1284</v>
      </c>
      <c r="E565" s="1">
        <v>5</v>
      </c>
    </row>
    <row r="566" spans="1:5" x14ac:dyDescent="0.25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1285</v>
      </c>
      <c r="E566" s="1">
        <v>5</v>
      </c>
    </row>
    <row r="567" spans="1:5" x14ac:dyDescent="0.25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1286</v>
      </c>
      <c r="E567" s="1">
        <v>4</v>
      </c>
    </row>
    <row r="568" spans="1:5" x14ac:dyDescent="0.25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1287</v>
      </c>
      <c r="E568" s="1">
        <v>5</v>
      </c>
    </row>
    <row r="569" spans="1:5" x14ac:dyDescent="0.25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1288</v>
      </c>
      <c r="E569" s="1">
        <v>4</v>
      </c>
    </row>
    <row r="570" spans="1:5" x14ac:dyDescent="0.25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1289</v>
      </c>
      <c r="E570" s="1">
        <v>4</v>
      </c>
    </row>
    <row r="571" spans="1:5" x14ac:dyDescent="0.25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1290</v>
      </c>
      <c r="E571" s="1">
        <v>4</v>
      </c>
    </row>
    <row r="572" spans="1:5" x14ac:dyDescent="0.25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1291</v>
      </c>
      <c r="E572" s="1">
        <v>4</v>
      </c>
    </row>
    <row r="573" spans="1:5" x14ac:dyDescent="0.25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1292</v>
      </c>
      <c r="E573" s="1">
        <v>4</v>
      </c>
    </row>
    <row r="574" spans="1:5" x14ac:dyDescent="0.25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1293</v>
      </c>
      <c r="E574" s="1">
        <v>4</v>
      </c>
    </row>
    <row r="575" spans="1:5" x14ac:dyDescent="0.25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1294</v>
      </c>
      <c r="E575" s="1">
        <v>4</v>
      </c>
    </row>
    <row r="576" spans="1:5" x14ac:dyDescent="0.25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1295</v>
      </c>
      <c r="E576" s="1">
        <v>4</v>
      </c>
    </row>
    <row r="577" spans="1:5" x14ac:dyDescent="0.25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1296</v>
      </c>
      <c r="E577" s="1">
        <v>4</v>
      </c>
    </row>
    <row r="578" spans="1:5" x14ac:dyDescent="0.25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1297</v>
      </c>
      <c r="E578" s="1">
        <v>4</v>
      </c>
    </row>
    <row r="579" spans="1:5" x14ac:dyDescent="0.25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1298</v>
      </c>
      <c r="E579" s="1">
        <v>4</v>
      </c>
    </row>
    <row r="580" spans="1:5" x14ac:dyDescent="0.25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1299</v>
      </c>
      <c r="E580" s="1">
        <v>4</v>
      </c>
    </row>
    <row r="581" spans="1:5" x14ac:dyDescent="0.25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1300</v>
      </c>
      <c r="E581" s="1">
        <v>4</v>
      </c>
    </row>
    <row r="582" spans="1:5" x14ac:dyDescent="0.25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1301</v>
      </c>
      <c r="E582" s="1">
        <v>4</v>
      </c>
    </row>
    <row r="583" spans="1:5" x14ac:dyDescent="0.25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1302</v>
      </c>
      <c r="E583" s="1">
        <v>4</v>
      </c>
    </row>
    <row r="584" spans="1:5" x14ac:dyDescent="0.25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1303</v>
      </c>
      <c r="E584" s="1">
        <v>4</v>
      </c>
    </row>
    <row r="585" spans="1:5" x14ac:dyDescent="0.25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1304</v>
      </c>
      <c r="E585" s="1">
        <v>4</v>
      </c>
    </row>
    <row r="586" spans="1:5" x14ac:dyDescent="0.25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1305</v>
      </c>
      <c r="E586" s="1">
        <v>4</v>
      </c>
    </row>
    <row r="587" spans="1:5" x14ac:dyDescent="0.25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1306</v>
      </c>
      <c r="E587" s="1">
        <v>4</v>
      </c>
    </row>
    <row r="588" spans="1:5" x14ac:dyDescent="0.25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1307</v>
      </c>
      <c r="E588" s="1">
        <v>4</v>
      </c>
    </row>
    <row r="589" spans="1:5" x14ac:dyDescent="0.25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1308</v>
      </c>
      <c r="E589" s="1">
        <v>4</v>
      </c>
    </row>
    <row r="590" spans="1:5" x14ac:dyDescent="0.25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1309</v>
      </c>
      <c r="E590" s="1">
        <v>5</v>
      </c>
    </row>
    <row r="591" spans="1:5" x14ac:dyDescent="0.25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1310</v>
      </c>
      <c r="E591" s="1">
        <v>4</v>
      </c>
    </row>
    <row r="592" spans="1:5" x14ac:dyDescent="0.25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1311</v>
      </c>
      <c r="E592" s="1">
        <v>4</v>
      </c>
    </row>
    <row r="593" spans="1:5" x14ac:dyDescent="0.25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1312</v>
      </c>
      <c r="E593" s="1">
        <v>4</v>
      </c>
    </row>
    <row r="594" spans="1:5" x14ac:dyDescent="0.25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1313</v>
      </c>
      <c r="E594" s="1">
        <v>4</v>
      </c>
    </row>
    <row r="595" spans="1:5" x14ac:dyDescent="0.25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1314</v>
      </c>
      <c r="E595" s="1">
        <v>4</v>
      </c>
    </row>
    <row r="596" spans="1:5" x14ac:dyDescent="0.25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1315</v>
      </c>
      <c r="E596" s="1">
        <v>4</v>
      </c>
    </row>
    <row r="597" spans="1:5" x14ac:dyDescent="0.25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1316</v>
      </c>
      <c r="E597" s="1">
        <v>4</v>
      </c>
    </row>
    <row r="598" spans="1:5" x14ac:dyDescent="0.25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1317</v>
      </c>
      <c r="E598" s="1">
        <v>4</v>
      </c>
    </row>
    <row r="599" spans="1:5" x14ac:dyDescent="0.25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1318</v>
      </c>
      <c r="E599" s="1">
        <v>4</v>
      </c>
    </row>
    <row r="600" spans="1:5" x14ac:dyDescent="0.25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1319</v>
      </c>
      <c r="E600" s="1">
        <v>4</v>
      </c>
    </row>
    <row r="601" spans="1:5" x14ac:dyDescent="0.25">
      <c r="A601" t="str">
        <f>VLOOKUP(B601,'[1]RS  Download'!$A$2:$B$10000,2,FALSE)</f>
        <v>TCPL.CORNWALL.D</v>
      </c>
      <c r="B601" s="1">
        <v>11122</v>
      </c>
      <c r="C601" s="1">
        <v>3338</v>
      </c>
      <c r="D601" s="1" t="s">
        <v>1320</v>
      </c>
      <c r="E601" s="1">
        <v>4</v>
      </c>
    </row>
    <row r="602" spans="1:5" x14ac:dyDescent="0.25">
      <c r="A602" t="str">
        <f>VLOOKUP(B602,'[1]RS  Download'!$A$2:$B$10000,2,FALSE)</f>
        <v>CIG.TOMAHAWK.MID</v>
      </c>
      <c r="B602" s="1">
        <v>11123</v>
      </c>
      <c r="C602" s="1">
        <v>3339</v>
      </c>
      <c r="D602" s="1" t="s">
        <v>1321</v>
      </c>
      <c r="E602" s="1">
        <v>4</v>
      </c>
    </row>
    <row r="603" spans="1:5" x14ac:dyDescent="0.25">
      <c r="A603" t="str">
        <f>VLOOKUP(B603,'[1]RS  Download'!$A$2:$B$10000,2,FALSE)</f>
        <v>ANR.ML3.IM</v>
      </c>
      <c r="B603" s="1">
        <v>11124</v>
      </c>
      <c r="C603" s="1">
        <v>3412</v>
      </c>
      <c r="D603" s="1" t="s">
        <v>1322</v>
      </c>
      <c r="E603" s="1">
        <v>4</v>
      </c>
    </row>
    <row r="604" spans="1:5" x14ac:dyDescent="0.25">
      <c r="A604" t="str">
        <f>VLOOKUP(B604,'[1]RS  Download'!$A$2:$B$10000,2,FALSE)</f>
        <v>ANR.CONSUMERS.IM</v>
      </c>
      <c r="B604" s="1">
        <v>11125</v>
      </c>
      <c r="C604" s="1">
        <v>3413</v>
      </c>
      <c r="D604" s="1" t="s">
        <v>1323</v>
      </c>
      <c r="E604" s="1">
        <v>4</v>
      </c>
    </row>
    <row r="605" spans="1:5" x14ac:dyDescent="0.25">
      <c r="A605" t="str">
        <f>VLOOKUP(B605,'[1]RS  Download'!$A$2:$B$10000,2,FALSE)</f>
        <v>TCPL.ST-CLAIR.IM</v>
      </c>
      <c r="B605" s="1">
        <v>11126</v>
      </c>
      <c r="C605" s="1">
        <v>3414</v>
      </c>
      <c r="D605" s="1" t="s">
        <v>1324</v>
      </c>
      <c r="E605" s="1">
        <v>4</v>
      </c>
    </row>
    <row r="606" spans="1:5" x14ac:dyDescent="0.25">
      <c r="A606" t="str">
        <f>VLOOKUP(B606,'[1]RS  Download'!$A$2:$B$10000,2,FALSE)</f>
        <v>NGPL.TXOK-MKT.IM</v>
      </c>
      <c r="B606" s="1">
        <v>11127</v>
      </c>
      <c r="C606" s="1">
        <v>3415</v>
      </c>
      <c r="D606" s="1" t="s">
        <v>1325</v>
      </c>
      <c r="E606" s="1">
        <v>4</v>
      </c>
    </row>
    <row r="607" spans="1:5" x14ac:dyDescent="0.25">
      <c r="A607" t="str">
        <f>VLOOKUP(B607,'[1]RS  Download'!$A$2:$B$10000,2,FALSE)</f>
        <v>TROK.TRAD.IM</v>
      </c>
      <c r="B607" s="1">
        <v>11128</v>
      </c>
      <c r="C607" s="1">
        <v>3417</v>
      </c>
      <c r="D607" s="1" t="s">
        <v>1326</v>
      </c>
      <c r="E607" s="1">
        <v>4</v>
      </c>
    </row>
    <row r="608" spans="1:5" x14ac:dyDescent="0.25">
      <c r="A608" t="str">
        <f>VLOOKUP(B608,'[1]RS  Download'!$A$2:$B$10000,2,FALSE)</f>
        <v>NGPL.LA-MKT.IM</v>
      </c>
      <c r="B608" s="1">
        <v>11129</v>
      </c>
      <c r="C608" s="1">
        <v>3418</v>
      </c>
      <c r="D608" s="1" t="s">
        <v>1327</v>
      </c>
      <c r="E608" s="1">
        <v>4</v>
      </c>
    </row>
    <row r="609" spans="1:5" x14ac:dyDescent="0.25">
      <c r="A609" t="str">
        <f>VLOOKUP(B609,'[1]RS  Download'!$A$2:$B$10000,2,FALSE)</f>
        <v>ANR.ML3.D</v>
      </c>
      <c r="B609" s="1">
        <v>11130</v>
      </c>
      <c r="C609" s="1">
        <v>3419</v>
      </c>
      <c r="D609" s="1" t="s">
        <v>1328</v>
      </c>
      <c r="E609" s="1">
        <v>4</v>
      </c>
    </row>
    <row r="610" spans="1:5" x14ac:dyDescent="0.25">
      <c r="A610" t="str">
        <f>VLOOKUP(B610,'[1]RS  Download'!$A$2:$B$10000,2,FALSE)</f>
        <v>ANR.CONSUMERS.D</v>
      </c>
      <c r="B610" s="1">
        <v>11131</v>
      </c>
      <c r="C610" s="1">
        <v>3420</v>
      </c>
      <c r="D610" s="1" t="s">
        <v>1329</v>
      </c>
      <c r="E610" s="1">
        <v>4</v>
      </c>
    </row>
    <row r="611" spans="1:5" x14ac:dyDescent="0.25">
      <c r="A611" t="str">
        <f>VLOOKUP(B611,'[1]RS  Download'!$A$2:$B$10000,2,FALSE)</f>
        <v>TROK.TRAD.D</v>
      </c>
      <c r="B611" s="1">
        <v>11132</v>
      </c>
      <c r="C611" s="1">
        <v>3421</v>
      </c>
      <c r="D611" s="1" t="s">
        <v>1330</v>
      </c>
      <c r="E611" s="1">
        <v>4</v>
      </c>
    </row>
    <row r="612" spans="1:5" x14ac:dyDescent="0.25">
      <c r="A612" t="str">
        <f>VLOOKUP(B612,'[1]RS  Download'!$A$2:$B$10000,2,FALSE)</f>
        <v>NGPL.TXOK.MKT.D</v>
      </c>
      <c r="B612" s="1">
        <v>11133</v>
      </c>
      <c r="C612" s="1">
        <v>3422</v>
      </c>
      <c r="D612" s="1" t="s">
        <v>1331</v>
      </c>
      <c r="E612" s="1">
        <v>4</v>
      </c>
    </row>
    <row r="613" spans="1:5" x14ac:dyDescent="0.25">
      <c r="A613" t="str">
        <f>VLOOKUP(B613,'[1]RS  Download'!$A$2:$B$10000,2,FALSE)</f>
        <v>NGPL.LA-MKT.D</v>
      </c>
      <c r="B613" s="1">
        <v>11134</v>
      </c>
      <c r="C613" s="1">
        <v>3423</v>
      </c>
      <c r="D613" s="1" t="s">
        <v>1332</v>
      </c>
      <c r="E613" s="1">
        <v>4</v>
      </c>
    </row>
    <row r="614" spans="1:5" x14ac:dyDescent="0.25">
      <c r="A614" t="str">
        <f>VLOOKUP(B614,'[1]RS  Download'!$A$2:$B$10000,2,FALSE)</f>
        <v>NNG.MID10.IM</v>
      </c>
      <c r="B614" s="1">
        <v>11135</v>
      </c>
      <c r="C614" s="1">
        <v>3424</v>
      </c>
      <c r="D614" s="1" t="s">
        <v>1333</v>
      </c>
      <c r="E614" s="1">
        <v>4</v>
      </c>
    </row>
    <row r="615" spans="1:5" x14ac:dyDescent="0.25">
      <c r="A615" t="str">
        <f>VLOOKUP(B615,'[1]RS  Download'!$A$2:$B$10000,2,FALSE)</f>
        <v>NNG.MID11.IM</v>
      </c>
      <c r="B615" s="1">
        <v>11136</v>
      </c>
      <c r="C615" s="1">
        <v>3425</v>
      </c>
      <c r="D615" s="1" t="s">
        <v>1334</v>
      </c>
      <c r="E615" s="1">
        <v>4</v>
      </c>
    </row>
    <row r="616" spans="1:5" x14ac:dyDescent="0.25">
      <c r="A616" t="str">
        <f>VLOOKUP(B616,'[1]RS  Download'!$A$2:$B$10000,2,FALSE)</f>
        <v>TCPL.EMERSON.GDP.D.A</v>
      </c>
      <c r="B616" s="1">
        <v>11145</v>
      </c>
      <c r="C616" s="1">
        <v>3660</v>
      </c>
      <c r="D616" s="1" t="s">
        <v>1335</v>
      </c>
      <c r="E616" s="1">
        <v>4</v>
      </c>
    </row>
    <row r="617" spans="1:5" x14ac:dyDescent="0.25">
      <c r="A617" t="str">
        <f>VLOOKUP(B617,'[1]RS  Download'!$A$2:$B$10000,2,FALSE)</f>
        <v>HOU.SHPCHN_FLW+1HIGH.GDP.D.H</v>
      </c>
      <c r="B617" s="1">
        <v>11151</v>
      </c>
      <c r="C617" s="1">
        <v>3507</v>
      </c>
      <c r="D617" s="1" t="s">
        <v>1336</v>
      </c>
      <c r="E617" s="1">
        <v>4</v>
      </c>
    </row>
    <row r="618" spans="1:5" x14ac:dyDescent="0.25">
      <c r="A618" t="str">
        <f>VLOOKUP(B618,'[1]RS  Download'!$A$2:$B$10000,2,FALSE)</f>
        <v>HOU.SHPCHN_FLW+2LOW.GDP.D.L</v>
      </c>
      <c r="B618" s="1">
        <v>11152</v>
      </c>
      <c r="C618" s="1">
        <v>3510</v>
      </c>
      <c r="D618" s="1" t="s">
        <v>1337</v>
      </c>
      <c r="E618" s="1">
        <v>4</v>
      </c>
    </row>
    <row r="619" spans="1:5" x14ac:dyDescent="0.25">
      <c r="A619" t="str">
        <f>VLOOKUP(B619,'[1]RS  Download'!$A$2:$B$10000,2,FALSE)</f>
        <v>HENRY.HUB_FLW+1HIGH.GDP.D.H</v>
      </c>
      <c r="B619" s="1">
        <v>11153</v>
      </c>
      <c r="C619" s="1">
        <v>3509</v>
      </c>
      <c r="D619" s="1" t="s">
        <v>1338</v>
      </c>
      <c r="E619" s="1">
        <v>4</v>
      </c>
    </row>
    <row r="620" spans="1:5" x14ac:dyDescent="0.25">
      <c r="A620" t="str">
        <f>VLOOKUP(B620,'[1]RS  Download'!$A$2:$B$10000,2,FALSE)</f>
        <v>ANR.OK.IM</v>
      </c>
      <c r="B620" s="1">
        <v>15006</v>
      </c>
      <c r="C620" s="1">
        <v>287</v>
      </c>
      <c r="D620" s="1" t="s">
        <v>726</v>
      </c>
      <c r="E620" s="1">
        <v>4</v>
      </c>
    </row>
    <row r="621" spans="1:5" x14ac:dyDescent="0.25">
      <c r="A621" t="str">
        <f>VLOOKUP(B621,'[1]RS  Download'!$A$2:$B$10000,2,FALSE)</f>
        <v>HOU.SHIP-LGPKG.IM</v>
      </c>
      <c r="B621" s="1">
        <v>15013</v>
      </c>
      <c r="C621" s="1">
        <v>328</v>
      </c>
      <c r="D621" s="1" t="s">
        <v>729</v>
      </c>
      <c r="E621" s="1">
        <v>4</v>
      </c>
    </row>
    <row r="622" spans="1:5" x14ac:dyDescent="0.25">
      <c r="A622" t="str">
        <f>VLOOKUP(B622,'[1]RS  Download'!$A$2:$B$10000,2,FALSE)</f>
        <v>CIG.ROCKIES.IM</v>
      </c>
      <c r="B622" s="1">
        <v>15019</v>
      </c>
      <c r="C622" s="1">
        <v>289</v>
      </c>
      <c r="D622" s="1" t="s">
        <v>734</v>
      </c>
      <c r="E622" s="1">
        <v>4</v>
      </c>
    </row>
    <row r="623" spans="1:5" x14ac:dyDescent="0.25">
      <c r="A623" t="str">
        <f>VLOOKUP(B623,'[1]RS  Download'!$A$2:$B$10000,2,FALSE)</f>
        <v>CNG.APPAL.IM</v>
      </c>
      <c r="B623" s="1">
        <v>15024</v>
      </c>
      <c r="C623" s="1">
        <v>106</v>
      </c>
      <c r="D623" s="1" t="s">
        <v>736</v>
      </c>
      <c r="E623" s="1">
        <v>4</v>
      </c>
    </row>
    <row r="624" spans="1:5" x14ac:dyDescent="0.25">
      <c r="A624" t="str">
        <f>VLOOKUP(B624,'[1]RS  Download'!$A$2:$B$10000,2,FALSE)</f>
        <v>CGAS.APPAL.IM</v>
      </c>
      <c r="B624" s="1">
        <v>15031</v>
      </c>
      <c r="C624" s="1">
        <v>110</v>
      </c>
      <c r="D624" s="1" t="s">
        <v>741</v>
      </c>
      <c r="E624" s="1">
        <v>4</v>
      </c>
    </row>
    <row r="625" spans="1:5" x14ac:dyDescent="0.25">
      <c r="A625" t="str">
        <f>VLOOKUP(B625,'[1]RS  Download'!$A$2:$B$10000,2,FALSE)</f>
        <v>CGULF.SLA.IM</v>
      </c>
      <c r="B625" s="1">
        <v>15035</v>
      </c>
      <c r="C625" s="1">
        <v>290</v>
      </c>
      <c r="D625" s="1" t="s">
        <v>746</v>
      </c>
      <c r="E625" s="1">
        <v>4</v>
      </c>
    </row>
    <row r="626" spans="1:5" x14ac:dyDescent="0.25">
      <c r="A626" t="str">
        <f>VLOOKUP(B626,'[1]RS  Download'!$A$2:$B$10000,2,FALSE)</f>
        <v>ELPASO.SJ.IM</v>
      </c>
      <c r="B626" s="1">
        <v>15047</v>
      </c>
      <c r="C626" s="1">
        <v>3</v>
      </c>
      <c r="D626" s="1" t="s">
        <v>755</v>
      </c>
      <c r="E626" s="1">
        <v>4</v>
      </c>
    </row>
    <row r="627" spans="1:5" x14ac:dyDescent="0.25">
      <c r="A627" t="str">
        <f>VLOOKUP(B627,'[1]RS  Download'!$A$2:$B$10000,2,FALSE)</f>
        <v>FGT.Z1.IM</v>
      </c>
      <c r="B627" s="1">
        <v>15063</v>
      </c>
      <c r="C627" s="1">
        <v>174</v>
      </c>
      <c r="D627" s="1" t="s">
        <v>766</v>
      </c>
      <c r="E627" s="1">
        <v>4</v>
      </c>
    </row>
    <row r="628" spans="1:5" x14ac:dyDescent="0.25">
      <c r="A628" t="str">
        <f>VLOOKUP(B628,'[1]RS  Download'!$A$2:$B$10000,2,FALSE)</f>
        <v>FGT.Z2.IM</v>
      </c>
      <c r="B628" s="1">
        <v>15069</v>
      </c>
      <c r="C628" s="1">
        <v>175</v>
      </c>
      <c r="D628" s="1" t="s">
        <v>768</v>
      </c>
      <c r="E628" s="1">
        <v>4</v>
      </c>
    </row>
    <row r="629" spans="1:5" x14ac:dyDescent="0.25">
      <c r="A629" t="str">
        <f>VLOOKUP(B629,'[1]RS  Download'!$A$2:$B$10000,2,FALSE)</f>
        <v>FGT.Z3.IM</v>
      </c>
      <c r="B629" s="1">
        <v>15073</v>
      </c>
      <c r="C629" s="1">
        <v>294</v>
      </c>
      <c r="D629" s="1" t="s">
        <v>770</v>
      </c>
      <c r="E629" s="1">
        <v>4</v>
      </c>
    </row>
    <row r="630" spans="1:5" x14ac:dyDescent="0.25">
      <c r="A630" t="str">
        <f>VLOOKUP(B630,'[1]RS  Download'!$A$2:$B$10000,2,FALSE)</f>
        <v>HENRY.HUB.IM</v>
      </c>
      <c r="B630" s="1">
        <v>15086</v>
      </c>
      <c r="C630" s="1">
        <v>23</v>
      </c>
      <c r="D630" s="1" t="s">
        <v>781</v>
      </c>
      <c r="E630" s="1">
        <v>4</v>
      </c>
    </row>
    <row r="631" spans="1:5" x14ac:dyDescent="0.25">
      <c r="A631" t="str">
        <f>VLOOKUP(B631,'[1]RS  Download'!$A$2:$B$10000,2,FALSE)</f>
        <v>KATY.HUB.IM</v>
      </c>
      <c r="B631" s="1">
        <v>15093</v>
      </c>
      <c r="C631" s="1">
        <v>866</v>
      </c>
      <c r="D631" s="1" t="s">
        <v>784</v>
      </c>
      <c r="E631" s="1">
        <v>4</v>
      </c>
    </row>
    <row r="632" spans="1:5" x14ac:dyDescent="0.25">
      <c r="A632" t="str">
        <f>VLOOKUP(B632,'[1]RS  Download'!$A$2:$B$10000,2,FALSE)</f>
        <v>IROQ.WADD.IM</v>
      </c>
      <c r="B632" s="1">
        <v>15096</v>
      </c>
      <c r="C632" s="1">
        <v>727</v>
      </c>
      <c r="D632" s="1" t="s">
        <v>788</v>
      </c>
      <c r="E632" s="1">
        <v>4</v>
      </c>
    </row>
    <row r="633" spans="1:5" x14ac:dyDescent="0.25">
      <c r="A633" t="str">
        <f>VLOOKUP(B633,'[1]RS  Download'!$A$2:$B$10000,2,FALSE)</f>
        <v>KERN.WYOMING.IM</v>
      </c>
      <c r="B633" s="1">
        <v>15099</v>
      </c>
      <c r="C633" s="1">
        <v>295</v>
      </c>
      <c r="D633" s="1" t="s">
        <v>790</v>
      </c>
      <c r="E633" s="1">
        <v>4</v>
      </c>
    </row>
    <row r="634" spans="1:5" x14ac:dyDescent="0.25">
      <c r="A634" t="str">
        <f>VLOOKUP(B634,'[1]RS  Download'!$A$2:$B$10000,2,FALSE)</f>
        <v>KOCH.TX.IM</v>
      </c>
      <c r="B634" s="1">
        <v>15105</v>
      </c>
      <c r="C634" s="1">
        <v>605</v>
      </c>
      <c r="D634" s="1" t="s">
        <v>795</v>
      </c>
      <c r="E634" s="1">
        <v>4</v>
      </c>
    </row>
    <row r="635" spans="1:5" x14ac:dyDescent="0.25">
      <c r="A635" t="str">
        <f>VLOOKUP(B635,'[1]RS  Download'!$A$2:$B$10000,2,FALSE)</f>
        <v>MALIN400.NOCAL.IM</v>
      </c>
      <c r="B635" s="1">
        <v>15110</v>
      </c>
      <c r="C635" s="1">
        <v>1079</v>
      </c>
      <c r="D635" s="1" t="s">
        <v>800</v>
      </c>
      <c r="E635" s="1">
        <v>4</v>
      </c>
    </row>
    <row r="636" spans="1:5" x14ac:dyDescent="0.25">
      <c r="A636" t="str">
        <f>VLOOKUP(B636,'[1]RS  Download'!$A$2:$B$10000,2,FALSE)</f>
        <v>MALIN400.NOCAL.IM</v>
      </c>
      <c r="B636" s="1">
        <v>15110</v>
      </c>
      <c r="C636" s="1">
        <v>7829</v>
      </c>
      <c r="D636" s="1" t="s">
        <v>801</v>
      </c>
      <c r="E636" s="1">
        <v>5</v>
      </c>
    </row>
    <row r="637" spans="1:5" x14ac:dyDescent="0.25">
      <c r="A637" t="str">
        <f>VLOOKUP(B637,'[1]RS  Download'!$A$2:$B$10000,2,FALSE)</f>
        <v>NGPL.LA.IM</v>
      </c>
      <c r="B637" s="1">
        <v>15127</v>
      </c>
      <c r="C637" s="1">
        <v>296</v>
      </c>
      <c r="D637" s="1" t="s">
        <v>816</v>
      </c>
      <c r="E637" s="1">
        <v>4</v>
      </c>
    </row>
    <row r="638" spans="1:5" x14ac:dyDescent="0.25">
      <c r="A638" t="str">
        <f>VLOOKUP(B638,'[1]RS  Download'!$A$2:$B$10000,2,FALSE)</f>
        <v>NORAM.EAST.IM</v>
      </c>
      <c r="B638" s="1">
        <v>15140</v>
      </c>
      <c r="C638" s="1">
        <v>702</v>
      </c>
      <c r="D638" s="1" t="s">
        <v>822</v>
      </c>
      <c r="E638" s="1">
        <v>4</v>
      </c>
    </row>
    <row r="639" spans="1:5" x14ac:dyDescent="0.25">
      <c r="A639" t="str">
        <f>VLOOKUP(B639,'[1]RS  Download'!$A$2:$B$10000,2,FALSE)</f>
        <v>NORAM.WEST.IM</v>
      </c>
      <c r="B639" s="1">
        <v>15144</v>
      </c>
      <c r="C639" s="1">
        <v>703</v>
      </c>
      <c r="D639" s="1" t="s">
        <v>824</v>
      </c>
      <c r="E639" s="1">
        <v>4</v>
      </c>
    </row>
    <row r="640" spans="1:5" x14ac:dyDescent="0.25">
      <c r="A640" t="str">
        <f>VLOOKUP(B640,'[1]RS  Download'!$A$2:$B$10000,2,FALSE)</f>
        <v>NNG.DEMARC.IM</v>
      </c>
      <c r="B640" s="1">
        <v>15149</v>
      </c>
      <c r="C640" s="1">
        <v>207</v>
      </c>
      <c r="D640" s="1" t="s">
        <v>827</v>
      </c>
      <c r="E640" s="1">
        <v>4</v>
      </c>
    </row>
    <row r="641" spans="1:5" x14ac:dyDescent="0.25">
      <c r="A641" t="str">
        <f>VLOOKUP(B641,'[1]RS  Download'!$A$2:$B$10000,2,FALSE)</f>
        <v>NNG.VENTURA.IM</v>
      </c>
      <c r="B641" s="1">
        <v>15158</v>
      </c>
      <c r="C641" s="1">
        <v>299</v>
      </c>
      <c r="D641" s="1" t="s">
        <v>835</v>
      </c>
      <c r="E641" s="1">
        <v>4</v>
      </c>
    </row>
    <row r="642" spans="1:5" x14ac:dyDescent="0.25">
      <c r="A642" t="str">
        <f>VLOOKUP(B642,'[1]RS  Download'!$A$2:$B$10000,2,FALSE)</f>
        <v>NWPL.ROCKIES.IM</v>
      </c>
      <c r="B642" s="1">
        <v>15163</v>
      </c>
      <c r="C642" s="1">
        <v>300</v>
      </c>
      <c r="D642" s="1" t="s">
        <v>838</v>
      </c>
      <c r="E642" s="1">
        <v>4</v>
      </c>
    </row>
    <row r="643" spans="1:5" x14ac:dyDescent="0.25">
      <c r="A643" t="str">
        <f>VLOOKUP(B643,'[1]RS  Download'!$A$2:$B$10000,2,FALSE)</f>
        <v>ONG.OK.IM</v>
      </c>
      <c r="B643" s="1">
        <v>15173</v>
      </c>
      <c r="C643" s="1">
        <v>301</v>
      </c>
      <c r="D643" s="1" t="s">
        <v>845</v>
      </c>
      <c r="E643" s="1">
        <v>4</v>
      </c>
    </row>
    <row r="644" spans="1:5" x14ac:dyDescent="0.25">
      <c r="A644" t="str">
        <f>VLOOKUP(B644,'[1]RS  Download'!$A$2:$B$10000,2,FALSE)</f>
        <v>PEPL.TXOK.IM</v>
      </c>
      <c r="B644" s="1">
        <v>15180</v>
      </c>
      <c r="C644" s="1">
        <v>7</v>
      </c>
      <c r="D644" s="1" t="s">
        <v>852</v>
      </c>
      <c r="E644" s="1">
        <v>4</v>
      </c>
    </row>
    <row r="645" spans="1:5" x14ac:dyDescent="0.25">
      <c r="A645" t="str">
        <f>VLOOKUP(B645,'[1]RS  Download'!$A$2:$B$10000,2,FALSE)</f>
        <v>QUESTAR.ROCKIES.IM</v>
      </c>
      <c r="B645" s="1">
        <v>15183</v>
      </c>
      <c r="C645" s="1">
        <v>302</v>
      </c>
      <c r="D645" s="1" t="s">
        <v>854</v>
      </c>
      <c r="E645" s="1">
        <v>4</v>
      </c>
    </row>
    <row r="646" spans="1:5" x14ac:dyDescent="0.25">
      <c r="A646" t="str">
        <f>VLOOKUP(B646,'[1]RS  Download'!$A$2:$B$10000,2,FALSE)</f>
        <v>SOCAL.BORDERAVG.IM</v>
      </c>
      <c r="B646" s="1">
        <v>15186</v>
      </c>
      <c r="C646" s="1">
        <v>568</v>
      </c>
      <c r="D646" s="1" t="s">
        <v>855</v>
      </c>
      <c r="E646" s="1">
        <v>4</v>
      </c>
    </row>
    <row r="647" spans="1:5" x14ac:dyDescent="0.25">
      <c r="A647" t="str">
        <f>VLOOKUP(B647,'[1]RS  Download'!$A$2:$B$10000,2,FALSE)</f>
        <v>SONAT.LA.IM</v>
      </c>
      <c r="B647" s="1">
        <v>15193</v>
      </c>
      <c r="C647" s="1">
        <v>303</v>
      </c>
      <c r="D647" s="1" t="s">
        <v>858</v>
      </c>
      <c r="E647" s="1">
        <v>4</v>
      </c>
    </row>
    <row r="648" spans="1:5" x14ac:dyDescent="0.25">
      <c r="A648" t="str">
        <f>VLOOKUP(B648,'[1]RS  Download'!$A$2:$B$10000,2,FALSE)</f>
        <v>TENN.LAOFFSHORE.IM</v>
      </c>
      <c r="B648" s="1">
        <v>15197</v>
      </c>
      <c r="C648" s="1">
        <v>167</v>
      </c>
      <c r="D648" s="1" t="s">
        <v>860</v>
      </c>
      <c r="E648" s="1">
        <v>4</v>
      </c>
    </row>
    <row r="649" spans="1:5" x14ac:dyDescent="0.25">
      <c r="A649" t="str">
        <f>VLOOKUP(B649,'[1]RS  Download'!$A$2:$B$10000,2,FALSE)</f>
        <v>TENN.SLA.IM</v>
      </c>
      <c r="B649" s="1">
        <v>15202</v>
      </c>
      <c r="C649" s="1">
        <v>304</v>
      </c>
      <c r="D649" s="1" t="s">
        <v>862</v>
      </c>
      <c r="E649" s="1">
        <v>4</v>
      </c>
    </row>
    <row r="650" spans="1:5" x14ac:dyDescent="0.25">
      <c r="A650" t="str">
        <f>VLOOKUP(B650,'[1]RS  Download'!$A$2:$B$10000,2,FALSE)</f>
        <v>TENN.Z0.IM</v>
      </c>
      <c r="B650" s="1">
        <v>15205</v>
      </c>
      <c r="C650" s="1">
        <v>129</v>
      </c>
      <c r="D650" s="1" t="s">
        <v>864</v>
      </c>
      <c r="E650" s="1">
        <v>4</v>
      </c>
    </row>
    <row r="651" spans="1:5" x14ac:dyDescent="0.25">
      <c r="A651" t="str">
        <f>VLOOKUP(B651,'[1]RS  Download'!$A$2:$B$10000,2,FALSE)</f>
        <v>TETCO.ELA.IM</v>
      </c>
      <c r="B651" s="1">
        <v>15212</v>
      </c>
      <c r="C651" s="1">
        <v>194</v>
      </c>
      <c r="D651" s="1" t="s">
        <v>869</v>
      </c>
      <c r="E651" s="1">
        <v>4</v>
      </c>
    </row>
    <row r="652" spans="1:5" x14ac:dyDescent="0.25">
      <c r="A652" t="str">
        <f>VLOOKUP(B652,'[1]RS  Download'!$A$2:$B$10000,2,FALSE)</f>
        <v>TETCO.ETX.IM</v>
      </c>
      <c r="B652" s="1">
        <v>15216</v>
      </c>
      <c r="C652" s="1">
        <v>196</v>
      </c>
      <c r="D652" s="1" t="s">
        <v>871</v>
      </c>
      <c r="E652" s="1">
        <v>4</v>
      </c>
    </row>
    <row r="653" spans="1:5" x14ac:dyDescent="0.25">
      <c r="A653" t="str">
        <f>VLOOKUP(B653,'[1]RS  Download'!$A$2:$B$10000,2,FALSE)</f>
        <v>TETCO.STX.IM</v>
      </c>
      <c r="B653" s="1">
        <v>15221</v>
      </c>
      <c r="C653" s="1">
        <v>195</v>
      </c>
      <c r="D653" s="1" t="s">
        <v>874</v>
      </c>
      <c r="E653" s="1">
        <v>4</v>
      </c>
    </row>
    <row r="654" spans="1:5" x14ac:dyDescent="0.25">
      <c r="A654" t="str">
        <f>VLOOKUP(B654,'[1]RS  Download'!$A$2:$B$10000,2,FALSE)</f>
        <v>TETCO.WLA.IM</v>
      </c>
      <c r="B654" s="1">
        <v>15225</v>
      </c>
      <c r="C654" s="1">
        <v>193</v>
      </c>
      <c r="D654" s="1" t="s">
        <v>876</v>
      </c>
      <c r="E654" s="1">
        <v>4</v>
      </c>
    </row>
    <row r="655" spans="1:5" x14ac:dyDescent="0.25">
      <c r="A655" t="str">
        <f>VLOOKUP(B655,'[1]RS  Download'!$A$2:$B$10000,2,FALSE)</f>
        <v>TETCO.M3.IM</v>
      </c>
      <c r="B655" s="1">
        <v>15228</v>
      </c>
      <c r="C655" s="1">
        <v>726</v>
      </c>
      <c r="D655" s="1" t="s">
        <v>877</v>
      </c>
      <c r="E655" s="1">
        <v>4</v>
      </c>
    </row>
    <row r="656" spans="1:5" x14ac:dyDescent="0.25">
      <c r="A656" t="e">
        <f>VLOOKUP(B656,'[1]RS  Download'!$A$2:$B$10000,2,FALSE)</f>
        <v>#N/A</v>
      </c>
      <c r="B656" s="1">
        <v>15232</v>
      </c>
      <c r="C656" s="1">
        <v>51</v>
      </c>
      <c r="D656" s="1" t="s">
        <v>1096</v>
      </c>
      <c r="E656" s="1">
        <v>4</v>
      </c>
    </row>
    <row r="657" spans="1:5" x14ac:dyDescent="0.25">
      <c r="A657" t="str">
        <f>VLOOKUP(B657,'[1]RS  Download'!$A$2:$B$10000,2,FALSE)</f>
        <v>TGT.SLA.IM</v>
      </c>
      <c r="B657" s="1">
        <v>15235</v>
      </c>
      <c r="C657" s="1">
        <v>307</v>
      </c>
      <c r="D657" s="1" t="s">
        <v>882</v>
      </c>
      <c r="E657" s="1">
        <v>4</v>
      </c>
    </row>
    <row r="658" spans="1:5" x14ac:dyDescent="0.25">
      <c r="A658" t="str">
        <f>VLOOKUP(B658,'[1]RS  Download'!$A$2:$B$10000,2,FALSE)</f>
        <v>TGT.Z1.IM</v>
      </c>
      <c r="B658" s="1">
        <v>15238</v>
      </c>
      <c r="C658" s="1">
        <v>306</v>
      </c>
      <c r="D658" s="1" t="s">
        <v>884</v>
      </c>
      <c r="E658" s="1">
        <v>4</v>
      </c>
    </row>
    <row r="659" spans="1:5" x14ac:dyDescent="0.25">
      <c r="A659" t="str">
        <f>VLOOKUP(B659,'[1]RS  Download'!$A$2:$B$10000,2,FALSE)</f>
        <v>TRANSCO.MSAL.IM</v>
      </c>
      <c r="B659" s="1">
        <v>15241</v>
      </c>
      <c r="C659" s="1">
        <v>168</v>
      </c>
      <c r="D659" s="1" t="s">
        <v>886</v>
      </c>
      <c r="E659" s="1">
        <v>4</v>
      </c>
    </row>
    <row r="660" spans="1:5" x14ac:dyDescent="0.25">
      <c r="A660" t="str">
        <f>VLOOKUP(B660,'[1]RS  Download'!$A$2:$B$10000,2,FALSE)</f>
        <v>TRANSCO.Z1.IM</v>
      </c>
      <c r="B660" s="1">
        <v>15245</v>
      </c>
      <c r="C660" s="1">
        <v>258</v>
      </c>
      <c r="D660" s="1" t="s">
        <v>891</v>
      </c>
      <c r="E660" s="1">
        <v>4</v>
      </c>
    </row>
    <row r="661" spans="1:5" x14ac:dyDescent="0.25">
      <c r="A661" t="str">
        <f>VLOOKUP(B661,'[1]RS  Download'!$A$2:$B$10000,2,FALSE)</f>
        <v>TRANSCO.Z2.IM</v>
      </c>
      <c r="B661" s="1">
        <v>15249</v>
      </c>
      <c r="C661" s="1">
        <v>39</v>
      </c>
      <c r="D661" s="1" t="s">
        <v>893</v>
      </c>
      <c r="E661" s="1">
        <v>4</v>
      </c>
    </row>
    <row r="662" spans="1:5" x14ac:dyDescent="0.25">
      <c r="A662" t="str">
        <f>VLOOKUP(B662,'[1]RS  Download'!$A$2:$B$10000,2,FALSE)</f>
        <v>TRANSCO.Z3.IM</v>
      </c>
      <c r="B662" s="1">
        <v>15253</v>
      </c>
      <c r="C662" s="1">
        <v>309</v>
      </c>
      <c r="D662" s="1" t="s">
        <v>895</v>
      </c>
      <c r="E662" s="1">
        <v>4</v>
      </c>
    </row>
    <row r="663" spans="1:5" x14ac:dyDescent="0.25">
      <c r="A663" t="str">
        <f>VLOOKUP(B663,'[1]RS  Download'!$A$2:$B$10000,2,FALSE)</f>
        <v>TW.PERMIAN.IM</v>
      </c>
      <c r="B663" s="1">
        <v>15265</v>
      </c>
      <c r="C663" s="1">
        <v>311</v>
      </c>
      <c r="D663" s="1" t="s">
        <v>902</v>
      </c>
      <c r="E663" s="1">
        <v>4</v>
      </c>
    </row>
    <row r="664" spans="1:5" x14ac:dyDescent="0.25">
      <c r="A664" t="str">
        <f>VLOOKUP(B664,'[1]RS  Download'!$A$2:$B$10000,2,FALSE)</f>
        <v>ALBERTA.AECO.IM</v>
      </c>
      <c r="B664" s="1">
        <v>15332</v>
      </c>
      <c r="C664" s="1">
        <v>3857</v>
      </c>
      <c r="D664" s="1" t="s">
        <v>1339</v>
      </c>
      <c r="E664" s="1">
        <v>4</v>
      </c>
    </row>
    <row r="665" spans="1:5" x14ac:dyDescent="0.25">
      <c r="A665" t="str">
        <f>VLOOKUP(B665,'[1]RS  Download'!$A$2:$B$10000,2,FALSE)</f>
        <v>ALGON.CITYGATE.IM</v>
      </c>
      <c r="B665" s="1">
        <v>15418</v>
      </c>
      <c r="C665" s="1">
        <v>731</v>
      </c>
      <c r="D665" s="1" t="s">
        <v>1193</v>
      </c>
      <c r="E665" s="1">
        <v>4</v>
      </c>
    </row>
    <row r="666" spans="1:5" x14ac:dyDescent="0.25">
      <c r="A666" t="str">
        <f>VLOOKUP(B666,'[1]RS  Download'!$A$2:$B$10000,2,FALSE)</f>
        <v>HOU.SHIP-LGPKG.MID</v>
      </c>
      <c r="B666" s="1">
        <v>18001</v>
      </c>
      <c r="C666" s="1">
        <v>328</v>
      </c>
      <c r="D666" s="1" t="s">
        <v>729</v>
      </c>
      <c r="E666" s="1">
        <v>4</v>
      </c>
    </row>
    <row r="667" spans="1:5" x14ac:dyDescent="0.25">
      <c r="A667" t="str">
        <f>VLOOKUP(B667,'[1]RS  Download'!$A$2:$B$10000,2,FALSE)</f>
        <v>ANG.KINGSGATE.MID</v>
      </c>
      <c r="B667" s="1">
        <v>18002</v>
      </c>
      <c r="C667" s="1">
        <v>1738</v>
      </c>
      <c r="D667" s="1" t="s">
        <v>1160</v>
      </c>
      <c r="E667" s="1">
        <v>4</v>
      </c>
    </row>
    <row r="668" spans="1:5" x14ac:dyDescent="0.25">
      <c r="A668" t="str">
        <f>VLOOKUP(B668,'[1]RS  Download'!$A$2:$B$10000,2,FALSE)</f>
        <v>ANG.KINGSGATE.MID</v>
      </c>
      <c r="B668" s="1">
        <v>18002</v>
      </c>
      <c r="C668" s="1">
        <v>3018</v>
      </c>
      <c r="D668" s="1" t="s">
        <v>1161</v>
      </c>
      <c r="E668" s="1">
        <v>5</v>
      </c>
    </row>
    <row r="669" spans="1:5" x14ac:dyDescent="0.25">
      <c r="A669" t="str">
        <f>VLOOKUP(B669,'[1]RS  Download'!$A$2:$B$10000,2,FALSE)</f>
        <v>ALGON.CITYGATE.MID</v>
      </c>
      <c r="B669" s="1">
        <v>18003</v>
      </c>
      <c r="C669" s="1">
        <v>731</v>
      </c>
      <c r="D669" s="1" t="s">
        <v>1193</v>
      </c>
      <c r="E669" s="1">
        <v>4</v>
      </c>
    </row>
    <row r="670" spans="1:5" x14ac:dyDescent="0.25">
      <c r="A670" t="str">
        <f>VLOOKUP(B670,'[1]RS  Download'!$A$2:$B$10000,2,FALSE)</f>
        <v>ANR.LAOFFSHORE.MID</v>
      </c>
      <c r="B670" s="1">
        <v>18005</v>
      </c>
      <c r="C670" s="1">
        <v>1</v>
      </c>
      <c r="D670" s="1" t="s">
        <v>724</v>
      </c>
      <c r="E670" s="1">
        <v>4</v>
      </c>
    </row>
    <row r="671" spans="1:5" x14ac:dyDescent="0.25">
      <c r="A671" t="str">
        <f>VLOOKUP(B671,'[1]RS  Download'!$A$2:$B$10000,2,FALSE)</f>
        <v>ANR.OK.MID</v>
      </c>
      <c r="B671" s="1">
        <v>18006</v>
      </c>
      <c r="C671" s="1">
        <v>287</v>
      </c>
      <c r="D671" s="1" t="s">
        <v>726</v>
      </c>
      <c r="E671" s="1">
        <v>4</v>
      </c>
    </row>
    <row r="672" spans="1:5" x14ac:dyDescent="0.25">
      <c r="A672" t="str">
        <f>VLOOKUP(B672,'[1]RS  Download'!$A$2:$B$10000,2,FALSE)</f>
        <v>ANR.SLA.MID</v>
      </c>
      <c r="B672" s="1">
        <v>18007</v>
      </c>
      <c r="C672" s="1">
        <v>1275</v>
      </c>
      <c r="D672" s="1" t="s">
        <v>728</v>
      </c>
      <c r="E672" s="1">
        <v>4</v>
      </c>
    </row>
    <row r="673" spans="1:5" x14ac:dyDescent="0.25">
      <c r="A673" t="str">
        <f>VLOOKUP(B673,'[1]RS  Download'!$A$2:$B$10000,2,FALSE)</f>
        <v>NGPL.LA.MID</v>
      </c>
      <c r="B673" s="1">
        <v>18008</v>
      </c>
      <c r="C673" s="1">
        <v>296</v>
      </c>
      <c r="D673" s="1" t="s">
        <v>816</v>
      </c>
      <c r="E673" s="1">
        <v>4</v>
      </c>
    </row>
    <row r="674" spans="1:5" x14ac:dyDescent="0.25">
      <c r="A674" t="str">
        <f>VLOOKUP(B674,'[1]RS  Download'!$A$2:$B$10000,2,FALSE)</f>
        <v>BMAR.OFF.MID</v>
      </c>
      <c r="B674" s="1">
        <v>18009</v>
      </c>
      <c r="C674" s="1">
        <v>2736</v>
      </c>
      <c r="D674" s="1" t="s">
        <v>1209</v>
      </c>
      <c r="E674" s="1">
        <v>4</v>
      </c>
    </row>
    <row r="675" spans="1:5" x14ac:dyDescent="0.25">
      <c r="A675" t="str">
        <f>VLOOKUP(B675,'[1]RS  Download'!$A$2:$B$10000,2,FALSE)</f>
        <v>CGAS.APPAL.MID</v>
      </c>
      <c r="B675" s="1">
        <v>18010</v>
      </c>
      <c r="C675" s="1">
        <v>110</v>
      </c>
      <c r="D675" s="1" t="s">
        <v>741</v>
      </c>
      <c r="E675" s="1">
        <v>4</v>
      </c>
    </row>
    <row r="676" spans="1:5" x14ac:dyDescent="0.25">
      <c r="A676" t="str">
        <f>VLOOKUP(B676,'[1]RS  Download'!$A$2:$B$10000,2,FALSE)</f>
        <v>CGULF.SLA.MID</v>
      </c>
      <c r="B676" s="1">
        <v>18012</v>
      </c>
      <c r="C676" s="1">
        <v>290</v>
      </c>
      <c r="D676" s="1" t="s">
        <v>746</v>
      </c>
      <c r="E676" s="1">
        <v>4</v>
      </c>
    </row>
    <row r="677" spans="1:5" x14ac:dyDescent="0.25">
      <c r="A677" t="str">
        <f>VLOOKUP(B677,'[1]RS  Download'!$A$2:$B$10000,2,FALSE)</f>
        <v>CGULF.RAYNE.MID</v>
      </c>
      <c r="B677" s="1">
        <v>18014</v>
      </c>
      <c r="C677" s="1">
        <v>847</v>
      </c>
      <c r="D677" s="1" t="s">
        <v>1187</v>
      </c>
      <c r="E677" s="1">
        <v>4</v>
      </c>
    </row>
    <row r="678" spans="1:5" x14ac:dyDescent="0.25">
      <c r="A678" t="str">
        <f>VLOOKUP(B678,'[1]RS  Download'!$A$2:$B$10000,2,FALSE)</f>
        <v>TGT.SLA.MID</v>
      </c>
      <c r="B678" s="1">
        <v>18017</v>
      </c>
      <c r="C678" s="1">
        <v>307</v>
      </c>
      <c r="D678" s="1" t="s">
        <v>882</v>
      </c>
      <c r="E678" s="1">
        <v>4</v>
      </c>
    </row>
    <row r="679" spans="1:5" x14ac:dyDescent="0.25">
      <c r="A679" t="str">
        <f>VLOOKUP(B679,'[1]RS  Download'!$A$2:$B$10000,2,FALSE)</f>
        <v>CIG.ROCKIES.MID</v>
      </c>
      <c r="B679" s="1">
        <v>18020</v>
      </c>
      <c r="C679" s="1">
        <v>289</v>
      </c>
      <c r="D679" s="1" t="s">
        <v>734</v>
      </c>
      <c r="E679" s="1">
        <v>4</v>
      </c>
    </row>
    <row r="680" spans="1:5" x14ac:dyDescent="0.25">
      <c r="A680" t="str">
        <f>VLOOKUP(B680,'[1]RS  Download'!$A$2:$B$10000,2,FALSE)</f>
        <v>CNG.APPAL.MID</v>
      </c>
      <c r="B680" s="1">
        <v>18023</v>
      </c>
      <c r="C680" s="1">
        <v>106</v>
      </c>
      <c r="D680" s="1" t="s">
        <v>736</v>
      </c>
      <c r="E680" s="1">
        <v>4</v>
      </c>
    </row>
    <row r="681" spans="1:5" x14ac:dyDescent="0.25">
      <c r="A681" t="str">
        <f>VLOOKUP(B681,'[1]RS  Download'!$A$2:$B$10000,2,FALSE)</f>
        <v>CNG.NORTH.MID</v>
      </c>
      <c r="B681" s="1">
        <v>18027</v>
      </c>
      <c r="C681" s="1">
        <v>1519</v>
      </c>
      <c r="D681" s="1" t="s">
        <v>1237</v>
      </c>
      <c r="E681" s="1">
        <v>4</v>
      </c>
    </row>
    <row r="682" spans="1:5" x14ac:dyDescent="0.25">
      <c r="A682" t="str">
        <f>VLOOKUP(B682,'[1]RS  Download'!$A$2:$B$10000,2,FALSE)</f>
        <v>ELPASO.PERMIAN.MID</v>
      </c>
      <c r="B682" s="1">
        <v>18028</v>
      </c>
      <c r="C682" s="1">
        <v>292</v>
      </c>
      <c r="D682" s="1" t="s">
        <v>754</v>
      </c>
      <c r="E682" s="1">
        <v>4</v>
      </c>
    </row>
    <row r="683" spans="1:5" x14ac:dyDescent="0.25">
      <c r="A683" t="str">
        <f>VLOOKUP(B683,'[1]RS  Download'!$A$2:$B$10000,2,FALSE)</f>
        <v>NWPL.ROCKIES.MID</v>
      </c>
      <c r="B683" s="1">
        <v>18029</v>
      </c>
      <c r="C683" s="1">
        <v>300</v>
      </c>
      <c r="D683" s="1" t="s">
        <v>838</v>
      </c>
      <c r="E683" s="1">
        <v>4</v>
      </c>
    </row>
    <row r="684" spans="1:5" x14ac:dyDescent="0.25">
      <c r="A684" t="str">
        <f>VLOOKUP(B684,'[1]RS  Download'!$A$2:$B$10000,2,FALSE)</f>
        <v>ELPASO.SJ.MID</v>
      </c>
      <c r="B684" s="1">
        <v>18030</v>
      </c>
      <c r="C684" s="1">
        <v>3</v>
      </c>
      <c r="D684" s="1" t="s">
        <v>755</v>
      </c>
      <c r="E684" s="1">
        <v>4</v>
      </c>
    </row>
    <row r="685" spans="1:5" x14ac:dyDescent="0.25">
      <c r="A685" t="str">
        <f>VLOOKUP(B685,'[1]RS  Download'!$A$2:$B$10000,2,FALSE)</f>
        <v>MICHCON.CITYGATE.MID</v>
      </c>
      <c r="B685" s="1">
        <v>18032</v>
      </c>
      <c r="C685" s="1">
        <v>2098</v>
      </c>
      <c r="D685" s="1" t="s">
        <v>1003</v>
      </c>
      <c r="E685" s="1">
        <v>4</v>
      </c>
    </row>
    <row r="686" spans="1:5" x14ac:dyDescent="0.25">
      <c r="A686" t="str">
        <f>VLOOKUP(B686,'[1]RS  Download'!$A$2:$B$10000,2,FALSE)</f>
        <v>FGT.Z3.MID</v>
      </c>
      <c r="B686" s="1">
        <v>18033</v>
      </c>
      <c r="C686" s="1">
        <v>294</v>
      </c>
      <c r="D686" s="1" t="s">
        <v>770</v>
      </c>
      <c r="E686" s="1">
        <v>4</v>
      </c>
    </row>
    <row r="687" spans="1:5" x14ac:dyDescent="0.25">
      <c r="A687" t="str">
        <f>VLOOKUP(B687,'[1]RS  Download'!$A$2:$B$10000,2,FALSE)</f>
        <v>FGT.MOBILE.MID</v>
      </c>
      <c r="B687" s="1">
        <v>18034</v>
      </c>
      <c r="C687" s="1">
        <v>2737</v>
      </c>
      <c r="D687" s="1" t="s">
        <v>1226</v>
      </c>
      <c r="E687" s="1">
        <v>4</v>
      </c>
    </row>
    <row r="688" spans="1:5" x14ac:dyDescent="0.25">
      <c r="A688" t="str">
        <f>VLOOKUP(B688,'[1]RS  Download'!$A$2:$B$10000,2,FALSE)</f>
        <v>FGT.Z1.MID</v>
      </c>
      <c r="B688" s="1">
        <v>18035</v>
      </c>
      <c r="C688" s="1">
        <v>174</v>
      </c>
      <c r="D688" s="1" t="s">
        <v>766</v>
      </c>
      <c r="E688" s="1">
        <v>4</v>
      </c>
    </row>
    <row r="689" spans="1:5" x14ac:dyDescent="0.25">
      <c r="A689" t="str">
        <f>VLOOKUP(B689,'[1]RS  Download'!$A$2:$B$10000,2,FALSE)</f>
        <v>FGT.Z2.MID</v>
      </c>
      <c r="B689" s="1">
        <v>18036</v>
      </c>
      <c r="C689" s="1">
        <v>175</v>
      </c>
      <c r="D689" s="1" t="s">
        <v>768</v>
      </c>
      <c r="E689" s="1">
        <v>4</v>
      </c>
    </row>
    <row r="690" spans="1:5" x14ac:dyDescent="0.25">
      <c r="A690" t="str">
        <f>VLOOKUP(B690,'[1]RS  Download'!$A$2:$B$10000,2,FALSE)</f>
        <v>HENRY.HUB.MID</v>
      </c>
      <c r="B690" s="1">
        <v>18038</v>
      </c>
      <c r="C690" s="1">
        <v>23</v>
      </c>
      <c r="D690" s="1" t="s">
        <v>781</v>
      </c>
      <c r="E690" s="1">
        <v>4</v>
      </c>
    </row>
    <row r="691" spans="1:5" x14ac:dyDescent="0.25">
      <c r="A691" t="str">
        <f>VLOOKUP(B691,'[1]RS  Download'!$A$2:$B$10000,2,FALSE)</f>
        <v>HPL.AGUA_DULCE.MID</v>
      </c>
      <c r="B691" s="1">
        <v>18040</v>
      </c>
      <c r="C691" s="1">
        <v>2717</v>
      </c>
      <c r="D691" s="1" t="s">
        <v>1201</v>
      </c>
      <c r="E691" s="1">
        <v>4</v>
      </c>
    </row>
    <row r="692" spans="1:5" x14ac:dyDescent="0.25">
      <c r="A692" t="str">
        <f>VLOOKUP(B692,'[1]RS  Download'!$A$2:$B$10000,2,FALSE)</f>
        <v>HPL.BENNGINTON.MID</v>
      </c>
      <c r="B692" s="1">
        <v>18042</v>
      </c>
      <c r="C692" s="1">
        <v>2735</v>
      </c>
      <c r="D692" s="1" t="s">
        <v>1208</v>
      </c>
      <c r="E692" s="1">
        <v>4</v>
      </c>
    </row>
    <row r="693" spans="1:5" x14ac:dyDescent="0.25">
      <c r="A693" t="str">
        <f>VLOOKUP(B693,'[1]RS  Download'!$A$2:$B$10000,2,FALSE)</f>
        <v>HPL.CORPUS.MID</v>
      </c>
      <c r="B693" s="1">
        <v>18043</v>
      </c>
      <c r="C693" s="1">
        <v>2719</v>
      </c>
      <c r="D693" s="1" t="s">
        <v>1203</v>
      </c>
      <c r="E693" s="1">
        <v>4</v>
      </c>
    </row>
    <row r="694" spans="1:5" x14ac:dyDescent="0.25">
      <c r="A694" t="str">
        <f>VLOOKUP(B694,'[1]RS  Download'!$A$2:$B$10000,2,FALSE)</f>
        <v>HPL.E_BEAUM.MID</v>
      </c>
      <c r="B694" s="1">
        <v>18045</v>
      </c>
      <c r="C694" s="1">
        <v>2729</v>
      </c>
      <c r="D694" s="1" t="s">
        <v>1205</v>
      </c>
      <c r="E694" s="1">
        <v>4</v>
      </c>
    </row>
    <row r="695" spans="1:5" x14ac:dyDescent="0.25">
      <c r="A695" t="str">
        <f>VLOOKUP(B695,'[1]RS  Download'!$A$2:$B$10000,2,FALSE)</f>
        <v>HPL.FREEPORT.MID</v>
      </c>
      <c r="B695" s="1">
        <v>18047</v>
      </c>
      <c r="C695" s="1">
        <v>2731</v>
      </c>
      <c r="D695" s="1" t="s">
        <v>1207</v>
      </c>
      <c r="E695" s="1">
        <v>4</v>
      </c>
    </row>
    <row r="696" spans="1:5" x14ac:dyDescent="0.25">
      <c r="A696" t="str">
        <f>VLOOKUP(B696,'[1]RS  Download'!$A$2:$B$10000,2,FALSE)</f>
        <v>HPL.KING_RANCH.MID</v>
      </c>
      <c r="B696" s="1">
        <v>18048</v>
      </c>
      <c r="C696" s="1">
        <v>2718</v>
      </c>
      <c r="D696" s="1" t="s">
        <v>1202</v>
      </c>
      <c r="E696" s="1">
        <v>4</v>
      </c>
    </row>
    <row r="697" spans="1:5" x14ac:dyDescent="0.25">
      <c r="A697" t="str">
        <f>VLOOKUP(B697,'[1]RS  Download'!$A$2:$B$10000,2,FALSE)</f>
        <v>HPL.TEXOMA.MID</v>
      </c>
      <c r="B697" s="1">
        <v>18051</v>
      </c>
      <c r="C697" s="1">
        <v>2734</v>
      </c>
      <c r="D697" s="1" t="s">
        <v>1210</v>
      </c>
      <c r="E697" s="1">
        <v>4</v>
      </c>
    </row>
    <row r="698" spans="1:5" x14ac:dyDescent="0.25">
      <c r="A698" t="str">
        <f>VLOOKUP(B698,'[1]RS  Download'!$A$2:$B$10000,2,FALSE)</f>
        <v>HPL.THOMSONVILLE.MID</v>
      </c>
      <c r="B698" s="1">
        <v>18054</v>
      </c>
      <c r="C698" s="1">
        <v>2716</v>
      </c>
      <c r="D698" s="1" t="s">
        <v>1200</v>
      </c>
      <c r="E698" s="1">
        <v>4</v>
      </c>
    </row>
    <row r="699" spans="1:5" x14ac:dyDescent="0.25">
      <c r="A699" t="str">
        <f>VLOOKUP(B699,'[1]RS  Download'!$A$2:$B$10000,2,FALSE)</f>
        <v>HPL.TX_CTY.MID</v>
      </c>
      <c r="B699" s="1">
        <v>18055</v>
      </c>
      <c r="C699" s="1">
        <v>2730</v>
      </c>
      <c r="D699" s="1" t="s">
        <v>1206</v>
      </c>
      <c r="E699" s="1">
        <v>4</v>
      </c>
    </row>
    <row r="700" spans="1:5" x14ac:dyDescent="0.25">
      <c r="A700" t="str">
        <f>VLOOKUP(B700,'[1]RS  Download'!$A$2:$B$10000,2,FALSE)</f>
        <v>HPL.VALLY.MID</v>
      </c>
      <c r="B700" s="1">
        <v>18057</v>
      </c>
      <c r="C700" s="1">
        <v>2732</v>
      </c>
      <c r="D700" s="1" t="s">
        <v>1211</v>
      </c>
      <c r="E700" s="1">
        <v>4</v>
      </c>
    </row>
    <row r="701" spans="1:5" x14ac:dyDescent="0.25">
      <c r="A701" t="str">
        <f>VLOOKUP(B701,'[1]RS  Download'!$A$2:$B$10000,2,FALSE)</f>
        <v>IROQ.WADD.MID</v>
      </c>
      <c r="B701" s="1">
        <v>18059</v>
      </c>
      <c r="C701" s="1">
        <v>727</v>
      </c>
      <c r="D701" s="1" t="s">
        <v>788</v>
      </c>
      <c r="E701" s="1">
        <v>4</v>
      </c>
    </row>
    <row r="702" spans="1:5" x14ac:dyDescent="0.25">
      <c r="A702" t="str">
        <f>VLOOKUP(B702,'[1]RS  Download'!$A$2:$B$10000,2,FALSE)</f>
        <v>IROQUOIS.Z1.MID</v>
      </c>
      <c r="B702" s="1">
        <v>18060</v>
      </c>
      <c r="C702" s="1">
        <v>728</v>
      </c>
      <c r="D702" s="1" t="s">
        <v>1224</v>
      </c>
      <c r="E702" s="1">
        <v>4</v>
      </c>
    </row>
    <row r="703" spans="1:5" x14ac:dyDescent="0.25">
      <c r="A703" t="str">
        <f>VLOOKUP(B703,'[1]RS  Download'!$A$2:$B$10000,2,FALSE)</f>
        <v>IROQUOIS.Z2.MID</v>
      </c>
      <c r="B703" s="1">
        <v>18061</v>
      </c>
      <c r="C703" s="1">
        <v>729</v>
      </c>
      <c r="D703" s="1" t="s">
        <v>1236</v>
      </c>
      <c r="E703" s="1">
        <v>4</v>
      </c>
    </row>
    <row r="704" spans="1:5" x14ac:dyDescent="0.25">
      <c r="A704" t="str">
        <f>VLOOKUP(B704,'[1]RS  Download'!$A$2:$B$10000,2,FALSE)</f>
        <v>KATY.HUB.MID</v>
      </c>
      <c r="B704" s="1">
        <v>18062</v>
      </c>
      <c r="C704" s="1">
        <v>866</v>
      </c>
      <c r="D704" s="1" t="s">
        <v>784</v>
      </c>
      <c r="E704" s="1">
        <v>4</v>
      </c>
    </row>
    <row r="705" spans="1:5" x14ac:dyDescent="0.25">
      <c r="A705" t="str">
        <f>VLOOKUP(B705,'[1]RS  Download'!$A$2:$B$10000,2,FALSE)</f>
        <v>KERN.WYOMING.MID</v>
      </c>
      <c r="B705" s="1">
        <v>18067</v>
      </c>
      <c r="C705" s="1">
        <v>295</v>
      </c>
      <c r="D705" s="1" t="s">
        <v>790</v>
      </c>
      <c r="E705" s="1">
        <v>4</v>
      </c>
    </row>
    <row r="706" spans="1:5" x14ac:dyDescent="0.25">
      <c r="A706" t="str">
        <f>VLOOKUP(B706,'[1]RS  Download'!$A$2:$B$10000,2,FALSE)</f>
        <v>KOCH.TX.MID</v>
      </c>
      <c r="B706" s="1">
        <v>18068</v>
      </c>
      <c r="C706" s="1">
        <v>605</v>
      </c>
      <c r="D706" s="1" t="s">
        <v>795</v>
      </c>
      <c r="E706" s="1">
        <v>4</v>
      </c>
    </row>
    <row r="707" spans="1:5" x14ac:dyDescent="0.25">
      <c r="A707" t="str">
        <f>VLOOKUP(B707,'[1]RS  Download'!$A$2:$B$10000,2,FALSE)</f>
        <v>KOCH.SLA.MID</v>
      </c>
      <c r="B707" s="1">
        <v>18069</v>
      </c>
      <c r="C707" s="1">
        <v>1818</v>
      </c>
      <c r="D707" s="1" t="s">
        <v>792</v>
      </c>
      <c r="E707" s="1">
        <v>4</v>
      </c>
    </row>
    <row r="708" spans="1:5" x14ac:dyDescent="0.25">
      <c r="A708" t="str">
        <f>VLOOKUP(B708,'[1]RS  Download'!$A$2:$B$10000,2,FALSE)</f>
        <v>LRP.Z1.MID</v>
      </c>
      <c r="B708" s="1">
        <v>18071</v>
      </c>
      <c r="C708" s="1">
        <v>2825</v>
      </c>
      <c r="D708" s="1" t="s">
        <v>1218</v>
      </c>
      <c r="E708" s="1">
        <v>4</v>
      </c>
    </row>
    <row r="709" spans="1:5" x14ac:dyDescent="0.25">
      <c r="A709" t="str">
        <f>VLOOKUP(B709,'[1]RS  Download'!$A$2:$B$10000,2,FALSE)</f>
        <v>LRP.Z2.MID</v>
      </c>
      <c r="B709" s="1">
        <v>18072</v>
      </c>
      <c r="C709" s="1">
        <v>2826</v>
      </c>
      <c r="D709" s="1" t="s">
        <v>1219</v>
      </c>
      <c r="E709" s="1">
        <v>4</v>
      </c>
    </row>
    <row r="710" spans="1:5" x14ac:dyDescent="0.25">
      <c r="A710" t="str">
        <f>VLOOKUP(B710,'[1]RS  Download'!$A$2:$B$10000,2,FALSE)</f>
        <v>LRP.Z3.MID</v>
      </c>
      <c r="B710" s="1">
        <v>18073</v>
      </c>
      <c r="C710" s="1">
        <v>2827</v>
      </c>
      <c r="D710" s="1" t="s">
        <v>1220</v>
      </c>
      <c r="E710" s="1">
        <v>4</v>
      </c>
    </row>
    <row r="711" spans="1:5" x14ac:dyDescent="0.25">
      <c r="A711" t="str">
        <f>VLOOKUP(B711,'[1]RS  Download'!$A$2:$B$10000,2,FALSE)</f>
        <v>LRP.Z4.MID</v>
      </c>
      <c r="B711" s="1">
        <v>18074</v>
      </c>
      <c r="C711" s="1">
        <v>2830</v>
      </c>
      <c r="D711" s="1" t="s">
        <v>1221</v>
      </c>
      <c r="E711" s="1">
        <v>4</v>
      </c>
    </row>
    <row r="712" spans="1:5" x14ac:dyDescent="0.25">
      <c r="A712" t="str">
        <f>VLOOKUP(B712,'[1]RS  Download'!$A$2:$B$10000,2,FALSE)</f>
        <v>LRP.Z5.MID</v>
      </c>
      <c r="B712" s="1">
        <v>18075</v>
      </c>
      <c r="C712" s="1">
        <v>2828</v>
      </c>
      <c r="D712" s="1" t="s">
        <v>1222</v>
      </c>
      <c r="E712" s="1">
        <v>4</v>
      </c>
    </row>
    <row r="713" spans="1:5" x14ac:dyDescent="0.25">
      <c r="A713" t="str">
        <f>VLOOKUP(B713,'[1]RS  Download'!$A$2:$B$10000,2,FALSE)</f>
        <v>MALIN400.NOCAL.MID</v>
      </c>
      <c r="B713" s="1">
        <v>18076</v>
      </c>
      <c r="C713" s="1">
        <v>1079</v>
      </c>
      <c r="D713" s="1" t="s">
        <v>800</v>
      </c>
      <c r="E713" s="1">
        <v>4</v>
      </c>
    </row>
    <row r="714" spans="1:5" x14ac:dyDescent="0.25">
      <c r="A714" t="str">
        <f>VLOOKUP(B714,'[1]RS  Download'!$A$2:$B$10000,2,FALSE)</f>
        <v>MALIN400.NOCAL.MID</v>
      </c>
      <c r="B714" s="1">
        <v>18076</v>
      </c>
      <c r="C714" s="1">
        <v>7829</v>
      </c>
      <c r="D714" s="1" t="s">
        <v>801</v>
      </c>
      <c r="E714" s="1">
        <v>5</v>
      </c>
    </row>
    <row r="715" spans="1:5" x14ac:dyDescent="0.25">
      <c r="A715" t="str">
        <f>VLOOKUP(B715,'[1]RS  Download'!$A$2:$B$10000,2,FALSE)</f>
        <v>MICHCON.CONSUMERS.MID</v>
      </c>
      <c r="B715" s="1">
        <v>18080</v>
      </c>
      <c r="C715" s="1">
        <v>2705</v>
      </c>
      <c r="D715" s="1" t="s">
        <v>1246</v>
      </c>
      <c r="E715" s="1">
        <v>4</v>
      </c>
    </row>
    <row r="716" spans="1:5" x14ac:dyDescent="0.25">
      <c r="A716" t="str">
        <f>VLOOKUP(B716,'[1]RS  Download'!$A$2:$B$10000,2,FALSE)</f>
        <v>NATFUEL.LEIDY.MID</v>
      </c>
      <c r="B716" s="1">
        <v>18082</v>
      </c>
      <c r="C716" s="1">
        <v>1822</v>
      </c>
      <c r="D716" s="1" t="s">
        <v>1192</v>
      </c>
      <c r="E716" s="1">
        <v>4</v>
      </c>
    </row>
    <row r="717" spans="1:5" x14ac:dyDescent="0.25">
      <c r="A717" t="str">
        <f>VLOOKUP(B717,'[1]RS  Download'!$A$2:$B$10000,2,FALSE)</f>
        <v>NGPL.MIDCON.MID</v>
      </c>
      <c r="B717" s="1">
        <v>18083</v>
      </c>
      <c r="C717" s="1">
        <v>1537</v>
      </c>
      <c r="D717" s="1" t="s">
        <v>811</v>
      </c>
      <c r="E717" s="1">
        <v>4</v>
      </c>
    </row>
    <row r="718" spans="1:5" x14ac:dyDescent="0.25">
      <c r="A718" t="str">
        <f>VLOOKUP(B718,'[1]RS  Download'!$A$2:$B$10000,2,FALSE)</f>
        <v>NGPL.HARPER.MID</v>
      </c>
      <c r="B718" s="1">
        <v>18084</v>
      </c>
      <c r="C718" s="1">
        <v>2621</v>
      </c>
      <c r="D718" s="1" t="s">
        <v>1253</v>
      </c>
      <c r="E718" s="1">
        <v>4</v>
      </c>
    </row>
    <row r="719" spans="1:5" x14ac:dyDescent="0.25">
      <c r="A719" t="str">
        <f>VLOOKUP(B719,'[1]RS  Download'!$A$2:$B$10000,2,FALSE)</f>
        <v>NGPL.ILL-CITYGATE.MID</v>
      </c>
      <c r="B719" s="1">
        <v>18085</v>
      </c>
      <c r="C719" s="1">
        <v>51</v>
      </c>
      <c r="D719" s="1" t="s">
        <v>1096</v>
      </c>
      <c r="E719" s="1">
        <v>4</v>
      </c>
    </row>
    <row r="720" spans="1:5" x14ac:dyDescent="0.25">
      <c r="A720" t="str">
        <f>VLOOKUP(B720,'[1]RS  Download'!$A$2:$B$10000,2,FALSE)</f>
        <v>NGPL.IOWAILL.MID</v>
      </c>
      <c r="B720" s="1">
        <v>18086</v>
      </c>
      <c r="C720" s="1">
        <v>1080</v>
      </c>
      <c r="D720" s="1" t="s">
        <v>1000</v>
      </c>
      <c r="E720" s="1">
        <v>4</v>
      </c>
    </row>
    <row r="721" spans="1:5" x14ac:dyDescent="0.25">
      <c r="A721" t="str">
        <f>VLOOKUP(B721,'[1]RS  Download'!$A$2:$B$10000,2,FALSE)</f>
        <v>NGPL.OKNW.MID</v>
      </c>
      <c r="B721" s="1">
        <v>18089</v>
      </c>
      <c r="C721" s="1">
        <v>95</v>
      </c>
      <c r="D721" s="1" t="s">
        <v>1001</v>
      </c>
      <c r="E721" s="1">
        <v>4</v>
      </c>
    </row>
    <row r="722" spans="1:5" x14ac:dyDescent="0.25">
      <c r="A722" t="str">
        <f>VLOOKUP(B722,'[1]RS  Download'!$A$2:$B$10000,2,FALSE)</f>
        <v>NGPL.PERMIAN.MID</v>
      </c>
      <c r="B722" s="1">
        <v>18091</v>
      </c>
      <c r="C722" s="1">
        <v>298</v>
      </c>
      <c r="D722" s="1" t="s">
        <v>1223</v>
      </c>
      <c r="E722" s="1">
        <v>4</v>
      </c>
    </row>
    <row r="723" spans="1:5" x14ac:dyDescent="0.25">
      <c r="A723" t="str">
        <f>VLOOKUP(B723,'[1]RS  Download'!$A$2:$B$10000,2,FALSE)</f>
        <v>NGPL.STX.MID</v>
      </c>
      <c r="B723" s="1">
        <v>18092</v>
      </c>
      <c r="C723" s="1">
        <v>1539</v>
      </c>
      <c r="D723" s="1" t="s">
        <v>818</v>
      </c>
      <c r="E723" s="1">
        <v>4</v>
      </c>
    </row>
    <row r="724" spans="1:5" x14ac:dyDescent="0.25">
      <c r="A724" t="str">
        <f>VLOOKUP(B724,'[1]RS  Download'!$A$2:$B$10000,2,FALSE)</f>
        <v>NGPL.TXOK.MID</v>
      </c>
      <c r="B724" s="1">
        <v>18093</v>
      </c>
      <c r="C724" s="1">
        <v>1511</v>
      </c>
      <c r="D724" s="1" t="s">
        <v>820</v>
      </c>
      <c r="E724" s="1">
        <v>4</v>
      </c>
    </row>
    <row r="725" spans="1:5" x14ac:dyDescent="0.25">
      <c r="A725" t="str">
        <f>VLOOKUP(B725,'[1]RS  Download'!$A$2:$B$10000,2,FALSE)</f>
        <v>NNG.CITY.MID</v>
      </c>
      <c r="B725" s="1">
        <v>18094</v>
      </c>
      <c r="C725" s="1">
        <v>800</v>
      </c>
      <c r="D725" s="1" t="s">
        <v>735</v>
      </c>
      <c r="E725" s="1">
        <v>4</v>
      </c>
    </row>
    <row r="726" spans="1:5" x14ac:dyDescent="0.25">
      <c r="A726" t="str">
        <f>VLOOKUP(B726,'[1]RS  Download'!$A$2:$B$10000,2,FALSE)</f>
        <v>NNG.DEMARC.MID</v>
      </c>
      <c r="B726" s="1">
        <v>18095</v>
      </c>
      <c r="C726" s="1">
        <v>207</v>
      </c>
      <c r="D726" s="1" t="s">
        <v>827</v>
      </c>
      <c r="E726" s="1">
        <v>4</v>
      </c>
    </row>
    <row r="727" spans="1:5" x14ac:dyDescent="0.25">
      <c r="A727" t="str">
        <f>VLOOKUP(B727,'[1]RS  Download'!$A$2:$B$10000,2,FALSE)</f>
        <v>NNG.TXOK.MID</v>
      </c>
      <c r="B727" s="1">
        <v>18096</v>
      </c>
      <c r="C727" s="1">
        <v>5</v>
      </c>
      <c r="D727" s="1" t="s">
        <v>833</v>
      </c>
      <c r="E727" s="1">
        <v>4</v>
      </c>
    </row>
    <row r="728" spans="1:5" x14ac:dyDescent="0.25">
      <c r="A728" t="str">
        <f>VLOOKUP(B728,'[1]RS  Download'!$A$2:$B$10000,2,FALSE)</f>
        <v>NNG.VENTURA.MID</v>
      </c>
      <c r="B728" s="1">
        <v>18100</v>
      </c>
      <c r="C728" s="1">
        <v>299</v>
      </c>
      <c r="D728" s="1" t="s">
        <v>835</v>
      </c>
      <c r="E728" s="1">
        <v>4</v>
      </c>
    </row>
    <row r="729" spans="1:5" x14ac:dyDescent="0.25">
      <c r="A729" t="str">
        <f>VLOOKUP(B729,'[1]RS  Download'!$A$2:$B$10000,2,FALSE)</f>
        <v>NORAM.EAST.MID</v>
      </c>
      <c r="B729" s="1">
        <v>18103</v>
      </c>
      <c r="C729" s="1">
        <v>702</v>
      </c>
      <c r="D729" s="1" t="s">
        <v>822</v>
      </c>
      <c r="E729" s="1">
        <v>4</v>
      </c>
    </row>
    <row r="730" spans="1:5" x14ac:dyDescent="0.25">
      <c r="A730" t="str">
        <f>VLOOKUP(B730,'[1]RS  Download'!$A$2:$B$10000,2,FALSE)</f>
        <v>NORAM.WEST.MID</v>
      </c>
      <c r="B730" s="1">
        <v>18104</v>
      </c>
      <c r="C730" s="1">
        <v>703</v>
      </c>
      <c r="D730" s="1" t="s">
        <v>824</v>
      </c>
      <c r="E730" s="1">
        <v>4</v>
      </c>
    </row>
    <row r="731" spans="1:5" x14ac:dyDescent="0.25">
      <c r="A731" t="str">
        <f>VLOOKUP(B731,'[1]RS  Download'!$A$2:$B$10000,2,FALSE)</f>
        <v>NOVA.AECO.MID</v>
      </c>
      <c r="B731" s="1">
        <v>18105</v>
      </c>
      <c r="C731" s="1">
        <v>201</v>
      </c>
      <c r="D731" s="1" t="s">
        <v>1108</v>
      </c>
      <c r="E731" s="1">
        <v>5</v>
      </c>
    </row>
    <row r="732" spans="1:5" x14ac:dyDescent="0.25">
      <c r="A732" t="str">
        <f>VLOOKUP(B732,'[1]RS  Download'!$A$2:$B$10000,2,FALSE)</f>
        <v>NOVA.AECO.MID</v>
      </c>
      <c r="B732" s="1">
        <v>18105</v>
      </c>
      <c r="C732" s="1">
        <v>533</v>
      </c>
      <c r="D732" s="1" t="s">
        <v>1109</v>
      </c>
      <c r="E732" s="1">
        <v>4</v>
      </c>
    </row>
    <row r="733" spans="1:5" x14ac:dyDescent="0.25">
      <c r="A733" t="str">
        <f>VLOOKUP(B733,'[1]RS  Download'!$A$2:$B$10000,2,FALSE)</f>
        <v>NOVA.EMPRESS.MID</v>
      </c>
      <c r="B733" s="1">
        <v>18106</v>
      </c>
      <c r="C733" s="1">
        <v>1197</v>
      </c>
      <c r="D733" s="1" t="s">
        <v>1110</v>
      </c>
      <c r="E733" s="1">
        <v>5</v>
      </c>
    </row>
    <row r="734" spans="1:5" x14ac:dyDescent="0.25">
      <c r="A734" t="str">
        <f>VLOOKUP(B734,'[1]RS  Download'!$A$2:$B$10000,2,FALSE)</f>
        <v>NOVA.EMPRESS.MID</v>
      </c>
      <c r="B734" s="1">
        <v>18106</v>
      </c>
      <c r="C734" s="1">
        <v>1867</v>
      </c>
      <c r="D734" s="1" t="s">
        <v>1111</v>
      </c>
      <c r="E734" s="1">
        <v>4</v>
      </c>
    </row>
    <row r="735" spans="1:5" x14ac:dyDescent="0.25">
      <c r="A735" t="str">
        <f>VLOOKUP(B735,'[1]RS  Download'!$A$2:$B$10000,2,FALSE)</f>
        <v>NWPL.SUMAS.MID</v>
      </c>
      <c r="B735" s="1">
        <v>18109</v>
      </c>
      <c r="C735" s="1">
        <v>6</v>
      </c>
      <c r="D735" s="1" t="s">
        <v>842</v>
      </c>
      <c r="E735" s="1">
        <v>4</v>
      </c>
    </row>
    <row r="736" spans="1:5" x14ac:dyDescent="0.25">
      <c r="A736" t="str">
        <f>VLOOKUP(B736,'[1]RS  Download'!$A$2:$B$10000,2,FALSE)</f>
        <v>NWPL.SUMAS.MID</v>
      </c>
      <c r="B736" s="1">
        <v>18109</v>
      </c>
      <c r="C736" s="1">
        <v>825</v>
      </c>
      <c r="D736" s="1" t="s">
        <v>843</v>
      </c>
      <c r="E736" s="1">
        <v>5</v>
      </c>
    </row>
    <row r="737" spans="1:5" x14ac:dyDescent="0.25">
      <c r="A737" t="str">
        <f>VLOOKUP(B737,'[1]RS  Download'!$A$2:$B$10000,2,FALSE)</f>
        <v>ONG.OK.MID</v>
      </c>
      <c r="B737" s="1">
        <v>18111</v>
      </c>
      <c r="C737" s="1">
        <v>301</v>
      </c>
      <c r="D737" s="1" t="s">
        <v>845</v>
      </c>
      <c r="E737" s="1">
        <v>4</v>
      </c>
    </row>
    <row r="738" spans="1:5" x14ac:dyDescent="0.25">
      <c r="A738" t="str">
        <f>VLOOKUP(B738,'[1]RS  Download'!$A$2:$B$10000,2,FALSE)</f>
        <v>PEPL.TXOK.MID</v>
      </c>
      <c r="B738" s="1">
        <v>18112</v>
      </c>
      <c r="C738" s="1">
        <v>7</v>
      </c>
      <c r="D738" s="1" t="s">
        <v>852</v>
      </c>
      <c r="E738" s="1">
        <v>4</v>
      </c>
    </row>
    <row r="739" spans="1:5" x14ac:dyDescent="0.25">
      <c r="A739" t="str">
        <f>VLOOKUP(B739,'[1]RS  Download'!$A$2:$B$10000,2,FALSE)</f>
        <v>PGE.CITYGATE.MID</v>
      </c>
      <c r="B739" s="1">
        <v>18113</v>
      </c>
      <c r="C739" s="1">
        <v>2377</v>
      </c>
      <c r="D739" s="1" t="s">
        <v>1214</v>
      </c>
      <c r="E739" s="1">
        <v>4</v>
      </c>
    </row>
    <row r="740" spans="1:5" x14ac:dyDescent="0.25">
      <c r="A740" t="str">
        <f>VLOOKUP(B740,'[1]RS  Download'!$A$2:$B$10000,2,FALSE)</f>
        <v>QUESTAR.ROCKIES.MID</v>
      </c>
      <c r="B740" s="1">
        <v>18114</v>
      </c>
      <c r="C740" s="1">
        <v>302</v>
      </c>
      <c r="D740" s="1" t="s">
        <v>854</v>
      </c>
      <c r="E740" s="1">
        <v>4</v>
      </c>
    </row>
    <row r="741" spans="1:5" x14ac:dyDescent="0.25">
      <c r="A741" t="str">
        <f>VLOOKUP(B741,'[1]RS  Download'!$A$2:$B$10000,2,FALSE)</f>
        <v>SOCAL.BORDERAVG.MID</v>
      </c>
      <c r="B741" s="1">
        <v>18115</v>
      </c>
      <c r="C741" s="1">
        <v>568</v>
      </c>
      <c r="D741" s="1" t="s">
        <v>855</v>
      </c>
      <c r="E741" s="1">
        <v>4</v>
      </c>
    </row>
    <row r="742" spans="1:5" x14ac:dyDescent="0.25">
      <c r="A742" t="str">
        <f>VLOOKUP(B742,'[1]RS  Download'!$A$2:$B$10000,2,FALSE)</f>
        <v>SOCAL.KERN.MID</v>
      </c>
      <c r="B742" s="1">
        <v>18116</v>
      </c>
      <c r="C742" s="1">
        <v>827</v>
      </c>
      <c r="D742" s="1" t="s">
        <v>856</v>
      </c>
      <c r="E742" s="1">
        <v>4</v>
      </c>
    </row>
    <row r="743" spans="1:5" x14ac:dyDescent="0.25">
      <c r="A743" t="str">
        <f>VLOOKUP(B743,'[1]RS  Download'!$A$2:$B$10000,2,FALSE)</f>
        <v>SONAT.LA.MID</v>
      </c>
      <c r="B743" s="1">
        <v>18117</v>
      </c>
      <c r="C743" s="1">
        <v>303</v>
      </c>
      <c r="D743" s="1" t="s">
        <v>858</v>
      </c>
      <c r="E743" s="1">
        <v>4</v>
      </c>
    </row>
    <row r="744" spans="1:5" x14ac:dyDescent="0.25">
      <c r="A744" t="str">
        <f>VLOOKUP(B744,'[1]RS  Download'!$A$2:$B$10000,2,FALSE)</f>
        <v>TCPL.CHIPPAWA.MID</v>
      </c>
      <c r="B744" s="1">
        <v>18121</v>
      </c>
      <c r="C744" s="1">
        <v>1214</v>
      </c>
      <c r="D744" s="1" t="s">
        <v>1138</v>
      </c>
      <c r="E744" s="1">
        <v>4</v>
      </c>
    </row>
    <row r="745" spans="1:5" x14ac:dyDescent="0.25">
      <c r="A745" t="str">
        <f>VLOOKUP(B745,'[1]RS  Download'!$A$2:$B$10000,2,FALSE)</f>
        <v>TCPL.CHIPPAWA.MID</v>
      </c>
      <c r="B745" s="1">
        <v>18121</v>
      </c>
      <c r="C745" s="1">
        <v>3012</v>
      </c>
      <c r="D745" s="1" t="s">
        <v>1139</v>
      </c>
      <c r="E745" s="1">
        <v>5</v>
      </c>
    </row>
    <row r="746" spans="1:5" x14ac:dyDescent="0.25">
      <c r="A746" t="str">
        <f>VLOOKUP(B746,'[1]RS  Download'!$A$2:$B$10000,2,FALSE)</f>
        <v>TCPL.CORNWALL.MID</v>
      </c>
      <c r="B746" s="1">
        <v>18122</v>
      </c>
      <c r="C746" s="1">
        <v>2414</v>
      </c>
      <c r="D746" s="1" t="s">
        <v>1124</v>
      </c>
      <c r="E746" s="1">
        <v>4</v>
      </c>
    </row>
    <row r="747" spans="1:5" x14ac:dyDescent="0.25">
      <c r="A747" t="str">
        <f>VLOOKUP(B747,'[1]RS  Download'!$A$2:$B$10000,2,FALSE)</f>
        <v>TCPL.CORNWALL.MID</v>
      </c>
      <c r="B747" s="1">
        <v>18122</v>
      </c>
      <c r="C747" s="1">
        <v>3017</v>
      </c>
      <c r="D747" s="1" t="s">
        <v>1125</v>
      </c>
      <c r="E747" s="1">
        <v>5</v>
      </c>
    </row>
    <row r="748" spans="1:5" x14ac:dyDescent="0.25">
      <c r="A748" t="str">
        <f>VLOOKUP(B748,'[1]RS  Download'!$A$2:$B$10000,2,FALSE)</f>
        <v>TCPL.DAWN.MID</v>
      </c>
      <c r="B748" s="1">
        <v>18123</v>
      </c>
      <c r="C748" s="1">
        <v>1215</v>
      </c>
      <c r="D748" s="1" t="s">
        <v>1009</v>
      </c>
      <c r="E748" s="1">
        <v>4</v>
      </c>
    </row>
    <row r="749" spans="1:5" x14ac:dyDescent="0.25">
      <c r="A749" t="str">
        <f>VLOOKUP(B749,'[1]RS  Download'!$A$2:$B$10000,2,FALSE)</f>
        <v>TCPL.DAWN.MID</v>
      </c>
      <c r="B749" s="1">
        <v>18123</v>
      </c>
      <c r="C749" s="1">
        <v>3010</v>
      </c>
      <c r="D749" s="1" t="s">
        <v>1010</v>
      </c>
      <c r="E749" s="1">
        <v>5</v>
      </c>
    </row>
    <row r="750" spans="1:5" x14ac:dyDescent="0.25">
      <c r="A750" t="str">
        <f>VLOOKUP(B750,'[1]RS  Download'!$A$2:$B$10000,2,FALSE)</f>
        <v>TCPL.EMPERSON.MID</v>
      </c>
      <c r="B750" s="1">
        <v>18124</v>
      </c>
      <c r="C750" s="1">
        <v>1216</v>
      </c>
      <c r="D750" s="1" t="s">
        <v>1130</v>
      </c>
      <c r="E750" s="1">
        <v>4</v>
      </c>
    </row>
    <row r="751" spans="1:5" x14ac:dyDescent="0.25">
      <c r="A751" t="str">
        <f>VLOOKUP(B751,'[1]RS  Download'!$A$2:$B$10000,2,FALSE)</f>
        <v>TCPL.EMPERSON.MID</v>
      </c>
      <c r="B751" s="1">
        <v>18124</v>
      </c>
      <c r="C751" s="1">
        <v>3063</v>
      </c>
      <c r="D751" s="1" t="s">
        <v>1131</v>
      </c>
      <c r="E751" s="1">
        <v>5</v>
      </c>
    </row>
    <row r="752" spans="1:5" x14ac:dyDescent="0.25">
      <c r="A752" t="str">
        <f>VLOOKUP(B752,'[1]RS  Download'!$A$2:$B$10000,2,FALSE)</f>
        <v>TCPL.NIAGARA.MID</v>
      </c>
      <c r="B752" s="1">
        <v>18125</v>
      </c>
      <c r="C752" s="1">
        <v>1217</v>
      </c>
      <c r="D752" s="1" t="s">
        <v>1136</v>
      </c>
      <c r="E752" s="1">
        <v>4</v>
      </c>
    </row>
    <row r="753" spans="1:5" x14ac:dyDescent="0.25">
      <c r="A753" t="str">
        <f>VLOOKUP(B753,'[1]RS  Download'!$A$2:$B$10000,2,FALSE)</f>
        <v>TCPL.NIAGARA.MID</v>
      </c>
      <c r="B753" s="1">
        <v>18125</v>
      </c>
      <c r="C753" s="1">
        <v>3011</v>
      </c>
      <c r="D753" s="1" t="s">
        <v>1137</v>
      </c>
      <c r="E753" s="1">
        <v>5</v>
      </c>
    </row>
    <row r="754" spans="1:5" x14ac:dyDescent="0.25">
      <c r="A754" t="str">
        <f>VLOOKUP(B754,'[1]RS  Download'!$A$2:$B$10000,2,FALSE)</f>
        <v>TCPL.OJIBAWAY.MID</v>
      </c>
      <c r="B754" s="1">
        <v>18126</v>
      </c>
      <c r="C754" s="1">
        <v>1229</v>
      </c>
      <c r="D754" s="1" t="s">
        <v>1126</v>
      </c>
      <c r="E754" s="1">
        <v>4</v>
      </c>
    </row>
    <row r="755" spans="1:5" x14ac:dyDescent="0.25">
      <c r="A755" t="str">
        <f>VLOOKUP(B755,'[1]RS  Download'!$A$2:$B$10000,2,FALSE)</f>
        <v>TCPL.OJIBAWAY.MID</v>
      </c>
      <c r="B755" s="1">
        <v>18126</v>
      </c>
      <c r="C755" s="1">
        <v>3015</v>
      </c>
      <c r="D755" s="1" t="s">
        <v>1127</v>
      </c>
      <c r="E755" s="1">
        <v>5</v>
      </c>
    </row>
    <row r="756" spans="1:5" x14ac:dyDescent="0.25">
      <c r="A756" t="str">
        <f>VLOOKUP(B756,'[1]RS  Download'!$A$2:$B$10000,2,FALSE)</f>
        <v>TCPL.PARKWAY.MID</v>
      </c>
      <c r="B756" s="1">
        <v>18127</v>
      </c>
      <c r="C756" s="1">
        <v>1218</v>
      </c>
      <c r="D756" s="1" t="s">
        <v>1132</v>
      </c>
      <c r="E756" s="1">
        <v>4</v>
      </c>
    </row>
    <row r="757" spans="1:5" x14ac:dyDescent="0.25">
      <c r="A757" t="str">
        <f>VLOOKUP(B757,'[1]RS  Download'!$A$2:$B$10000,2,FALSE)</f>
        <v>TCPL.PARKWAY.MID</v>
      </c>
      <c r="B757" s="1">
        <v>18127</v>
      </c>
      <c r="C757" s="1">
        <v>3013</v>
      </c>
      <c r="D757" s="1" t="s">
        <v>1133</v>
      </c>
      <c r="E757" s="1">
        <v>5</v>
      </c>
    </row>
    <row r="758" spans="1:5" x14ac:dyDescent="0.25">
      <c r="A758" t="str">
        <f>VLOOKUP(B758,'[1]RS  Download'!$A$2:$B$10000,2,FALSE)</f>
        <v>TCPL.ST_CLAIR.MID</v>
      </c>
      <c r="B758" s="1">
        <v>18128</v>
      </c>
      <c r="C758" s="1">
        <v>1219</v>
      </c>
      <c r="D758" s="1" t="s">
        <v>1128</v>
      </c>
      <c r="E758" s="1">
        <v>4</v>
      </c>
    </row>
    <row r="759" spans="1:5" x14ac:dyDescent="0.25">
      <c r="A759" t="str">
        <f>VLOOKUP(B759,'[1]RS  Download'!$A$2:$B$10000,2,FALSE)</f>
        <v>TCPL.ST_CLAIR.MID</v>
      </c>
      <c r="B759" s="1">
        <v>18128</v>
      </c>
      <c r="C759" s="1">
        <v>3016</v>
      </c>
      <c r="D759" s="1" t="s">
        <v>1129</v>
      </c>
      <c r="E759" s="1">
        <v>5</v>
      </c>
    </row>
    <row r="760" spans="1:5" x14ac:dyDescent="0.25">
      <c r="A760" t="str">
        <f>VLOOKUP(B760,'[1]RS  Download'!$A$2:$B$10000,2,FALSE)</f>
        <v>TCPL.WADDINGTON.MID</v>
      </c>
      <c r="B760" s="1">
        <v>18129</v>
      </c>
      <c r="C760" s="1">
        <v>1220</v>
      </c>
      <c r="D760" s="1" t="s">
        <v>1134</v>
      </c>
      <c r="E760" s="1">
        <v>4</v>
      </c>
    </row>
    <row r="761" spans="1:5" x14ac:dyDescent="0.25">
      <c r="A761" t="str">
        <f>VLOOKUP(B761,'[1]RS  Download'!$A$2:$B$10000,2,FALSE)</f>
        <v>TCPL.WADDINGTON.MID</v>
      </c>
      <c r="B761" s="1">
        <v>18129</v>
      </c>
      <c r="C761" s="1">
        <v>3014</v>
      </c>
      <c r="D761" s="1" t="s">
        <v>1135</v>
      </c>
      <c r="E761" s="1">
        <v>5</v>
      </c>
    </row>
    <row r="762" spans="1:5" x14ac:dyDescent="0.25">
      <c r="A762" t="str">
        <f>VLOOKUP(B762,'[1]RS  Download'!$A$2:$B$10000,2,FALSE)</f>
        <v>TENN.LAOFFSHORE.MID</v>
      </c>
      <c r="B762" s="1">
        <v>18131</v>
      </c>
      <c r="C762" s="1">
        <v>167</v>
      </c>
      <c r="D762" s="1" t="s">
        <v>860</v>
      </c>
      <c r="E762" s="1">
        <v>4</v>
      </c>
    </row>
    <row r="763" spans="1:5" x14ac:dyDescent="0.25">
      <c r="A763" t="str">
        <f>VLOOKUP(B763,'[1]RS  Download'!$A$2:$B$10000,2,FALSE)</f>
        <v>TENN.SLA.MID</v>
      </c>
      <c r="B763" s="1">
        <v>18133</v>
      </c>
      <c r="C763" s="1">
        <v>304</v>
      </c>
      <c r="D763" s="1" t="s">
        <v>862</v>
      </c>
      <c r="E763" s="1">
        <v>4</v>
      </c>
    </row>
    <row r="764" spans="1:5" x14ac:dyDescent="0.25">
      <c r="A764" t="str">
        <f>VLOOKUP(B764,'[1]RS  Download'!$A$2:$B$10000,2,FALSE)</f>
        <v>TENN.ZO.MID</v>
      </c>
      <c r="B764" s="1">
        <v>18134</v>
      </c>
      <c r="C764" s="1">
        <v>129</v>
      </c>
      <c r="D764" s="1" t="s">
        <v>864</v>
      </c>
      <c r="E764" s="1">
        <v>4</v>
      </c>
    </row>
    <row r="765" spans="1:5" x14ac:dyDescent="0.25">
      <c r="A765" t="str">
        <f>VLOOKUP(B765,'[1]RS  Download'!$A$2:$B$10000,2,FALSE)</f>
        <v>TENN.Z5.MID</v>
      </c>
      <c r="B765" s="1">
        <v>18138</v>
      </c>
      <c r="C765" s="1">
        <v>724</v>
      </c>
      <c r="D765" s="1" t="s">
        <v>1189</v>
      </c>
      <c r="E765" s="1">
        <v>4</v>
      </c>
    </row>
    <row r="766" spans="1:5" x14ac:dyDescent="0.25">
      <c r="A766" t="str">
        <f>VLOOKUP(B766,'[1]RS  Download'!$A$2:$B$10000,2,FALSE)</f>
        <v>TENN.Z6.MID</v>
      </c>
      <c r="B766" s="1">
        <v>18139</v>
      </c>
      <c r="C766" s="1">
        <v>725</v>
      </c>
      <c r="D766" s="1" t="s">
        <v>1235</v>
      </c>
      <c r="E766" s="1">
        <v>4</v>
      </c>
    </row>
    <row r="767" spans="1:5" x14ac:dyDescent="0.25">
      <c r="A767" t="str">
        <f>VLOOKUP(B767,'[1]RS  Download'!$A$2:$B$10000,2,FALSE)</f>
        <v>TETCO.ELA.MID</v>
      </c>
      <c r="B767" s="1">
        <v>18140</v>
      </c>
      <c r="C767" s="1">
        <v>194</v>
      </c>
      <c r="D767" s="1" t="s">
        <v>869</v>
      </c>
      <c r="E767" s="1">
        <v>4</v>
      </c>
    </row>
    <row r="768" spans="1:5" x14ac:dyDescent="0.25">
      <c r="A768" t="str">
        <f>VLOOKUP(B768,'[1]RS  Download'!$A$2:$B$10000,2,FALSE)</f>
        <v>TETCO.ETX.MID</v>
      </c>
      <c r="B768" s="1">
        <v>18141</v>
      </c>
      <c r="C768" s="1">
        <v>196</v>
      </c>
      <c r="D768" s="1" t="s">
        <v>871</v>
      </c>
      <c r="E768" s="1">
        <v>4</v>
      </c>
    </row>
    <row r="769" spans="1:5" x14ac:dyDescent="0.25">
      <c r="A769" t="str">
        <f>VLOOKUP(B769,'[1]RS  Download'!$A$2:$B$10000,2,FALSE)</f>
        <v>TETCO.M1.MID</v>
      </c>
      <c r="B769" s="1">
        <v>18143</v>
      </c>
      <c r="C769" s="1">
        <v>1446</v>
      </c>
      <c r="D769" s="1" t="s">
        <v>1233</v>
      </c>
      <c r="E769" s="1">
        <v>4</v>
      </c>
    </row>
    <row r="770" spans="1:5" x14ac:dyDescent="0.25">
      <c r="A770" t="str">
        <f>VLOOKUP(B770,'[1]RS  Download'!$A$2:$B$10000,2,FALSE)</f>
        <v>TETCO.M3.MID</v>
      </c>
      <c r="B770" s="1">
        <v>18144</v>
      </c>
      <c r="C770" s="1">
        <v>726</v>
      </c>
      <c r="D770" s="1" t="s">
        <v>877</v>
      </c>
      <c r="E770" s="1">
        <v>4</v>
      </c>
    </row>
    <row r="771" spans="1:5" x14ac:dyDescent="0.25">
      <c r="A771" t="str">
        <f>VLOOKUP(B771,'[1]RS  Download'!$A$2:$B$10000,2,FALSE)</f>
        <v>TETCO.STX.MID</v>
      </c>
      <c r="B771" s="1">
        <v>18146</v>
      </c>
      <c r="C771" s="1">
        <v>195</v>
      </c>
      <c r="D771" s="1" t="s">
        <v>874</v>
      </c>
      <c r="E771" s="1">
        <v>4</v>
      </c>
    </row>
    <row r="772" spans="1:5" x14ac:dyDescent="0.25">
      <c r="A772" t="str">
        <f>VLOOKUP(B772,'[1]RS  Download'!$A$2:$B$10000,2,FALSE)</f>
        <v>TETCO.WLA.MID</v>
      </c>
      <c r="B772" s="1">
        <v>18147</v>
      </c>
      <c r="C772" s="1">
        <v>193</v>
      </c>
      <c r="D772" s="1" t="s">
        <v>876</v>
      </c>
      <c r="E772" s="1">
        <v>4</v>
      </c>
    </row>
    <row r="773" spans="1:5" x14ac:dyDescent="0.25">
      <c r="A773" t="str">
        <f>VLOOKUP(B773,'[1]RS  Download'!$A$2:$B$10000,2,FALSE)</f>
        <v>TGT.Z1.MID</v>
      </c>
      <c r="B773" s="1">
        <v>18149</v>
      </c>
      <c r="C773" s="1">
        <v>306</v>
      </c>
      <c r="D773" s="1" t="s">
        <v>884</v>
      </c>
      <c r="E773" s="1">
        <v>4</v>
      </c>
    </row>
    <row r="774" spans="1:5" x14ac:dyDescent="0.25">
      <c r="A774" t="str">
        <f>VLOOKUP(B774,'[1]RS  Download'!$A$2:$B$10000,2,FALSE)</f>
        <v>TRANSCO.ZONE4.MID</v>
      </c>
      <c r="B774" s="1">
        <v>18150</v>
      </c>
      <c r="C774" s="1">
        <v>168</v>
      </c>
      <c r="D774" s="1" t="s">
        <v>886</v>
      </c>
      <c r="E774" s="1">
        <v>4</v>
      </c>
    </row>
    <row r="775" spans="1:5" x14ac:dyDescent="0.25">
      <c r="A775" t="str">
        <f>VLOOKUP(B775,'[1]RS  Download'!$A$2:$B$10000,2,FALSE)</f>
        <v>TRANSCO.Z1.MID</v>
      </c>
      <c r="B775" s="1">
        <v>18151</v>
      </c>
      <c r="C775" s="1">
        <v>258</v>
      </c>
      <c r="D775" s="1" t="s">
        <v>891</v>
      </c>
      <c r="E775" s="1">
        <v>4</v>
      </c>
    </row>
    <row r="776" spans="1:5" x14ac:dyDescent="0.25">
      <c r="A776" t="str">
        <f>VLOOKUP(B776,'[1]RS  Download'!$A$2:$B$10000,2,FALSE)</f>
        <v>TRANSCO.Z2.MID</v>
      </c>
      <c r="B776" s="1">
        <v>18152</v>
      </c>
      <c r="C776" s="1">
        <v>39</v>
      </c>
      <c r="D776" s="1" t="s">
        <v>893</v>
      </c>
      <c r="E776" s="1">
        <v>4</v>
      </c>
    </row>
    <row r="777" spans="1:5" x14ac:dyDescent="0.25">
      <c r="A777" t="str">
        <f>VLOOKUP(B777,'[1]RS  Download'!$A$2:$B$10000,2,FALSE)</f>
        <v>TRANSCO.Z3.MID</v>
      </c>
      <c r="B777" s="1">
        <v>18153</v>
      </c>
      <c r="C777" s="1">
        <v>309</v>
      </c>
      <c r="D777" s="1" t="s">
        <v>895</v>
      </c>
      <c r="E777" s="1">
        <v>4</v>
      </c>
    </row>
    <row r="778" spans="1:5" x14ac:dyDescent="0.25">
      <c r="A778" t="str">
        <f>VLOOKUP(B778,'[1]RS  Download'!$A$2:$B$10000,2,FALSE)</f>
        <v>TRANSCO.Z5.MID</v>
      </c>
      <c r="B778" s="1">
        <v>18155</v>
      </c>
      <c r="C778" s="1">
        <v>723</v>
      </c>
      <c r="D778" s="1" t="s">
        <v>987</v>
      </c>
      <c r="E778" s="1">
        <v>4</v>
      </c>
    </row>
    <row r="779" spans="1:5" x14ac:dyDescent="0.25">
      <c r="A779" t="str">
        <f>VLOOKUP(B779,'[1]RS  Download'!$A$2:$B$10000,2,FALSE)</f>
        <v>TRANSCO.Z6.MID</v>
      </c>
      <c r="B779" s="1">
        <v>18156</v>
      </c>
      <c r="C779" s="1">
        <v>721</v>
      </c>
      <c r="D779" s="1" t="s">
        <v>899</v>
      </c>
      <c r="E779" s="1">
        <v>4</v>
      </c>
    </row>
    <row r="780" spans="1:5" x14ac:dyDescent="0.25">
      <c r="A780" t="str">
        <f>VLOOKUP(B780,'[1]RS  Download'!$A$2:$B$10000,2,FALSE)</f>
        <v>TRUNK.LA.MID</v>
      </c>
      <c r="B780" s="1">
        <v>18159</v>
      </c>
      <c r="C780" s="1">
        <v>1268</v>
      </c>
      <c r="D780" s="1" t="s">
        <v>907</v>
      </c>
      <c r="E780" s="1">
        <v>4</v>
      </c>
    </row>
    <row r="781" spans="1:5" x14ac:dyDescent="0.25">
      <c r="A781" t="str">
        <f>VLOOKUP(B781,'[1]RS  Download'!$A$2:$B$10000,2,FALSE)</f>
        <v>TRUNK.TX.MID</v>
      </c>
      <c r="B781" s="1">
        <v>18160</v>
      </c>
      <c r="C781" s="1">
        <v>1269</v>
      </c>
      <c r="D781" s="1" t="s">
        <v>909</v>
      </c>
      <c r="E781" s="1">
        <v>4</v>
      </c>
    </row>
    <row r="782" spans="1:5" x14ac:dyDescent="0.25">
      <c r="A782" t="str">
        <f>VLOOKUP(B782,'[1]RS  Download'!$A$2:$B$10000,2,FALSE)</f>
        <v>ELPASO.SJBOND.MID</v>
      </c>
      <c r="B782" s="1">
        <v>18162</v>
      </c>
      <c r="C782" s="1">
        <v>848</v>
      </c>
      <c r="D782" s="1" t="s">
        <v>993</v>
      </c>
      <c r="E782" s="1">
        <v>4</v>
      </c>
    </row>
    <row r="783" spans="1:5" x14ac:dyDescent="0.25">
      <c r="A783" t="str">
        <f>VLOOKUP(B783,'[1]RS  Download'!$A$2:$B$10000,2,FALSE)</f>
        <v>TW.PERMIAN.MID</v>
      </c>
      <c r="B783" s="1">
        <v>18163</v>
      </c>
      <c r="C783" s="1">
        <v>311</v>
      </c>
      <c r="D783" s="1" t="s">
        <v>902</v>
      </c>
      <c r="E783" s="1">
        <v>4</v>
      </c>
    </row>
    <row r="784" spans="1:5" x14ac:dyDescent="0.25">
      <c r="A784" t="str">
        <f>VLOOKUP(B784,'[1]RS  Download'!$A$2:$B$10000,2,FALSE)</f>
        <v>WAHA.KCBT.MID</v>
      </c>
      <c r="B784" s="1">
        <v>18165</v>
      </c>
      <c r="C784" s="1">
        <v>1099</v>
      </c>
      <c r="D784" s="1" t="s">
        <v>1098</v>
      </c>
      <c r="E784" s="1">
        <v>4</v>
      </c>
    </row>
    <row r="785" spans="1:5" x14ac:dyDescent="0.25">
      <c r="A785" t="str">
        <f>VLOOKUP(B785,'[1]RS  Download'!$A$2:$B$10000,2,FALSE)</f>
        <v>WEI.STATION_2.MID</v>
      </c>
      <c r="B785" s="1">
        <v>18166</v>
      </c>
      <c r="C785" s="1">
        <v>1585</v>
      </c>
      <c r="D785" s="1" t="s">
        <v>1101</v>
      </c>
      <c r="E785" s="1">
        <v>4</v>
      </c>
    </row>
    <row r="786" spans="1:5" x14ac:dyDescent="0.25">
      <c r="A786" t="str">
        <f>VLOOKUP(B786,'[1]RS  Download'!$A$2:$B$10000,2,FALSE)</f>
        <v>WEI.STATION_2.MID</v>
      </c>
      <c r="B786" s="1">
        <v>18166</v>
      </c>
      <c r="C786" s="1">
        <v>1587</v>
      </c>
      <c r="D786" s="1" t="s">
        <v>1102</v>
      </c>
      <c r="E786" s="1">
        <v>5</v>
      </c>
    </row>
    <row r="787" spans="1:5" x14ac:dyDescent="0.25">
      <c r="A787" t="str">
        <f>VLOOKUP(B787,'[1]RS  Download'!$A$2:$B$10000,2,FALSE)</f>
        <v>WILLIAMS.TXOK.MID</v>
      </c>
      <c r="B787" s="1">
        <v>18167</v>
      </c>
      <c r="C787" s="1">
        <v>315</v>
      </c>
      <c r="D787" s="1" t="s">
        <v>919</v>
      </c>
      <c r="E787" s="1">
        <v>4</v>
      </c>
    </row>
    <row r="788" spans="1:5" x14ac:dyDescent="0.25">
      <c r="A788" t="str">
        <f>VLOOKUP(B788,'[1]RS  Download'!$A$2:$B$10000,2,FALSE)</f>
        <v>ML7.CITYGATE.MID</v>
      </c>
      <c r="B788" s="1">
        <v>18192</v>
      </c>
      <c r="C788" s="1">
        <v>2004</v>
      </c>
      <c r="D788" s="1" t="s">
        <v>1245</v>
      </c>
      <c r="E788" s="1">
        <v>4</v>
      </c>
    </row>
    <row r="789" spans="1:5" x14ac:dyDescent="0.25">
      <c r="A789" t="str">
        <f>VLOOKUP(B789,'[1]RS  Download'!$A$2:$B$10000,2,FALSE)</f>
        <v>CIG.ROCKPORT.MID</v>
      </c>
      <c r="B789" s="1">
        <v>18195</v>
      </c>
      <c r="C789" s="1">
        <v>3801</v>
      </c>
      <c r="D789" s="1" t="s">
        <v>1340</v>
      </c>
      <c r="E789" s="1">
        <v>4</v>
      </c>
    </row>
    <row r="790" spans="1:5" x14ac:dyDescent="0.25">
      <c r="A790" t="str">
        <f>VLOOKUP(B790,'[1]RS  Download'!$A$2:$B$10000,2,FALSE)</f>
        <v>ANR.ML7.GDP.D.A</v>
      </c>
      <c r="B790" s="1">
        <v>25021</v>
      </c>
      <c r="C790" s="1">
        <v>3492</v>
      </c>
      <c r="D790" s="1" t="s">
        <v>1341</v>
      </c>
      <c r="E790" s="1">
        <v>4</v>
      </c>
    </row>
    <row r="791" spans="1:5" x14ac:dyDescent="0.25">
      <c r="A791" t="str">
        <f>VLOOKUP(B791,'[1]RS  Download'!$A$2:$B$10000,2,FALSE)</f>
        <v>TRANSCO.Z6_NY.GDP.D.A</v>
      </c>
      <c r="B791" s="1">
        <v>25032</v>
      </c>
      <c r="C791" s="1">
        <v>2270</v>
      </c>
      <c r="D791" s="1" t="s">
        <v>1342</v>
      </c>
      <c r="E791" s="1">
        <v>4</v>
      </c>
    </row>
    <row r="792" spans="1:5" x14ac:dyDescent="0.25">
      <c r="A792" t="str">
        <f>VLOOKUP(B792,'[1]RS  Download'!$A$2:$B$10000,2,FALSE)</f>
        <v>TRANSCO.Z6_NONY.GDP.D.A</v>
      </c>
      <c r="B792" s="1">
        <v>25034</v>
      </c>
      <c r="C792" s="1">
        <v>2269</v>
      </c>
      <c r="D792" s="1" t="s">
        <v>1343</v>
      </c>
      <c r="E792" s="1">
        <v>4</v>
      </c>
    </row>
    <row r="793" spans="1:5" x14ac:dyDescent="0.25">
      <c r="A793" t="str">
        <f>VLOOKUP(B793,'[1]RS  Download'!$A$2:$B$10000,2,FALSE)</f>
        <v>NNG.MID1-6.D</v>
      </c>
      <c r="B793" s="1">
        <v>25053</v>
      </c>
      <c r="C793" s="1">
        <v>3513</v>
      </c>
      <c r="D793" s="1" t="s">
        <v>1344</v>
      </c>
      <c r="E793" s="1">
        <v>4</v>
      </c>
    </row>
    <row r="794" spans="1:5" x14ac:dyDescent="0.25">
      <c r="A794" t="str">
        <f>VLOOKUP(B794,'[1]RS  Download'!$A$2:$B$10000,2,FALSE)</f>
        <v>CIG.DJBASIN.IM</v>
      </c>
      <c r="B794" s="1">
        <v>25073</v>
      </c>
      <c r="C794" s="1">
        <v>3517</v>
      </c>
      <c r="D794" s="1" t="s">
        <v>1345</v>
      </c>
      <c r="E794" s="1">
        <v>4</v>
      </c>
    </row>
    <row r="795" spans="1:5" x14ac:dyDescent="0.25">
      <c r="A795" t="str">
        <f>VLOOKUP(B795,'[1]RS  Download'!$A$2:$B$10000,2,FALSE)</f>
        <v>CIG.WINDRIVER.IM</v>
      </c>
      <c r="B795" s="1">
        <v>25074</v>
      </c>
      <c r="C795" s="1">
        <v>3518</v>
      </c>
      <c r="D795" s="1" t="s">
        <v>1346</v>
      </c>
      <c r="E795" s="1">
        <v>4</v>
      </c>
    </row>
    <row r="796" spans="1:5" x14ac:dyDescent="0.25">
      <c r="A796" t="str">
        <f>VLOOKUP(B796,'[1]RS  Download'!$A$2:$B$10000,2,FALSE)</f>
        <v>TRBZ.CHALK-BLUFF.IM</v>
      </c>
      <c r="B796" s="1">
        <v>25075</v>
      </c>
      <c r="C796" s="1">
        <v>3519</v>
      </c>
      <c r="D796" s="1" t="s">
        <v>1347</v>
      </c>
      <c r="E796" s="1">
        <v>4</v>
      </c>
    </row>
    <row r="797" spans="1:5" x14ac:dyDescent="0.25">
      <c r="A797" t="str">
        <f>VLOOKUP(B797,'[1]RS  Download'!$A$2:$B$10000,2,FALSE)</f>
        <v>TENN.28%Z0+72%Z1.IF.M.I</v>
      </c>
      <c r="B797" s="1">
        <v>25076</v>
      </c>
      <c r="C797" s="1">
        <v>3581</v>
      </c>
      <c r="D797" s="1" t="s">
        <v>1348</v>
      </c>
      <c r="E797" s="1">
        <v>4</v>
      </c>
    </row>
    <row r="798" spans="1:5" x14ac:dyDescent="0.25">
      <c r="A798" t="str">
        <f>VLOOKUP(B798,'[1]RS  Download'!$A$2:$B$10000,2,FALSE)</f>
        <v>TW.SJ.IM</v>
      </c>
      <c r="B798" s="1">
        <v>25077</v>
      </c>
      <c r="C798" s="1">
        <v>3536</v>
      </c>
      <c r="D798" s="1" t="s">
        <v>1349</v>
      </c>
      <c r="E798" s="1">
        <v>4</v>
      </c>
    </row>
    <row r="799" spans="1:5" x14ac:dyDescent="0.25">
      <c r="A799" t="str">
        <f>VLOOKUP(B799,'[1]RS  Download'!$A$2:$B$10000,2,FALSE)</f>
        <v>ANR.SE-MKT.D</v>
      </c>
      <c r="B799" s="1">
        <v>25078</v>
      </c>
      <c r="C799" s="1">
        <v>3558</v>
      </c>
      <c r="D799" s="1" t="s">
        <v>1350</v>
      </c>
      <c r="E799" s="1">
        <v>4</v>
      </c>
    </row>
    <row r="800" spans="1:5" x14ac:dyDescent="0.25">
      <c r="A800" t="str">
        <f>VLOOKUP(B800,'[1]RS  Download'!$A$2:$B$10000,2,FALSE)</f>
        <v>ANR.SE-MKT.IM</v>
      </c>
      <c r="B800" s="1">
        <v>25079</v>
      </c>
      <c r="C800" s="1">
        <v>3557</v>
      </c>
      <c r="D800" s="1" t="s">
        <v>1351</v>
      </c>
      <c r="E800" s="1">
        <v>4</v>
      </c>
    </row>
    <row r="801" spans="1:5" x14ac:dyDescent="0.25">
      <c r="A801" t="str">
        <f>VLOOKUP(B801,'[1]RS  Download'!$A$2:$B$10000,2,FALSE)</f>
        <v>TRANSCO.Z1-WH.D</v>
      </c>
      <c r="B801" s="1">
        <v>25080</v>
      </c>
      <c r="C801" s="1">
        <v>3541</v>
      </c>
      <c r="D801" s="1" t="s">
        <v>1352</v>
      </c>
      <c r="E801" s="1">
        <v>4</v>
      </c>
    </row>
    <row r="802" spans="1:5" x14ac:dyDescent="0.25">
      <c r="A802" t="str">
        <f>VLOOKUP(B802,'[1]RS  Download'!$A$2:$B$10000,2,FALSE)</f>
        <v>TRANSCO.Z1-WH.IM</v>
      </c>
      <c r="B802" s="1">
        <v>25081</v>
      </c>
      <c r="C802" s="1">
        <v>3521</v>
      </c>
      <c r="D802" s="1" t="s">
        <v>1353</v>
      </c>
      <c r="E802" s="1">
        <v>4</v>
      </c>
    </row>
    <row r="803" spans="1:5" x14ac:dyDescent="0.25">
      <c r="A803" t="str">
        <f>VLOOKUP(B803,'[1]RS  Download'!$A$2:$B$10000,2,FALSE)</f>
        <v>TRANSCO.Z2-WH.D</v>
      </c>
      <c r="B803" s="1">
        <v>25082</v>
      </c>
      <c r="C803" s="1">
        <v>3542</v>
      </c>
      <c r="D803" s="1" t="s">
        <v>1354</v>
      </c>
      <c r="E803" s="1">
        <v>4</v>
      </c>
    </row>
    <row r="804" spans="1:5" x14ac:dyDescent="0.25">
      <c r="A804" t="str">
        <f>VLOOKUP(B804,'[1]RS  Download'!$A$2:$B$10000,2,FALSE)</f>
        <v>TRANSCO.Z2-WH.IM</v>
      </c>
      <c r="B804" s="1">
        <v>25083</v>
      </c>
      <c r="C804" s="1">
        <v>3531</v>
      </c>
      <c r="D804" s="1" t="s">
        <v>1355</v>
      </c>
      <c r="E804" s="1">
        <v>4</v>
      </c>
    </row>
    <row r="805" spans="1:5" x14ac:dyDescent="0.25">
      <c r="A805" t="str">
        <f>VLOOKUP(B805,'[1]RS  Download'!$A$2:$B$10000,2,FALSE)</f>
        <v>TRANSCO.Z3-WH.D</v>
      </c>
      <c r="B805" s="1">
        <v>25084</v>
      </c>
      <c r="C805" s="1">
        <v>3543</v>
      </c>
      <c r="D805" s="1" t="s">
        <v>1356</v>
      </c>
      <c r="E805" s="1">
        <v>4</v>
      </c>
    </row>
    <row r="806" spans="1:5" x14ac:dyDescent="0.25">
      <c r="A806" t="str">
        <f>VLOOKUP(B806,'[1]RS  Download'!$A$2:$B$10000,2,FALSE)</f>
        <v>TRANSCO.Z3-WH.IM</v>
      </c>
      <c r="B806" s="1">
        <v>25085</v>
      </c>
      <c r="C806" s="1">
        <v>3532</v>
      </c>
      <c r="D806" s="1" t="s">
        <v>1357</v>
      </c>
      <c r="E806" s="1">
        <v>4</v>
      </c>
    </row>
    <row r="807" spans="1:5" x14ac:dyDescent="0.25">
      <c r="A807" t="str">
        <f>VLOOKUP(B807,'[1]RS  Download'!$A$2:$B$10000,2,FALSE)</f>
        <v>CNR.GATHERING.D</v>
      </c>
      <c r="B807" s="1">
        <v>25086</v>
      </c>
      <c r="C807" s="1">
        <v>3549</v>
      </c>
      <c r="D807" s="1" t="s">
        <v>1358</v>
      </c>
      <c r="E807" s="1">
        <v>4</v>
      </c>
    </row>
    <row r="808" spans="1:5" x14ac:dyDescent="0.25">
      <c r="A808" t="str">
        <f>VLOOKUP(B808,'[1]RS  Download'!$A$2:$B$10000,2,FALSE)</f>
        <v>CNR.GATHERING.IM</v>
      </c>
      <c r="B808" s="1">
        <v>25087</v>
      </c>
      <c r="C808" s="1">
        <v>3529</v>
      </c>
      <c r="D808" s="1" t="s">
        <v>1359</v>
      </c>
      <c r="E808" s="1">
        <v>4</v>
      </c>
    </row>
    <row r="809" spans="1:5" x14ac:dyDescent="0.25">
      <c r="A809" t="str">
        <f>VLOOKUP(B809,'[1]RS  Download'!$A$2:$B$10000,2,FALSE)</f>
        <v>MOPS.WELLHEAD.D</v>
      </c>
      <c r="B809" s="1">
        <v>25088</v>
      </c>
      <c r="C809" s="1">
        <v>3545</v>
      </c>
      <c r="D809" s="1" t="s">
        <v>1360</v>
      </c>
      <c r="E809" s="1">
        <v>4</v>
      </c>
    </row>
    <row r="810" spans="1:5" x14ac:dyDescent="0.25">
      <c r="A810" t="str">
        <f>VLOOKUP(B810,'[1]RS  Download'!$A$2:$B$10000,2,FALSE)</f>
        <v>MOPS.WELLHEAD.IM</v>
      </c>
      <c r="B810" s="1">
        <v>25089</v>
      </c>
      <c r="C810" s="1">
        <v>3525</v>
      </c>
      <c r="D810" s="1" t="s">
        <v>1361</v>
      </c>
      <c r="E810" s="1">
        <v>4</v>
      </c>
    </row>
    <row r="811" spans="1:5" x14ac:dyDescent="0.25">
      <c r="A811" t="str">
        <f>VLOOKUP(B811,'[1]RS  Download'!$A$2:$B$10000,2,FALSE)</f>
        <v>STRY.WELLHEAD.IM</v>
      </c>
      <c r="B811" s="1">
        <v>25090</v>
      </c>
      <c r="C811" s="1">
        <v>3533</v>
      </c>
      <c r="D811" s="1" t="s">
        <v>1362</v>
      </c>
      <c r="E811" s="1">
        <v>4</v>
      </c>
    </row>
    <row r="812" spans="1:5" x14ac:dyDescent="0.25">
      <c r="A812" t="str">
        <f>VLOOKUP(B812,'[1]RS  Download'!$A$2:$B$10000,2,FALSE)</f>
        <v>STRY.WELLHEAD.D</v>
      </c>
      <c r="B812" s="1">
        <v>25091</v>
      </c>
      <c r="C812" s="1">
        <v>3546</v>
      </c>
      <c r="D812" s="1" t="s">
        <v>1363</v>
      </c>
      <c r="E812" s="1">
        <v>4</v>
      </c>
    </row>
    <row r="813" spans="1:5" x14ac:dyDescent="0.25">
      <c r="A813" t="str">
        <f>VLOOKUP(B813,'[1]RS  Download'!$A$2:$B$10000,2,FALSE)</f>
        <v>TENN.ZL500CG.D</v>
      </c>
      <c r="B813" s="1">
        <v>25092</v>
      </c>
      <c r="C813" s="1">
        <v>3547</v>
      </c>
      <c r="D813" s="1" t="s">
        <v>1364</v>
      </c>
      <c r="E813" s="1">
        <v>4</v>
      </c>
    </row>
    <row r="814" spans="1:5" x14ac:dyDescent="0.25">
      <c r="A814" t="str">
        <f>VLOOKUP(B814,'[1]RS  Download'!$A$2:$B$10000,2,FALSE)</f>
        <v>TENN.ZL500CG.IM</v>
      </c>
      <c r="B814" s="1">
        <v>25093</v>
      </c>
      <c r="C814" s="1">
        <v>3527</v>
      </c>
      <c r="D814" s="1" t="s">
        <v>1365</v>
      </c>
      <c r="E814" s="1">
        <v>4</v>
      </c>
    </row>
    <row r="815" spans="1:5" x14ac:dyDescent="0.25">
      <c r="A815" t="str">
        <f>VLOOKUP(B815,'[1]RS  Download'!$A$2:$B$10000,2,FALSE)</f>
        <v>KOCH.Z3CITY.D</v>
      </c>
      <c r="B815" s="1">
        <v>25094</v>
      </c>
      <c r="C815" s="1">
        <v>3551</v>
      </c>
      <c r="D815" s="1" t="s">
        <v>1366</v>
      </c>
      <c r="E815" s="1">
        <v>4</v>
      </c>
    </row>
    <row r="816" spans="1:5" x14ac:dyDescent="0.25">
      <c r="A816" t="str">
        <f>VLOOKUP(B816,'[1]RS  Download'!$A$2:$B$10000,2,FALSE)</f>
        <v>KOCH.Z3CITY.IM</v>
      </c>
      <c r="B816" s="1">
        <v>25095</v>
      </c>
      <c r="C816" s="1">
        <v>3539</v>
      </c>
      <c r="D816" s="1" t="s">
        <v>1367</v>
      </c>
      <c r="E816" s="1">
        <v>4</v>
      </c>
    </row>
    <row r="817" spans="1:5" x14ac:dyDescent="0.25">
      <c r="A817" t="str">
        <f>VLOOKUP(B817,'[1]RS  Download'!$A$2:$B$10000,2,FALSE)</f>
        <v>GATH.GATHERING.D</v>
      </c>
      <c r="B817" s="1">
        <v>25096</v>
      </c>
      <c r="C817" s="1">
        <v>3552</v>
      </c>
      <c r="D817" s="1" t="s">
        <v>1368</v>
      </c>
      <c r="E817" s="1">
        <v>4</v>
      </c>
    </row>
    <row r="818" spans="1:5" x14ac:dyDescent="0.25">
      <c r="A818" t="str">
        <f>VLOOKUP(B818,'[1]RS  Download'!$A$2:$B$10000,2,FALSE)</f>
        <v>GATH.GATHERING.IM</v>
      </c>
      <c r="B818" s="1">
        <v>25097</v>
      </c>
      <c r="C818" s="1">
        <v>3540</v>
      </c>
      <c r="D818" s="1" t="s">
        <v>1369</v>
      </c>
      <c r="E818" s="1">
        <v>4</v>
      </c>
    </row>
    <row r="819" spans="1:5" x14ac:dyDescent="0.25">
      <c r="A819" t="str">
        <f>VLOOKUP(B819,'[1]RS  Download'!$A$2:$B$10000,2,FALSE)</f>
        <v>FGT.MOBILE.GDP.D.A</v>
      </c>
      <c r="B819" s="1">
        <v>25100</v>
      </c>
      <c r="C819" s="1">
        <v>2323</v>
      </c>
      <c r="D819" s="1" t="s">
        <v>1370</v>
      </c>
      <c r="E819" s="1">
        <v>4</v>
      </c>
    </row>
    <row r="820" spans="1:5" x14ac:dyDescent="0.25">
      <c r="A820" t="str">
        <f>VLOOKUP(B820,'[1]RS  Download'!$A$2:$B$10000,2,FALSE)</f>
        <v>PNGS.PORTLAND.D</v>
      </c>
      <c r="B820" s="1">
        <v>25181</v>
      </c>
      <c r="C820" s="1">
        <v>3594</v>
      </c>
      <c r="D820" s="1" t="s">
        <v>1371</v>
      </c>
      <c r="E820" s="1">
        <v>4</v>
      </c>
    </row>
    <row r="821" spans="1:5" x14ac:dyDescent="0.25">
      <c r="A821" t="str">
        <f>VLOOKUP(B821,'[1]RS  Download'!$A$2:$B$10000,2,FALSE)</f>
        <v>PNGS.PORTLAND.IM</v>
      </c>
      <c r="B821" s="1">
        <v>25182</v>
      </c>
      <c r="C821" s="1">
        <v>3593</v>
      </c>
      <c r="D821" s="1" t="s">
        <v>1372</v>
      </c>
      <c r="E821" s="1">
        <v>4</v>
      </c>
    </row>
    <row r="822" spans="1:5" x14ac:dyDescent="0.25">
      <c r="A822" t="str">
        <f>VLOOKUP(B822,'[1]RS  Download'!$A$2:$B$10000,2,FALSE)</f>
        <v>IROQ.WADD.GDP.D.A</v>
      </c>
      <c r="B822" s="1">
        <v>25201</v>
      </c>
      <c r="C822" s="1">
        <v>2320</v>
      </c>
      <c r="D822" s="1" t="s">
        <v>1373</v>
      </c>
      <c r="E822" s="1">
        <v>4</v>
      </c>
    </row>
    <row r="823" spans="1:5" x14ac:dyDescent="0.25">
      <c r="A823" t="str">
        <f>VLOOKUP(B823,'[1]RS  Download'!$A$2:$B$10000,2,FALSE)</f>
        <v>IROQ.WADD.GD.D.A</v>
      </c>
      <c r="B823" s="1">
        <v>25202</v>
      </c>
      <c r="C823" s="1">
        <v>1370</v>
      </c>
      <c r="D823" s="1" t="s">
        <v>1374</v>
      </c>
      <c r="E823" s="1">
        <v>4</v>
      </c>
    </row>
    <row r="824" spans="1:5" x14ac:dyDescent="0.25">
      <c r="A824" t="str">
        <f>VLOOKUP(B824,'[1]RS  Download'!$A$2:$B$10000,2,FALSE)</f>
        <v>BUG.TIER2.PRICE</v>
      </c>
      <c r="B824" s="1">
        <v>25204</v>
      </c>
      <c r="C824" s="1">
        <v>3624</v>
      </c>
      <c r="D824" s="1" t="s">
        <v>1375</v>
      </c>
      <c r="E824" s="1">
        <v>4</v>
      </c>
    </row>
    <row r="825" spans="1:5" x14ac:dyDescent="0.25">
      <c r="A825" t="str">
        <f>VLOOKUP(B825,'[1]RS  Download'!$A$2:$B$10000,2,FALSE)</f>
        <v>BUG.TIER3-INJ.PRICE</v>
      </c>
      <c r="B825" s="1">
        <v>25205</v>
      </c>
      <c r="C825" s="1">
        <v>3625</v>
      </c>
      <c r="D825" s="1" t="s">
        <v>1376</v>
      </c>
      <c r="E825" s="1">
        <v>4</v>
      </c>
    </row>
    <row r="826" spans="1:5" x14ac:dyDescent="0.25">
      <c r="A826" t="str">
        <f>VLOOKUP(B826,'[1]RS  Download'!$A$2:$B$10000,2,FALSE)</f>
        <v>BUG.TIER3-WITH.PRICE</v>
      </c>
      <c r="B826" s="1">
        <v>25206</v>
      </c>
      <c r="C826" s="1">
        <v>3626</v>
      </c>
      <c r="D826" s="1" t="s">
        <v>1377</v>
      </c>
      <c r="E826" s="1">
        <v>4</v>
      </c>
    </row>
    <row r="827" spans="1:5" x14ac:dyDescent="0.25">
      <c r="A827" t="str">
        <f>VLOOKUP(B827,'[1]RS  Download'!$A$2:$B$10000,2,FALSE)</f>
        <v>BUG.FIRM_SERVICE.PRICE</v>
      </c>
      <c r="B827" s="1">
        <v>25207</v>
      </c>
      <c r="C827" s="1">
        <v>3627</v>
      </c>
      <c r="D827" s="1" t="s">
        <v>1378</v>
      </c>
      <c r="E827" s="1">
        <v>4</v>
      </c>
    </row>
    <row r="828" spans="1:5" x14ac:dyDescent="0.25">
      <c r="A828" t="str">
        <f>VLOOKUP(B828,'[1]RS  Download'!$A$2:$B$10000,2,FALSE)</f>
        <v>IROQ.ZONE2.GD.D.A</v>
      </c>
      <c r="B828" s="1">
        <v>25242</v>
      </c>
      <c r="C828" s="1">
        <v>3631</v>
      </c>
      <c r="D828" s="1" t="s">
        <v>1379</v>
      </c>
      <c r="E828" s="1">
        <v>4</v>
      </c>
    </row>
    <row r="829" spans="1:5" x14ac:dyDescent="0.25">
      <c r="A829" t="str">
        <f>VLOOKUP(B829,'[1]RS  Download'!$A$2:$B$10000,2,FALSE)</f>
        <v>TCPL.DAWN.GDP.D.A</v>
      </c>
      <c r="B829" s="1">
        <v>25261</v>
      </c>
      <c r="C829" s="1">
        <v>2332</v>
      </c>
      <c r="D829" s="1" t="s">
        <v>1380</v>
      </c>
      <c r="E829" s="1">
        <v>4</v>
      </c>
    </row>
    <row r="830" spans="1:5" x14ac:dyDescent="0.25">
      <c r="A830" t="str">
        <f>VLOOKUP(B830,'[1]RS  Download'!$A$2:$B$10000,2,FALSE)</f>
        <v>GRLK.FARWELL.IM</v>
      </c>
      <c r="B830" s="1">
        <v>25262</v>
      </c>
      <c r="C830" s="1">
        <v>3659</v>
      </c>
      <c r="D830" s="1" t="s">
        <v>1381</v>
      </c>
      <c r="E830" s="1">
        <v>4</v>
      </c>
    </row>
    <row r="831" spans="1:5" x14ac:dyDescent="0.25">
      <c r="A831" t="str">
        <f>VLOOKUP(B831,'[1]RS  Download'!$A$2:$B$10000,2,FALSE)</f>
        <v>GRLK.FARWELL.D</v>
      </c>
      <c r="B831" s="1">
        <v>25263</v>
      </c>
      <c r="C831" s="1">
        <v>3661</v>
      </c>
      <c r="D831" s="1" t="s">
        <v>1382</v>
      </c>
      <c r="E831" s="1">
        <v>4</v>
      </c>
    </row>
    <row r="832" spans="1:5" x14ac:dyDescent="0.25">
      <c r="A832" t="str">
        <f>VLOOKUP(B832,'[1]RS  Download'!$A$2:$B$10000,2,FALSE)</f>
        <v>FPL.CUSTOMER.M</v>
      </c>
      <c r="B832" s="1">
        <v>25265</v>
      </c>
      <c r="C832" s="1">
        <v>3680</v>
      </c>
      <c r="D832" s="1" t="s">
        <v>1383</v>
      </c>
      <c r="E832" s="1">
        <v>4</v>
      </c>
    </row>
    <row r="833" spans="1:5" x14ac:dyDescent="0.25">
      <c r="A833" t="str">
        <f>VLOOKUP(B833,'[1]RS  Download'!$A$2:$B$10000,2,FALSE)</f>
        <v>FPL.DESK.M</v>
      </c>
      <c r="B833" s="1">
        <v>25266</v>
      </c>
      <c r="C833" s="1">
        <v>3681</v>
      </c>
      <c r="D833" s="1" t="s">
        <v>1384</v>
      </c>
      <c r="E833" s="1">
        <v>4</v>
      </c>
    </row>
    <row r="834" spans="1:5" x14ac:dyDescent="0.25">
      <c r="A834" t="str">
        <f>VLOOKUP(B834,'[1]RS  Download'!$A$2:$B$10000,2,FALSE)</f>
        <v>HOU.SHIPCHN_FLW+1HIGH.GDP.D.A</v>
      </c>
      <c r="B834" s="1">
        <v>25267</v>
      </c>
      <c r="C834" s="1">
        <v>3849</v>
      </c>
      <c r="D834" s="1" t="s">
        <v>1385</v>
      </c>
      <c r="E834" s="1">
        <v>4</v>
      </c>
    </row>
    <row r="835" spans="1:5" x14ac:dyDescent="0.25">
      <c r="A835" t="str">
        <f>VLOOKUP(B835,'[1]RS  Download'!$A$2:$B$10000,2,FALSE)</f>
        <v>KATY.HUB_FLW_1LOW.GDP.D.A</v>
      </c>
      <c r="B835" s="1">
        <v>25268</v>
      </c>
      <c r="C835" s="1">
        <v>3850</v>
      </c>
      <c r="D835" s="1" t="s">
        <v>1386</v>
      </c>
      <c r="E835" s="1">
        <v>4</v>
      </c>
    </row>
    <row r="836" spans="1:5" x14ac:dyDescent="0.25">
      <c r="A836" t="str">
        <f>VLOOKUP(B836,'[1]RS  Download'!$A$2:$B$10000,2,FALSE)</f>
        <v>GRLK.STCLAIR.MID</v>
      </c>
      <c r="B836" s="1">
        <v>25270</v>
      </c>
      <c r="C836" s="1">
        <v>3845</v>
      </c>
      <c r="D836" s="1" t="s">
        <v>1387</v>
      </c>
      <c r="E836" s="1">
        <v>4</v>
      </c>
    </row>
    <row r="837" spans="1:5" x14ac:dyDescent="0.25">
      <c r="A837" t="str">
        <f>VLOOKUP(B837,'[1]RS  Download'!$A$2:$B$10000,2,FALSE)</f>
        <v>MICHCON.ST-CLAIR.IM</v>
      </c>
      <c r="B837" s="1">
        <v>25271</v>
      </c>
      <c r="C837" s="1">
        <v>3582</v>
      </c>
      <c r="D837" s="1" t="s">
        <v>1388</v>
      </c>
      <c r="E837" s="1">
        <v>4</v>
      </c>
    </row>
    <row r="838" spans="1:5" x14ac:dyDescent="0.25">
      <c r="A838" t="str">
        <f>VLOOKUP(B838,'[1]RS  Download'!$A$2:$B$10000,2,FALSE)</f>
        <v>NBPL.MONCHY.IM</v>
      </c>
      <c r="B838" s="1">
        <v>25272</v>
      </c>
      <c r="C838" s="1">
        <v>3088</v>
      </c>
      <c r="D838" s="1" t="s">
        <v>1389</v>
      </c>
      <c r="E838" s="1">
        <v>4</v>
      </c>
    </row>
    <row r="839" spans="1:5" x14ac:dyDescent="0.25">
      <c r="A839" t="str">
        <f>VLOOKUP(B839,'[1]RS  Download'!$A$2:$B$10000,2,FALSE)</f>
        <v>NBPL.MONCHY.D</v>
      </c>
      <c r="B839" s="1">
        <v>25273</v>
      </c>
      <c r="C839" s="1">
        <v>3863</v>
      </c>
      <c r="D839" s="1" t="s">
        <v>1390</v>
      </c>
      <c r="E839" s="1">
        <v>4</v>
      </c>
    </row>
    <row r="840" spans="1:5" x14ac:dyDescent="0.25">
      <c r="A840" t="str">
        <f>VLOOKUP(B840,'[1]RS  Download'!$A$2:$B$10000,2,FALSE)</f>
        <v>MICH.ST-CLAIR.MID</v>
      </c>
      <c r="B840" s="1">
        <v>25274</v>
      </c>
      <c r="C840" s="1">
        <v>3506</v>
      </c>
      <c r="D840" s="1" t="s">
        <v>1391</v>
      </c>
      <c r="E840" s="1">
        <v>4</v>
      </c>
    </row>
    <row r="841" spans="1:5" x14ac:dyDescent="0.25">
      <c r="A841" t="str">
        <f>VLOOKUP(B841,'[1]RS  Download'!$A$2:$B$10000,2,FALSE)</f>
        <v>CIG.ROCKPORT.IM</v>
      </c>
      <c r="B841" s="1">
        <v>25275</v>
      </c>
      <c r="C841" s="1">
        <v>3801</v>
      </c>
      <c r="D841" s="1" t="s">
        <v>1340</v>
      </c>
      <c r="E841" s="1">
        <v>4</v>
      </c>
    </row>
    <row r="842" spans="1:5" x14ac:dyDescent="0.25">
      <c r="A842" t="str">
        <f>VLOOKUP(B842,'[1]RS  Download'!$A$2:$B$10000,2,FALSE)</f>
        <v>CIG.ROCKPORT.D</v>
      </c>
      <c r="B842" s="1">
        <v>25276</v>
      </c>
      <c r="C842" s="1">
        <v>3804</v>
      </c>
      <c r="D842" s="1" t="s">
        <v>1392</v>
      </c>
      <c r="E842" s="1">
        <v>4</v>
      </c>
    </row>
    <row r="843" spans="1:5" x14ac:dyDescent="0.25">
      <c r="A843" t="str">
        <f>VLOOKUP(B843,'[1]RS  Download'!$A$2:$B$10000,2,FALSE)</f>
        <v>TRANSCO.Z4CITY.D</v>
      </c>
      <c r="B843" s="1">
        <v>25277</v>
      </c>
      <c r="C843" s="1">
        <v>2030</v>
      </c>
      <c r="D843" s="1" t="s">
        <v>1393</v>
      </c>
      <c r="E843" s="1">
        <v>4</v>
      </c>
    </row>
    <row r="844" spans="1:5" x14ac:dyDescent="0.25">
      <c r="A844" t="str">
        <f>VLOOKUP(B844,'[1]RS  Download'!$A$2:$B$10000,2,FALSE)</f>
        <v>NOVA.AECO-DAILY-US.CGPR.D.I</v>
      </c>
      <c r="B844" s="1">
        <v>25293</v>
      </c>
      <c r="C844" s="1">
        <v>4153</v>
      </c>
      <c r="D844" s="1" t="s">
        <v>1394</v>
      </c>
      <c r="E844" s="1">
        <v>4</v>
      </c>
    </row>
    <row r="845" spans="1:5" x14ac:dyDescent="0.25">
      <c r="A845" t="str">
        <f>VLOOKUP(B845,'[1]RS  Download'!$A$2:$B$10000,2,FALSE)</f>
        <v>HOU.SHPCHN+2AFTSHELL.GDP.D.A</v>
      </c>
      <c r="B845" s="1">
        <v>25294</v>
      </c>
      <c r="C845" s="1">
        <v>3993</v>
      </c>
      <c r="D845" s="1" t="s">
        <v>1395</v>
      </c>
      <c r="E845" s="1">
        <v>4</v>
      </c>
    </row>
    <row r="846" spans="1:5" x14ac:dyDescent="0.25">
      <c r="A846" t="str">
        <f>VLOOKUP(B846,'[1]RS  Download'!$A$2:$B$10000,2,FALSE)</f>
        <v>GRLK.EMERSON.MID</v>
      </c>
      <c r="B846" s="1">
        <v>25313</v>
      </c>
      <c r="C846" s="1">
        <v>3315</v>
      </c>
      <c r="D846" s="1" t="s">
        <v>1396</v>
      </c>
      <c r="E846" s="1">
        <v>4</v>
      </c>
    </row>
    <row r="847" spans="1:5" x14ac:dyDescent="0.25">
      <c r="A847" t="str">
        <f>VLOOKUP(B847,'[1]RS  Download'!$A$2:$B$10000,2,FALSE)</f>
        <v>FGT.CITYGATE.GDP.D.A</v>
      </c>
      <c r="B847" s="1">
        <v>25322</v>
      </c>
      <c r="C847" s="1">
        <v>2984</v>
      </c>
      <c r="D847" s="1" t="s">
        <v>1397</v>
      </c>
      <c r="E847" s="1">
        <v>4</v>
      </c>
    </row>
    <row r="848" spans="1:5" x14ac:dyDescent="0.25">
      <c r="A848" t="str">
        <f>VLOOKUP(B848,'[1]RS  Download'!$A$2:$B$10000,2,FALSE)</f>
        <v>ETXG.CARTHAGE.M</v>
      </c>
      <c r="B848" s="1">
        <v>25333</v>
      </c>
      <c r="C848" s="1">
        <v>2807</v>
      </c>
      <c r="D848" s="1" t="s">
        <v>1398</v>
      </c>
      <c r="E848" s="1">
        <v>4</v>
      </c>
    </row>
    <row r="849" spans="1:5" x14ac:dyDescent="0.25">
      <c r="A849" t="str">
        <f>VLOOKUP(B849,'[1]RS  Download'!$A$2:$B$10000,2,FALSE)</f>
        <v>TENN.ZL800CG.D</v>
      </c>
      <c r="B849" s="1">
        <v>25341</v>
      </c>
      <c r="C849" s="1">
        <v>3768</v>
      </c>
      <c r="D849" s="1" t="s">
        <v>1399</v>
      </c>
      <c r="E849" s="1">
        <v>4</v>
      </c>
    </row>
    <row r="850" spans="1:5" x14ac:dyDescent="0.25">
      <c r="A850" t="str">
        <f>VLOOKUP(B850,'[1]RS  Download'!$A$2:$B$10000,2,FALSE)</f>
        <v>TENN.ZL800CG.IM</v>
      </c>
      <c r="B850" s="1">
        <v>25342</v>
      </c>
      <c r="C850" s="1">
        <v>3772</v>
      </c>
      <c r="D850" s="1" t="s">
        <v>1400</v>
      </c>
      <c r="E850" s="1">
        <v>4</v>
      </c>
    </row>
    <row r="851" spans="1:5" x14ac:dyDescent="0.25">
      <c r="A851" t="str">
        <f>VLOOKUP(B851,'[1]RS  Download'!$A$2:$B$10000,2,FALSE)</f>
        <v>CGULF.ONSHORE-MARKET.D</v>
      </c>
      <c r="B851" s="1">
        <v>25343</v>
      </c>
      <c r="C851" s="1">
        <v>3769</v>
      </c>
      <c r="D851" s="1" t="s">
        <v>1401</v>
      </c>
      <c r="E851" s="1">
        <v>4</v>
      </c>
    </row>
    <row r="852" spans="1:5" x14ac:dyDescent="0.25">
      <c r="A852" t="str">
        <f>VLOOKUP(B852,'[1]RS  Download'!$A$2:$B$10000,2,FALSE)</f>
        <v>CGULF.ONSHORE-MARKET.IM</v>
      </c>
      <c r="B852" s="1">
        <v>25344</v>
      </c>
      <c r="C852" s="1">
        <v>3771</v>
      </c>
      <c r="D852" s="1" t="s">
        <v>1402</v>
      </c>
      <c r="E852" s="1">
        <v>4</v>
      </c>
    </row>
    <row r="853" spans="1:5" x14ac:dyDescent="0.25">
      <c r="A853" t="str">
        <f>VLOOKUP(B853,'[1]RS  Download'!$A$2:$B$10000,2,FALSE)</f>
        <v>TGT.Z0MARKET.D</v>
      </c>
      <c r="B853" s="1">
        <v>25345</v>
      </c>
      <c r="C853" s="1">
        <v>3770</v>
      </c>
      <c r="D853" s="1" t="s">
        <v>1403</v>
      </c>
      <c r="E853" s="1">
        <v>4</v>
      </c>
    </row>
    <row r="854" spans="1:5" x14ac:dyDescent="0.25">
      <c r="A854" t="str">
        <f>VLOOKUP(B854,'[1]RS  Download'!$A$2:$B$10000,2,FALSE)</f>
        <v>TGT.Z0MARKET.IM</v>
      </c>
      <c r="B854" s="1">
        <v>25346</v>
      </c>
      <c r="C854" s="1">
        <v>3773</v>
      </c>
      <c r="D854" s="1" t="s">
        <v>1404</v>
      </c>
      <c r="E854" s="1">
        <v>4</v>
      </c>
    </row>
    <row r="855" spans="1:5" x14ac:dyDescent="0.25">
      <c r="A855" t="str">
        <f>VLOOKUP(B855,'[1]RS  Download'!$A$2:$B$10000,2,FALSE)</f>
        <v>ANR.CRYSTAL.IM</v>
      </c>
      <c r="B855" s="1">
        <v>25361</v>
      </c>
      <c r="C855" s="1">
        <v>3819</v>
      </c>
      <c r="D855" s="1" t="s">
        <v>1405</v>
      </c>
      <c r="E855" s="1">
        <v>4</v>
      </c>
    </row>
    <row r="856" spans="1:5" x14ac:dyDescent="0.25">
      <c r="A856" t="str">
        <f>VLOOKUP(B856,'[1]RS  Download'!$A$2:$B$10000,2,FALSE)</f>
        <v>ANR.CRYSTAL.D</v>
      </c>
      <c r="B856" s="1">
        <v>25362</v>
      </c>
      <c r="C856" s="1">
        <v>3820</v>
      </c>
      <c r="D856" s="1" t="s">
        <v>1406</v>
      </c>
      <c r="E856" s="1">
        <v>4</v>
      </c>
    </row>
    <row r="857" spans="1:5" x14ac:dyDescent="0.25">
      <c r="A857" t="str">
        <f>VLOOKUP(B857,'[1]RS  Download'!$A$2:$B$10000,2,FALSE)</f>
        <v>MICH.ST-CLAIR.IM</v>
      </c>
      <c r="B857" s="1">
        <v>25371</v>
      </c>
      <c r="C857" s="1">
        <v>3506</v>
      </c>
      <c r="D857" s="1" t="s">
        <v>1391</v>
      </c>
      <c r="E857" s="1">
        <v>4</v>
      </c>
    </row>
    <row r="858" spans="1:5" x14ac:dyDescent="0.25">
      <c r="A858" t="str">
        <f>VLOOKUP(B858,'[1]RS  Download'!$A$2:$B$10000,2,FALSE)</f>
        <v>HPL.EAST-OFFER.IM</v>
      </c>
      <c r="B858" s="1">
        <v>25379</v>
      </c>
      <c r="C858" s="1">
        <v>3009</v>
      </c>
      <c r="D858" s="1" t="s">
        <v>1315</v>
      </c>
      <c r="E858" s="1">
        <v>4</v>
      </c>
    </row>
    <row r="859" spans="1:5" x14ac:dyDescent="0.25">
      <c r="A859" t="str">
        <f>VLOOKUP(B859,'[1]RS  Download'!$A$2:$B$10000,2,FALSE)</f>
        <v>HPL.TEXOMA-OFFER.IM</v>
      </c>
      <c r="B859" s="1">
        <v>25380</v>
      </c>
      <c r="C859" s="1">
        <v>3008</v>
      </c>
      <c r="D859" s="1" t="s">
        <v>1314</v>
      </c>
      <c r="E859" s="1">
        <v>4</v>
      </c>
    </row>
    <row r="860" spans="1:5" x14ac:dyDescent="0.25">
      <c r="A860" t="str">
        <f>VLOOKUP(B860,'[1]RS  Download'!$A$2:$B$10000,2,FALSE)</f>
        <v>NBPL.MONCHY.MID</v>
      </c>
      <c r="B860" s="1">
        <v>25381</v>
      </c>
      <c r="C860" s="1">
        <v>3088</v>
      </c>
      <c r="D860" s="1" t="s">
        <v>1389</v>
      </c>
      <c r="E860" s="1">
        <v>4</v>
      </c>
    </row>
    <row r="861" spans="1:5" x14ac:dyDescent="0.25">
      <c r="A861" t="str">
        <f>VLOOKUP(B861,'[1]RS  Download'!$A$2:$B$10000,2,FALSE)</f>
        <v>MICH.ST-CLAIR.D</v>
      </c>
      <c r="B861" s="1">
        <v>25421</v>
      </c>
      <c r="C861" s="1">
        <v>3862</v>
      </c>
      <c r="D861" s="1" t="s">
        <v>1407</v>
      </c>
      <c r="E861" s="1">
        <v>4</v>
      </c>
    </row>
    <row r="862" spans="1:5" x14ac:dyDescent="0.25">
      <c r="A862" t="str">
        <f>VLOOKUP(B862,'[1]RS  Download'!$A$2:$B$10000,2,FALSE)</f>
        <v>GRLK.CARLTON.IM</v>
      </c>
      <c r="B862" s="1">
        <v>25422</v>
      </c>
      <c r="C862" s="1">
        <v>4114</v>
      </c>
      <c r="D862" s="1" t="s">
        <v>1408</v>
      </c>
      <c r="E862" s="1">
        <v>4</v>
      </c>
    </row>
    <row r="863" spans="1:5" x14ac:dyDescent="0.25">
      <c r="A863" t="str">
        <f>VLOOKUP(B863,'[1]RS  Download'!$A$2:$B$10000,2,FALSE)</f>
        <v>GRLK.CARLTON.D</v>
      </c>
      <c r="B863" s="1">
        <v>25423</v>
      </c>
      <c r="C863" s="1">
        <v>4115</v>
      </c>
      <c r="D863" s="1" t="s">
        <v>1409</v>
      </c>
      <c r="E863" s="1">
        <v>4</v>
      </c>
    </row>
    <row r="864" spans="1:5" x14ac:dyDescent="0.25">
      <c r="A864" t="str">
        <f>VLOOKUP(B864,'[1]RS  Download'!$A$2:$B$10000,2,FALSE)</f>
        <v>ETXG.CARTHAGE.MID</v>
      </c>
      <c r="B864" s="1">
        <v>25461</v>
      </c>
      <c r="C864" s="1">
        <v>2807</v>
      </c>
      <c r="D864" s="1" t="s">
        <v>1398</v>
      </c>
      <c r="E864" s="1">
        <v>4</v>
      </c>
    </row>
    <row r="865" spans="1:5" x14ac:dyDescent="0.25">
      <c r="A865" t="str">
        <f>VLOOKUP(B865,'[1]RS  Download'!$A$2:$B$10000,2,FALSE)</f>
        <v>MIDCOAST.CITYGATE.IM</v>
      </c>
      <c r="B865" s="1">
        <v>25462</v>
      </c>
      <c r="C865" s="1">
        <v>4450</v>
      </c>
      <c r="D865" s="1" t="s">
        <v>1410</v>
      </c>
      <c r="E865" s="1">
        <v>4</v>
      </c>
    </row>
    <row r="866" spans="1:5" x14ac:dyDescent="0.25">
      <c r="A866" t="str">
        <f>VLOOKUP(B866,'[1]RS  Download'!$A$2:$B$10000,2,FALSE)</f>
        <v>MIDCOAST.CITYGATE.D</v>
      </c>
      <c r="B866" s="1">
        <v>25463</v>
      </c>
      <c r="C866" s="1">
        <v>4449</v>
      </c>
      <c r="D866" s="1" t="s">
        <v>1411</v>
      </c>
      <c r="E866" s="1">
        <v>4</v>
      </c>
    </row>
    <row r="867" spans="1:5" x14ac:dyDescent="0.25">
      <c r="A867" t="str">
        <f>VLOOKUP(B867,'[1]RS  Download'!$A$2:$B$10000,2,FALSE)</f>
        <v>TCPL.SPUR.CGPR.M.I</v>
      </c>
      <c r="B867" s="1">
        <v>25481</v>
      </c>
      <c r="C867" s="1">
        <v>4473</v>
      </c>
      <c r="D867" s="1" t="s">
        <v>1412</v>
      </c>
      <c r="E867" s="1">
        <v>4</v>
      </c>
    </row>
    <row r="868" spans="1:5" x14ac:dyDescent="0.25">
      <c r="A868" t="str">
        <f>VLOOKUP(B868,'[1]RS  Download'!$A$2:$B$10000,2,FALSE)</f>
        <v>TCPL.IROQUOIS.CGPR.M.I</v>
      </c>
      <c r="B868" s="1">
        <v>25482</v>
      </c>
      <c r="C868" s="1">
        <v>4435</v>
      </c>
      <c r="D868" s="1" t="s">
        <v>1413</v>
      </c>
      <c r="E868" s="1">
        <v>4</v>
      </c>
    </row>
    <row r="869" spans="1:5" x14ac:dyDescent="0.25">
      <c r="A869" t="str">
        <f>VLOOKUP(B869,'[1]RS  Download'!$A$2:$B$10000,2,FALSE)</f>
        <v>TCPL.CONSUMERS_CDA.M</v>
      </c>
      <c r="B869" s="1">
        <v>25483</v>
      </c>
      <c r="C869" s="1">
        <v>3493</v>
      </c>
      <c r="D869" s="1" t="s">
        <v>1414</v>
      </c>
      <c r="E869" s="1">
        <v>4</v>
      </c>
    </row>
    <row r="870" spans="1:5" x14ac:dyDescent="0.25">
      <c r="A870" t="str">
        <f>VLOOKUP(B870,'[1]RS  Download'!$A$2:$B$10000,2,FALSE)</f>
        <v>TCPL.CONSUMERS_CDA.M</v>
      </c>
      <c r="B870" s="1">
        <v>25483</v>
      </c>
      <c r="C870" s="1">
        <v>4507</v>
      </c>
      <c r="D870" s="1" t="s">
        <v>1415</v>
      </c>
      <c r="E870" s="1">
        <v>5</v>
      </c>
    </row>
    <row r="871" spans="1:5" x14ac:dyDescent="0.25">
      <c r="A871" t="str">
        <f>VLOOKUP(B871,'[1]RS  Download'!$A$2:$B$10000,2,FALSE)</f>
        <v>TCPL.CONSUMERS_CDA.MID</v>
      </c>
      <c r="B871" s="1">
        <v>25484</v>
      </c>
      <c r="C871" s="1">
        <v>3493</v>
      </c>
      <c r="D871" s="1" t="s">
        <v>1414</v>
      </c>
      <c r="E871" s="1">
        <v>4</v>
      </c>
    </row>
    <row r="872" spans="1:5" x14ac:dyDescent="0.25">
      <c r="A872" t="str">
        <f>VLOOKUP(B872,'[1]RS  Download'!$A$2:$B$10000,2,FALSE)</f>
        <v>TCPL.CONSUMERS_CDA.MID</v>
      </c>
      <c r="B872" s="1">
        <v>25484</v>
      </c>
      <c r="C872" s="1">
        <v>4507</v>
      </c>
      <c r="D872" s="1" t="s">
        <v>1415</v>
      </c>
      <c r="E872" s="1">
        <v>5</v>
      </c>
    </row>
    <row r="873" spans="1:5" x14ac:dyDescent="0.25">
      <c r="A873" t="str">
        <f>VLOOKUP(B873,'[1]RS  Download'!$A$2:$B$10000,2,FALSE)</f>
        <v>WEI.STATION_2-US.GDP.D.A</v>
      </c>
      <c r="B873" s="1">
        <v>25485</v>
      </c>
      <c r="C873" s="1">
        <v>4607</v>
      </c>
      <c r="D873" s="1" t="s">
        <v>1416</v>
      </c>
      <c r="E873" s="1">
        <v>4</v>
      </c>
    </row>
    <row r="874" spans="1:5" x14ac:dyDescent="0.25">
      <c r="A874" t="str">
        <f>VLOOKUP(B874,'[1]RS  Download'!$A$2:$B$10000,2,FALSE)</f>
        <v>GBGP.GARDEN.IM</v>
      </c>
      <c r="B874" s="1">
        <v>25486</v>
      </c>
      <c r="C874" s="1">
        <v>4514</v>
      </c>
      <c r="D874" s="1" t="s">
        <v>1417</v>
      </c>
      <c r="E874" s="1">
        <v>4</v>
      </c>
    </row>
    <row r="875" spans="1:5" x14ac:dyDescent="0.25">
      <c r="A875" t="str">
        <f>VLOOKUP(B875,'[1]RS  Download'!$A$2:$B$10000,2,FALSE)</f>
        <v>GBGP.GARDEN.D</v>
      </c>
      <c r="B875" s="1">
        <v>25487</v>
      </c>
      <c r="C875" s="1">
        <v>4515</v>
      </c>
      <c r="D875" s="1" t="s">
        <v>1418</v>
      </c>
      <c r="E875" s="1">
        <v>4</v>
      </c>
    </row>
    <row r="876" spans="1:5" x14ac:dyDescent="0.25">
      <c r="A876" t="str">
        <f>VLOOKUP(B876,'[1]RS  Download'!$A$2:$B$10000,2,FALSE)</f>
        <v>DGT.DISCOVERY.IM</v>
      </c>
      <c r="B876" s="1">
        <v>25488</v>
      </c>
      <c r="C876" s="1">
        <v>4517</v>
      </c>
      <c r="D876" s="1" t="s">
        <v>1419</v>
      </c>
      <c r="E876" s="1">
        <v>4</v>
      </c>
    </row>
    <row r="877" spans="1:5" x14ac:dyDescent="0.25">
      <c r="A877" t="str">
        <f>VLOOKUP(B877,'[1]RS  Download'!$A$2:$B$10000,2,FALSE)</f>
        <v>DGT.DISCOVERY.D</v>
      </c>
      <c r="B877" s="1">
        <v>25489</v>
      </c>
      <c r="C877" s="1">
        <v>4516</v>
      </c>
      <c r="D877" s="1" t="s">
        <v>1420</v>
      </c>
      <c r="E877" s="1">
        <v>4</v>
      </c>
    </row>
    <row r="878" spans="1:5" x14ac:dyDescent="0.25">
      <c r="A878" t="str">
        <f>VLOOKUP(B878,'[1]RS  Download'!$A$2:$B$10000,2,FALSE)</f>
        <v>TRUNK.FIELD.D</v>
      </c>
      <c r="B878" s="1">
        <v>25492</v>
      </c>
      <c r="C878" s="1">
        <v>4527</v>
      </c>
      <c r="D878" s="1" t="s">
        <v>1421</v>
      </c>
      <c r="E878" s="1">
        <v>4</v>
      </c>
    </row>
    <row r="879" spans="1:5" x14ac:dyDescent="0.25">
      <c r="A879" t="str">
        <f>VLOOKUP(B879,'[1]RS  Download'!$A$2:$B$10000,2,FALSE)</f>
        <v>TRUNK.FIELD.IM</v>
      </c>
      <c r="B879" s="1">
        <v>25493</v>
      </c>
      <c r="C879" s="1">
        <v>4526</v>
      </c>
      <c r="D879" s="1" t="s">
        <v>1422</v>
      </c>
      <c r="E879" s="1">
        <v>4</v>
      </c>
    </row>
    <row r="880" spans="1:5" x14ac:dyDescent="0.25">
      <c r="A880" t="str">
        <f>VLOOKUP(B880,'[1]RS  Download'!$A$2:$B$10000,2,FALSE)</f>
        <v>CIG.WIND_RVR.MID</v>
      </c>
      <c r="B880" s="1">
        <v>25501</v>
      </c>
      <c r="C880" s="1">
        <v>2496</v>
      </c>
      <c r="D880" s="1" t="s">
        <v>1186</v>
      </c>
      <c r="E880" s="1">
        <v>4</v>
      </c>
    </row>
    <row r="881" spans="1:5" x14ac:dyDescent="0.25">
      <c r="A881" t="str">
        <f>VLOOKUP(B881,'[1]RS  Download'!$A$2:$B$10000,2,FALSE)</f>
        <v>PEPL.MARKET.IM</v>
      </c>
      <c r="B881" s="1">
        <v>25521</v>
      </c>
      <c r="C881" s="1">
        <v>4729</v>
      </c>
      <c r="D881" s="1" t="s">
        <v>1423</v>
      </c>
      <c r="E881" s="1">
        <v>4</v>
      </c>
    </row>
    <row r="882" spans="1:5" x14ac:dyDescent="0.25">
      <c r="A882" t="str">
        <f>VLOOKUP(B882,'[1]RS  Download'!$A$2:$B$10000,2,FALSE)</f>
        <v>PEPL.MARKET.D</v>
      </c>
      <c r="B882" s="1">
        <v>25522</v>
      </c>
      <c r="C882" s="1">
        <v>4730</v>
      </c>
      <c r="D882" s="1" t="s">
        <v>1424</v>
      </c>
      <c r="E882" s="1">
        <v>4</v>
      </c>
    </row>
    <row r="883" spans="1:5" x14ac:dyDescent="0.25">
      <c r="A883" t="str">
        <f>VLOOKUP(B883,'[1]RS  Download'!$A$2:$B$10000,2,FALSE)</f>
        <v>HENRY.HUB-COMMON+2AFT.GD.D.H</v>
      </c>
      <c r="B883" s="1">
        <v>25541</v>
      </c>
      <c r="C883" s="1">
        <v>4706</v>
      </c>
      <c r="D883" s="1" t="s">
        <v>1425</v>
      </c>
      <c r="E883" s="1">
        <v>4</v>
      </c>
    </row>
    <row r="884" spans="1:5" x14ac:dyDescent="0.25">
      <c r="A884" t="str">
        <f>VLOOKUP(B884,'[1]RS  Download'!$A$2:$B$10000,2,FALSE)</f>
        <v>NWPL.SUMAS-US.IM</v>
      </c>
      <c r="B884" s="1">
        <v>25562</v>
      </c>
      <c r="C884" s="1">
        <v>4733</v>
      </c>
      <c r="D884" s="1" t="s">
        <v>1426</v>
      </c>
      <c r="E884" s="1">
        <v>4</v>
      </c>
    </row>
    <row r="885" spans="1:5" x14ac:dyDescent="0.25">
      <c r="A885" t="str">
        <f>VLOOKUP(B885,'[1]RS  Download'!$A$2:$B$10000,2,FALSE)</f>
        <v>NX3(4)</v>
      </c>
      <c r="B885" s="1">
        <v>25581</v>
      </c>
      <c r="C885" s="1">
        <v>4766</v>
      </c>
      <c r="D885" s="1" t="s">
        <v>1427</v>
      </c>
      <c r="E885" s="1">
        <v>4</v>
      </c>
    </row>
    <row r="886" spans="1:5" x14ac:dyDescent="0.25">
      <c r="A886" t="str">
        <f>VLOOKUP(B886,'[1]RS  Download'!$A$2:$B$10000,2,FALSE)</f>
        <v>NOVA.AECO-WKND-US.CGPR.D.I</v>
      </c>
      <c r="B886" s="1">
        <v>25582</v>
      </c>
      <c r="C886" s="1">
        <v>4767</v>
      </c>
      <c r="D886" s="1" t="s">
        <v>1428</v>
      </c>
      <c r="E886" s="1">
        <v>4</v>
      </c>
    </row>
    <row r="887" spans="1:5" x14ac:dyDescent="0.25">
      <c r="A887" t="str">
        <f>VLOOKUP(B887,'[1]RS  Download'!$A$2:$B$10000,2,FALSE)</f>
        <v>NWPL.SUMAS-NEXT.GDP.D.A</v>
      </c>
      <c r="B887" s="1">
        <v>25601</v>
      </c>
      <c r="C887" s="1">
        <v>4848</v>
      </c>
      <c r="D887" s="1" t="s">
        <v>1429</v>
      </c>
      <c r="E887" s="1">
        <v>4</v>
      </c>
    </row>
    <row r="888" spans="1:5" x14ac:dyDescent="0.25">
      <c r="A888" t="str">
        <f>VLOOKUP(B888,'[1]RS  Download'!$A$2:$B$10000,2,FALSE)</f>
        <v>WEI.ST_2-NEXT-US.GDP.D.A</v>
      </c>
      <c r="B888" s="1">
        <v>25602</v>
      </c>
      <c r="C888" s="1">
        <v>4847</v>
      </c>
      <c r="D888" s="1" t="s">
        <v>1430</v>
      </c>
      <c r="E888" s="1">
        <v>4</v>
      </c>
    </row>
    <row r="889" spans="1:5" x14ac:dyDescent="0.25">
      <c r="A889" t="str">
        <f>VLOOKUP(B889,'[1]RS  Download'!$A$2:$B$10000,2,FALSE)</f>
        <v>WEI.ST_2-NEXT-CD.GDP.D.A</v>
      </c>
      <c r="B889" s="1">
        <v>25603</v>
      </c>
      <c r="C889" s="1">
        <v>4846</v>
      </c>
      <c r="D889" s="1" t="s">
        <v>1431</v>
      </c>
      <c r="E889" s="1">
        <v>5</v>
      </c>
    </row>
    <row r="890" spans="1:5" x14ac:dyDescent="0.25">
      <c r="A890" t="str">
        <f>VLOOKUP(B890,'[1]RS  Download'!$A$2:$B$10000,2,FALSE)</f>
        <v>CIG.SOUTHERN.IM</v>
      </c>
      <c r="B890" s="1">
        <v>25604</v>
      </c>
      <c r="C890" s="1">
        <v>4953</v>
      </c>
      <c r="D890" s="1" t="s">
        <v>1432</v>
      </c>
      <c r="E890" s="1">
        <v>4</v>
      </c>
    </row>
    <row r="891" spans="1:5" x14ac:dyDescent="0.25">
      <c r="A891" t="str">
        <f>VLOOKUP(B891,'[1]RS  Download'!$A$2:$B$10000,2,FALSE)</f>
        <v>CIG.SOUTHERN.D</v>
      </c>
      <c r="B891" s="1">
        <v>25605</v>
      </c>
      <c r="C891" s="1">
        <v>5150</v>
      </c>
      <c r="D891" s="1" t="s">
        <v>1433</v>
      </c>
      <c r="E891" s="1">
        <v>4</v>
      </c>
    </row>
    <row r="892" spans="1:5" x14ac:dyDescent="0.25">
      <c r="A892" t="str">
        <f>VLOOKUP(B892,'[1]RS  Download'!$A$2:$B$10000,2,FALSE)</f>
        <v>CIG.SOUTHERN.MID</v>
      </c>
      <c r="B892" s="1">
        <v>25606</v>
      </c>
      <c r="C892" s="1">
        <v>4958</v>
      </c>
      <c r="D892" s="1" t="s">
        <v>1434</v>
      </c>
      <c r="E892" s="1">
        <v>4</v>
      </c>
    </row>
    <row r="893" spans="1:5" x14ac:dyDescent="0.25">
      <c r="A893" t="str">
        <f>VLOOKUP(B893,'[1]RS  Download'!$A$2:$B$10000,2,FALSE)</f>
        <v>CIG.SOUTHERN.M</v>
      </c>
      <c r="B893" s="1">
        <v>25607</v>
      </c>
      <c r="C893" s="1">
        <v>4958</v>
      </c>
      <c r="D893" s="1" t="s">
        <v>1434</v>
      </c>
      <c r="E893" s="1">
        <v>4</v>
      </c>
    </row>
    <row r="894" spans="1:5" x14ac:dyDescent="0.25">
      <c r="A894" t="str">
        <f>VLOOKUP(B894,'[1]RS  Download'!$A$2:$B$10000,2,FALSE)</f>
        <v>CIG.GLENROCK.IM</v>
      </c>
      <c r="B894" s="1">
        <v>25608</v>
      </c>
      <c r="C894" s="1">
        <v>3800</v>
      </c>
      <c r="D894" s="1" t="s">
        <v>1435</v>
      </c>
      <c r="E894" s="1">
        <v>4</v>
      </c>
    </row>
    <row r="895" spans="1:5" x14ac:dyDescent="0.25">
      <c r="A895" t="str">
        <f>VLOOKUP(B895,'[1]RS  Download'!$A$2:$B$10000,2,FALSE)</f>
        <v>CIG.GLENROCK.MID</v>
      </c>
      <c r="B895" s="1">
        <v>25609</v>
      </c>
      <c r="C895" s="1">
        <v>3800</v>
      </c>
      <c r="D895" s="1" t="s">
        <v>1435</v>
      </c>
      <c r="E895" s="1">
        <v>4</v>
      </c>
    </row>
    <row r="896" spans="1:5" x14ac:dyDescent="0.25">
      <c r="A896" t="str">
        <f>VLOOKUP(B896,'[1]RS  Download'!$A$2:$B$10000,2,FALSE)</f>
        <v>CIG.GLENROCK.D</v>
      </c>
      <c r="B896" s="1">
        <v>25610</v>
      </c>
      <c r="C896" s="1">
        <v>5151</v>
      </c>
      <c r="D896" s="1" t="s">
        <v>1436</v>
      </c>
      <c r="E896" s="1">
        <v>4</v>
      </c>
    </row>
    <row r="897" spans="1:5" x14ac:dyDescent="0.25">
      <c r="A897" t="str">
        <f>VLOOKUP(B897,'[1]RS  Download'!$A$2:$B$10000,2,FALSE)</f>
        <v>PSCO.DJBASIN.IM</v>
      </c>
      <c r="B897" s="1">
        <v>25611</v>
      </c>
      <c r="C897" s="1">
        <v>3913</v>
      </c>
      <c r="D897" s="1" t="s">
        <v>1437</v>
      </c>
      <c r="E897" s="1">
        <v>4</v>
      </c>
    </row>
    <row r="898" spans="1:5" x14ac:dyDescent="0.25">
      <c r="A898" t="str">
        <f>VLOOKUP(B898,'[1]RS  Download'!$A$2:$B$10000,2,FALSE)</f>
        <v>PSCO.DJBASIN.MID</v>
      </c>
      <c r="B898" s="1">
        <v>25612</v>
      </c>
      <c r="C898" s="1">
        <v>3913</v>
      </c>
      <c r="D898" s="1" t="s">
        <v>1437</v>
      </c>
      <c r="E898" s="1">
        <v>4</v>
      </c>
    </row>
    <row r="899" spans="1:5" x14ac:dyDescent="0.25">
      <c r="A899" t="str">
        <f>VLOOKUP(B899,'[1]RS  Download'!$A$2:$B$10000,2,FALSE)</f>
        <v>CIG.WIC.D</v>
      </c>
      <c r="B899" s="1">
        <v>25613</v>
      </c>
      <c r="C899" s="1">
        <v>5152</v>
      </c>
      <c r="D899" s="1" t="s">
        <v>1438</v>
      </c>
      <c r="E899" s="1">
        <v>4</v>
      </c>
    </row>
    <row r="900" spans="1:5" x14ac:dyDescent="0.25">
      <c r="A900" t="str">
        <f>VLOOKUP(B900,'[1]RS  Download'!$A$2:$B$10000,2,FALSE)</f>
        <v>CIG.WIC.IM</v>
      </c>
      <c r="B900" s="1">
        <v>25614</v>
      </c>
      <c r="C900" s="1">
        <v>3273</v>
      </c>
      <c r="D900" s="1" t="s">
        <v>1307</v>
      </c>
      <c r="E900" s="1">
        <v>4</v>
      </c>
    </row>
    <row r="901" spans="1:5" x14ac:dyDescent="0.25">
      <c r="A901" t="str">
        <f>VLOOKUP(B901,'[1]RS  Download'!$A$2:$B$10000,2,FALSE)</f>
        <v>CIG.DJBASIN-PSCO.D</v>
      </c>
      <c r="B901" s="1">
        <v>25621</v>
      </c>
      <c r="C901" s="1">
        <v>5153</v>
      </c>
      <c r="D901" s="1" t="s">
        <v>1439</v>
      </c>
      <c r="E901" s="1">
        <v>4</v>
      </c>
    </row>
    <row r="902" spans="1:5" x14ac:dyDescent="0.25">
      <c r="A902" t="str">
        <f>VLOOKUP(B902,'[1]RS  Download'!$A$2:$B$10000,2,FALSE)</f>
        <v>FORMULA.TRANSCO.MSAL.-FGT.Z3.AVG</v>
      </c>
      <c r="B902" s="1">
        <v>25641</v>
      </c>
      <c r="C902" s="1">
        <v>5166</v>
      </c>
      <c r="D902" s="1" t="s">
        <v>1440</v>
      </c>
      <c r="E902" s="1">
        <v>4</v>
      </c>
    </row>
    <row r="903" spans="1:5" x14ac:dyDescent="0.25">
      <c r="A903" t="str">
        <f>VLOOKUP(B903,'[1]RS  Download'!$A$2:$B$10000,2,FALSE)</f>
        <v>CIG.DJ.IM</v>
      </c>
      <c r="B903" s="1">
        <v>25702</v>
      </c>
      <c r="C903" s="1">
        <v>2426</v>
      </c>
      <c r="D903" s="1" t="s">
        <v>1184</v>
      </c>
      <c r="E903" s="1">
        <v>4</v>
      </c>
    </row>
    <row r="904" spans="1:5" x14ac:dyDescent="0.25">
      <c r="A904" t="str">
        <f>VLOOKUP(B904,'[1]RS  Download'!$A$2:$B$10000,2,FALSE)</f>
        <v>CIG.FTUNION.IM</v>
      </c>
      <c r="B904" s="1">
        <v>25703</v>
      </c>
      <c r="C904" s="1">
        <v>5006</v>
      </c>
      <c r="D904" s="1" t="s">
        <v>1441</v>
      </c>
      <c r="E904" s="1">
        <v>4</v>
      </c>
    </row>
    <row r="905" spans="1:5" x14ac:dyDescent="0.25">
      <c r="A905" t="str">
        <f>VLOOKUP(B905,'[1]RS  Download'!$A$2:$B$10000,2,FALSE)</f>
        <v>CIG.FTUNION.MID</v>
      </c>
      <c r="B905" s="1">
        <v>25704</v>
      </c>
      <c r="C905" s="1">
        <v>5147</v>
      </c>
      <c r="D905" s="1" t="s">
        <v>1442</v>
      </c>
      <c r="E905" s="1">
        <v>4</v>
      </c>
    </row>
    <row r="906" spans="1:5" x14ac:dyDescent="0.25">
      <c r="A906" t="str">
        <f>VLOOKUP(B906,'[1]RS  Download'!$A$2:$B$10000,2,FALSE)</f>
        <v>CIG.FTUNION.D</v>
      </c>
      <c r="B906" s="1">
        <v>25705</v>
      </c>
      <c r="C906" s="1">
        <v>5146</v>
      </c>
      <c r="D906" s="1" t="s">
        <v>1443</v>
      </c>
      <c r="E906" s="1">
        <v>4</v>
      </c>
    </row>
    <row r="907" spans="1:5" x14ac:dyDescent="0.25">
      <c r="A907" t="str">
        <f>VLOOKUP(B907,'[1]RS  Download'!$A$2:$B$10000,2,FALSE)</f>
        <v>FUGG.GATHERING.IM</v>
      </c>
      <c r="B907" s="1">
        <v>25741</v>
      </c>
      <c r="C907" s="1">
        <v>5286</v>
      </c>
      <c r="D907" s="1" t="s">
        <v>1444</v>
      </c>
      <c r="E907" s="1">
        <v>4</v>
      </c>
    </row>
    <row r="908" spans="1:5" x14ac:dyDescent="0.25">
      <c r="A908" t="str">
        <f>VLOOKUP(B908,'[1]RS  Download'!$A$2:$B$10000,2,FALSE)</f>
        <v>FUGG.GATHERING.MID</v>
      </c>
      <c r="B908" s="1">
        <v>25742</v>
      </c>
      <c r="C908" s="1">
        <v>5288</v>
      </c>
      <c r="D908" s="1" t="s">
        <v>1445</v>
      </c>
      <c r="E908" s="1">
        <v>4</v>
      </c>
    </row>
    <row r="909" spans="1:5" x14ac:dyDescent="0.25">
      <c r="A909" t="str">
        <f>VLOOKUP(B909,'[1]RS  Download'!$A$2:$B$10000,2,FALSE)</f>
        <v>FUGG.GATHERING.D</v>
      </c>
      <c r="B909" s="1">
        <v>25743</v>
      </c>
      <c r="C909" s="1">
        <v>5287</v>
      </c>
      <c r="D909" s="1" t="s">
        <v>1446</v>
      </c>
      <c r="E909" s="1">
        <v>4</v>
      </c>
    </row>
    <row r="910" spans="1:5" x14ac:dyDescent="0.25">
      <c r="A910" t="str">
        <f>VLOOKUP(B910,'[1]RS  Download'!$A$2:$B$10000,2,FALSE)</f>
        <v>FORMULA.TGT/TENN4PIPE.AVG</v>
      </c>
      <c r="B910" s="1">
        <v>25761</v>
      </c>
      <c r="C910" s="1">
        <v>5369</v>
      </c>
      <c r="D910" s="1" t="s">
        <v>1447</v>
      </c>
      <c r="E910" s="1">
        <v>4</v>
      </c>
    </row>
    <row r="911" spans="1:5" x14ac:dyDescent="0.25">
      <c r="A911" t="str">
        <f>VLOOKUP(B911,'[1]RS  Download'!$A$2:$B$10000,2,FALSE)</f>
        <v>FORMULA.COL/KOCH3PIPE.AVG</v>
      </c>
      <c r="B911" s="1">
        <v>25762</v>
      </c>
      <c r="C911" s="1">
        <v>5370</v>
      </c>
      <c r="D911" s="1" t="s">
        <v>1448</v>
      </c>
      <c r="E911" s="1">
        <v>4</v>
      </c>
    </row>
    <row r="912" spans="1:5" x14ac:dyDescent="0.25">
      <c r="A912" t="str">
        <f>VLOOKUP(B912,'[1]RS  Download'!$A$2:$B$10000,2,FALSE)</f>
        <v>FORMULA.ANR/NGPL3PIPE.AVG</v>
      </c>
      <c r="B912" s="1">
        <v>25763</v>
      </c>
      <c r="C912" s="1">
        <v>5371</v>
      </c>
      <c r="D912" s="1" t="s">
        <v>1449</v>
      </c>
      <c r="E912" s="1">
        <v>4</v>
      </c>
    </row>
    <row r="913" spans="1:5" x14ac:dyDescent="0.25">
      <c r="A913" t="str">
        <f>VLOOKUP(B913,'[1]RS  Download'!$A$2:$B$10000,2,FALSE)</f>
        <v>FORMULA.TGT/KOCH.AVG</v>
      </c>
      <c r="B913" s="1">
        <v>25764</v>
      </c>
      <c r="C913" s="1">
        <v>5372</v>
      </c>
      <c r="D913" s="1" t="s">
        <v>1450</v>
      </c>
      <c r="E913" s="1">
        <v>4</v>
      </c>
    </row>
    <row r="914" spans="1:5" x14ac:dyDescent="0.25">
      <c r="A914" t="str">
        <f>VLOOKUP(B914,'[1]RS  Download'!$A$2:$B$10000,2,FALSE)</f>
        <v>FORMULA.NGPL/HEHUB.AVG</v>
      </c>
      <c r="B914" s="1">
        <v>25765</v>
      </c>
      <c r="C914" s="1">
        <v>5373</v>
      </c>
      <c r="D914" s="1" t="s">
        <v>1451</v>
      </c>
      <c r="E914" s="1">
        <v>4</v>
      </c>
    </row>
    <row r="915" spans="1:5" x14ac:dyDescent="0.25">
      <c r="A915" t="str">
        <f>VLOOKUP(B915,'[1]RS  Download'!$A$2:$B$10000,2,FALSE)</f>
        <v>FORMULA.COL/SONAT.GDP.D.A</v>
      </c>
      <c r="B915" s="1">
        <v>25766</v>
      </c>
      <c r="C915" s="1">
        <v>5374</v>
      </c>
      <c r="D915" s="1" t="s">
        <v>1452</v>
      </c>
      <c r="E915" s="1">
        <v>4</v>
      </c>
    </row>
    <row r="916" spans="1:5" x14ac:dyDescent="0.25">
      <c r="A916" t="str">
        <f>VLOOKUP(B916,'[1]RS  Download'!$A$2:$B$10000,2,FALSE)</f>
        <v>FORMULA.ANR/NGPL.GDP.D.A</v>
      </c>
      <c r="B916" s="1">
        <v>25767</v>
      </c>
      <c r="C916" s="1">
        <v>5375</v>
      </c>
      <c r="D916" s="1" t="s">
        <v>1453</v>
      </c>
      <c r="E916" s="1">
        <v>4</v>
      </c>
    </row>
    <row r="917" spans="1:5" x14ac:dyDescent="0.25">
      <c r="A917" t="str">
        <f>VLOOKUP(B917,'[1]RS  Download'!$A$2:$B$10000,2,FALSE)</f>
        <v>FORMULA.TGT/KOCH.GDP.D.A</v>
      </c>
      <c r="B917" s="1">
        <v>25768</v>
      </c>
      <c r="C917" s="1">
        <v>5376</v>
      </c>
      <c r="D917" s="1" t="s">
        <v>1454</v>
      </c>
      <c r="E917" s="1">
        <v>4</v>
      </c>
    </row>
    <row r="918" spans="1:5" x14ac:dyDescent="0.25">
      <c r="A918" t="str">
        <f>VLOOKUP(B918,'[1]RS  Download'!$A$2:$B$10000,2,FALSE)</f>
        <v>FORMULA.KOCH.(3-6).GD.D.A</v>
      </c>
      <c r="B918" s="1">
        <v>25769</v>
      </c>
      <c r="C918" s="1">
        <v>5377</v>
      </c>
      <c r="D918" s="1" t="s">
        <v>1455</v>
      </c>
      <c r="E918" s="1">
        <v>4</v>
      </c>
    </row>
    <row r="919" spans="1:5" x14ac:dyDescent="0.25">
      <c r="A919" t="str">
        <f>VLOOKUP(B919,'[1]RS  Download'!$A$2:$B$10000,2,FALSE)</f>
        <v>FORMULA.KOCH.(7-10).GD.D.A</v>
      </c>
      <c r="B919" s="1">
        <v>25770</v>
      </c>
      <c r="C919" s="1">
        <v>5378</v>
      </c>
      <c r="D919" s="1" t="s">
        <v>1456</v>
      </c>
      <c r="E919" s="1">
        <v>4</v>
      </c>
    </row>
    <row r="920" spans="1:5" x14ac:dyDescent="0.25">
      <c r="A920" t="str">
        <f>VLOOKUP(B920,'[1]RS  Download'!$A$2:$B$10000,2,FALSE)</f>
        <v>FORMULA.NGPL/HEHUB.GDP.D.A</v>
      </c>
      <c r="B920" s="1">
        <v>25771</v>
      </c>
      <c r="C920" s="1">
        <v>5379</v>
      </c>
      <c r="D920" s="1" t="s">
        <v>1457</v>
      </c>
      <c r="E920" s="1">
        <v>4</v>
      </c>
    </row>
    <row r="921" spans="1:5" x14ac:dyDescent="0.25">
      <c r="A921" t="str">
        <f>VLOOKUP(B921,'[1]RS  Download'!$A$2:$B$10000,2,FALSE)</f>
        <v>TCPL.EMERSON.D</v>
      </c>
      <c r="B921" s="1">
        <v>25772</v>
      </c>
      <c r="C921" s="1">
        <v>5367</v>
      </c>
      <c r="D921" s="1" t="s">
        <v>1458</v>
      </c>
      <c r="E921" s="1">
        <v>4</v>
      </c>
    </row>
    <row r="922" spans="1:5" x14ac:dyDescent="0.25">
      <c r="A922" t="str">
        <f>VLOOKUP(B922,'[1]RS  Download'!$A$2:$B$10000,2,FALSE)</f>
        <v>TCPL.EMERSON-USA.IM</v>
      </c>
      <c r="B922" s="1">
        <v>25773</v>
      </c>
      <c r="C922" s="1">
        <v>5366</v>
      </c>
      <c r="D922" s="1" t="s">
        <v>1459</v>
      </c>
      <c r="E922" s="1">
        <v>4</v>
      </c>
    </row>
    <row r="923" spans="1:5" x14ac:dyDescent="0.25">
      <c r="A923" t="str">
        <f>VLOOKUP(B923,'[1]RS  Download'!$A$2:$B$10000,2,FALSE)</f>
        <v>WAHA.TX.MID</v>
      </c>
      <c r="B923" s="1">
        <v>25781</v>
      </c>
      <c r="C923" s="1">
        <v>5266</v>
      </c>
      <c r="D923" s="1" t="s">
        <v>1460</v>
      </c>
      <c r="E923" s="1">
        <v>4</v>
      </c>
    </row>
    <row r="924" spans="1:5" x14ac:dyDescent="0.25">
      <c r="A924" t="str">
        <f>VLOOKUP(B924,'[1]RS  Download'!$A$2:$B$10000,2,FALSE)</f>
        <v>HPL.KATY/OASIS.M</v>
      </c>
      <c r="B924" s="1">
        <v>25802</v>
      </c>
      <c r="C924" s="1">
        <v>2880</v>
      </c>
      <c r="D924" s="1" t="s">
        <v>1311</v>
      </c>
      <c r="E924" s="1">
        <v>4</v>
      </c>
    </row>
    <row r="925" spans="1:5" x14ac:dyDescent="0.25">
      <c r="A925" t="str">
        <f>VLOOKUP(B925,'[1]RS  Download'!$A$2:$B$10000,2,FALSE)</f>
        <v>HPL.KATY/WOFLEX.M</v>
      </c>
      <c r="B925" s="1">
        <v>25803</v>
      </c>
      <c r="C925" s="1">
        <v>2879</v>
      </c>
      <c r="D925" s="1" t="s">
        <v>1312</v>
      </c>
      <c r="E925" s="1">
        <v>4</v>
      </c>
    </row>
    <row r="926" spans="1:5" x14ac:dyDescent="0.25">
      <c r="A926" t="str">
        <f>VLOOKUP(B926,'[1]RS  Download'!$A$2:$B$10000,2,FALSE)</f>
        <v>KERN.OPAL.GDP.D.A</v>
      </c>
      <c r="B926" s="1">
        <v>25821</v>
      </c>
      <c r="C926" s="1">
        <v>5629</v>
      </c>
      <c r="D926" s="1" t="s">
        <v>1461</v>
      </c>
      <c r="E926" s="1">
        <v>4</v>
      </c>
    </row>
    <row r="927" spans="1:5" x14ac:dyDescent="0.25">
      <c r="A927" t="str">
        <f>VLOOKUP(B927,'[1]RS  Download'!$A$2:$B$10000,2,FALSE)</f>
        <v>WYOMING.GDP.D.A</v>
      </c>
      <c r="B927" s="1">
        <v>25822</v>
      </c>
      <c r="C927" s="1">
        <v>5628</v>
      </c>
      <c r="D927" s="1" t="s">
        <v>1462</v>
      </c>
      <c r="E927" s="1">
        <v>4</v>
      </c>
    </row>
    <row r="928" spans="1:5" x14ac:dyDescent="0.25">
      <c r="A928" t="str">
        <f>VLOOKUP(B928,'[1]RS  Download'!$A$2:$B$10000,2,FALSE)</f>
        <v>FORMULA.TRAN.Z3/SONAT.M.I</v>
      </c>
      <c r="B928" s="1">
        <v>25841</v>
      </c>
      <c r="C928" s="1">
        <v>5769</v>
      </c>
      <c r="D928" s="1" t="s">
        <v>1463</v>
      </c>
      <c r="E928" s="1">
        <v>4</v>
      </c>
    </row>
    <row r="929" spans="1:5" x14ac:dyDescent="0.25">
      <c r="A929" t="str">
        <f>VLOOKUP(B929,'[1]RS  Download'!$A$2:$B$10000,2,FALSE)</f>
        <v>ANR.ML7.GD.M.I</v>
      </c>
      <c r="B929" s="1">
        <v>25861</v>
      </c>
      <c r="C929" s="1">
        <v>5790</v>
      </c>
      <c r="D929" s="1" t="s">
        <v>1464</v>
      </c>
      <c r="E929" s="1">
        <v>4</v>
      </c>
    </row>
    <row r="930" spans="1:5" x14ac:dyDescent="0.25">
      <c r="A930" t="str">
        <f>VLOOKUP(B930,'[1]RS  Download'!$A$2:$B$10000,2,FALSE)</f>
        <v>TRUNK.ZLA.IM</v>
      </c>
      <c r="B930" s="1">
        <v>25881</v>
      </c>
      <c r="C930" s="1">
        <v>5786</v>
      </c>
      <c r="D930" s="1" t="s">
        <v>1465</v>
      </c>
      <c r="E930" s="1">
        <v>4</v>
      </c>
    </row>
    <row r="931" spans="1:5" x14ac:dyDescent="0.25">
      <c r="A931" t="str">
        <f>VLOOKUP(B931,'[1]RS  Download'!$A$2:$B$10000,2,FALSE)</f>
        <v>TRUNK.ZLA.D</v>
      </c>
      <c r="B931" s="1">
        <v>25882</v>
      </c>
      <c r="C931" s="1">
        <v>5787</v>
      </c>
      <c r="D931" s="1" t="s">
        <v>1466</v>
      </c>
      <c r="E931" s="1">
        <v>4</v>
      </c>
    </row>
    <row r="932" spans="1:5" x14ac:dyDescent="0.25">
      <c r="A932" t="str">
        <f>VLOOKUP(B932,'[1]RS  Download'!$A$2:$B$10000,2,FALSE)</f>
        <v>NNG.BUSHTON.IM</v>
      </c>
      <c r="B932" s="1">
        <v>25883</v>
      </c>
      <c r="C932" s="1">
        <v>5788</v>
      </c>
      <c r="D932" s="1" t="s">
        <v>1467</v>
      </c>
      <c r="E932" s="1">
        <v>4</v>
      </c>
    </row>
    <row r="933" spans="1:5" x14ac:dyDescent="0.25">
      <c r="A933" t="str">
        <f>VLOOKUP(B933,'[1]RS  Download'!$A$2:$B$10000,2,FALSE)</f>
        <v>NNG.BUSHTON.D</v>
      </c>
      <c r="B933" s="1">
        <v>25884</v>
      </c>
      <c r="C933" s="1">
        <v>5789</v>
      </c>
      <c r="D933" s="1" t="s">
        <v>1468</v>
      </c>
      <c r="E933" s="1">
        <v>4</v>
      </c>
    </row>
    <row r="934" spans="1:5" x14ac:dyDescent="0.25">
      <c r="A934" t="str">
        <f>VLOOKUP(B934,'[1]RS  Download'!$A$2:$B$10000,2,FALSE)</f>
        <v>TENN.ZONE 6.GDP.D.A</v>
      </c>
      <c r="B934" s="1">
        <v>25901</v>
      </c>
      <c r="C934" s="1">
        <v>5566</v>
      </c>
      <c r="D934" s="1" t="s">
        <v>1469</v>
      </c>
      <c r="E934" s="1">
        <v>4</v>
      </c>
    </row>
    <row r="935" spans="1:5" x14ac:dyDescent="0.25">
      <c r="A935" t="str">
        <f>VLOOKUP(B935,'[1]RS  Download'!$A$2:$B$10000,2,FALSE)</f>
        <v>SEAR.POOL.IM</v>
      </c>
      <c r="B935" s="1">
        <v>25921</v>
      </c>
      <c r="C935" s="1">
        <v>6128</v>
      </c>
      <c r="D935" s="1" t="s">
        <v>1470</v>
      </c>
      <c r="E935" s="1">
        <v>4</v>
      </c>
    </row>
    <row r="936" spans="1:5" x14ac:dyDescent="0.25">
      <c r="A936" t="str">
        <f>VLOOKUP(B936,'[1]RS  Download'!$A$2:$B$10000,2,FALSE)</f>
        <v>SEAR.POOL.D</v>
      </c>
      <c r="B936" s="1">
        <v>25922</v>
      </c>
      <c r="C936" s="1">
        <v>6129</v>
      </c>
      <c r="D936" s="1" t="s">
        <v>1471</v>
      </c>
      <c r="E936" s="1">
        <v>4</v>
      </c>
    </row>
    <row r="937" spans="1:5" x14ac:dyDescent="0.25">
      <c r="A937" t="str">
        <f>VLOOKUP(B937,'[1]RS  Download'!$A$2:$B$10000,2,FALSE)</f>
        <v>NGPL.OKNW.IM</v>
      </c>
      <c r="B937" s="1">
        <v>25951</v>
      </c>
      <c r="C937" s="1">
        <v>95</v>
      </c>
      <c r="D937" s="1" t="s">
        <v>1001</v>
      </c>
      <c r="E937" s="1">
        <v>4</v>
      </c>
    </row>
    <row r="938" spans="1:5" x14ac:dyDescent="0.25">
      <c r="A938" t="str">
        <f>VLOOKUP(B938,'[1]RS  Download'!$A$2:$B$10000,2,FALSE)</f>
        <v>TGN.CENTRAL.IM</v>
      </c>
      <c r="B938" s="1">
        <v>26110</v>
      </c>
      <c r="C938" s="1">
        <v>2508</v>
      </c>
      <c r="D938" s="1" t="s">
        <v>1472</v>
      </c>
      <c r="E938" s="1">
        <v>4</v>
      </c>
    </row>
    <row r="939" spans="1:5" x14ac:dyDescent="0.25">
      <c r="A939" t="str">
        <f>VLOOKUP(B939,'[1]RS  Download'!$A$2:$B$10000,2,FALSE)</f>
        <v>TGN.CUYANA.IM</v>
      </c>
      <c r="B939" s="1">
        <v>26111</v>
      </c>
      <c r="C939" s="1">
        <v>2526</v>
      </c>
      <c r="D939" s="1" t="s">
        <v>1473</v>
      </c>
      <c r="E939" s="1">
        <v>4</v>
      </c>
    </row>
    <row r="940" spans="1:5" x14ac:dyDescent="0.25">
      <c r="A940" t="str">
        <f>VLOOKUP(B940,'[1]RS  Download'!$A$2:$B$10000,2,FALSE)</f>
        <v>TGN.GBA.IM</v>
      </c>
      <c r="B940" s="1">
        <v>26117</v>
      </c>
      <c r="C940" s="1">
        <v>2518</v>
      </c>
      <c r="D940" s="1" t="s">
        <v>1474</v>
      </c>
      <c r="E940" s="1">
        <v>4</v>
      </c>
    </row>
    <row r="941" spans="1:5" x14ac:dyDescent="0.25">
      <c r="A941" t="str">
        <f>VLOOKUP(B941,'[1]RS  Download'!$A$2:$B$10000,2,FALSE)</f>
        <v>TGN.LITORAL.IM</v>
      </c>
      <c r="B941" s="1">
        <v>26118</v>
      </c>
      <c r="C941" s="1">
        <v>2455</v>
      </c>
      <c r="D941" s="1" t="s">
        <v>1475</v>
      </c>
      <c r="E941" s="1">
        <v>4</v>
      </c>
    </row>
    <row r="942" spans="1:5" x14ac:dyDescent="0.25">
      <c r="A942" t="str">
        <f>VLOOKUP(B942,'[1]RS  Download'!$A$2:$B$10000,2,FALSE)</f>
        <v>TGN.NEUQUEN.IM</v>
      </c>
      <c r="B942" s="1">
        <v>26123</v>
      </c>
      <c r="C942" s="1">
        <v>2452</v>
      </c>
      <c r="D942" s="1" t="s">
        <v>1476</v>
      </c>
      <c r="E942" s="1">
        <v>4</v>
      </c>
    </row>
    <row r="943" spans="1:5" x14ac:dyDescent="0.25">
      <c r="A943" t="str">
        <f>VLOOKUP(B943,'[1]RS  Download'!$A$2:$B$10000,2,FALSE)</f>
        <v>TGS.AUSTRAL.IM</v>
      </c>
      <c r="B943" s="1">
        <v>26190</v>
      </c>
      <c r="C943" s="1">
        <v>2563</v>
      </c>
      <c r="D943" s="1" t="s">
        <v>1477</v>
      </c>
      <c r="E943" s="1">
        <v>4</v>
      </c>
    </row>
    <row r="944" spans="1:5" x14ac:dyDescent="0.25">
      <c r="A944" t="str">
        <f>VLOOKUP(B944,'[1]RS  Download'!$A$2:$B$10000,2,FALSE)</f>
        <v>TGS.BA.IM</v>
      </c>
      <c r="B944" s="1">
        <v>26192</v>
      </c>
      <c r="C944" s="1">
        <v>2538</v>
      </c>
      <c r="D944" s="1" t="s">
        <v>1478</v>
      </c>
      <c r="E944" s="1">
        <v>4</v>
      </c>
    </row>
    <row r="945" spans="1:5" x14ac:dyDescent="0.25">
      <c r="A945" t="str">
        <f>VLOOKUP(B945,'[1]RS  Download'!$A$2:$B$10000,2,FALSE)</f>
        <v>TGS.BASUR.IM</v>
      </c>
      <c r="B945" s="1">
        <v>26194</v>
      </c>
      <c r="C945" s="1">
        <v>2438</v>
      </c>
      <c r="D945" s="1" t="s">
        <v>1479</v>
      </c>
      <c r="E945" s="1">
        <v>4</v>
      </c>
    </row>
    <row r="946" spans="1:5" x14ac:dyDescent="0.25">
      <c r="A946" t="str">
        <f>VLOOKUP(B946,'[1]RS  Download'!$A$2:$B$10000,2,FALSE)</f>
        <v>TGS.BB.IM</v>
      </c>
      <c r="B946" s="1">
        <v>26196</v>
      </c>
      <c r="C946" s="1">
        <v>2445</v>
      </c>
      <c r="D946" s="1" t="s">
        <v>1480</v>
      </c>
      <c r="E946" s="1">
        <v>4</v>
      </c>
    </row>
    <row r="947" spans="1:5" x14ac:dyDescent="0.25">
      <c r="A947" t="str">
        <f>VLOOKUP(B947,'[1]RS  Download'!$A$2:$B$10000,2,FALSE)</f>
        <v>TGS.CHUBUTSUR.IM</v>
      </c>
      <c r="B947" s="1">
        <v>26198</v>
      </c>
      <c r="C947" s="1">
        <v>2435</v>
      </c>
      <c r="D947" s="1" t="s">
        <v>1481</v>
      </c>
      <c r="E947" s="1">
        <v>4</v>
      </c>
    </row>
    <row r="948" spans="1:5" x14ac:dyDescent="0.25">
      <c r="A948" t="str">
        <f>VLOOKUP(B948,'[1]RS  Download'!$A$2:$B$10000,2,FALSE)</f>
        <v>TGS.GBA.IM</v>
      </c>
      <c r="B948" s="1">
        <v>26200</v>
      </c>
      <c r="C948" s="1">
        <v>2582</v>
      </c>
      <c r="D948" s="1" t="s">
        <v>1482</v>
      </c>
      <c r="E948" s="1">
        <v>4</v>
      </c>
    </row>
    <row r="949" spans="1:5" x14ac:dyDescent="0.25">
      <c r="A949" t="str">
        <f>VLOOKUP(B949,'[1]RS  Download'!$A$2:$B$10000,2,FALSE)</f>
        <v>TGS.NEUQUEN.IM</v>
      </c>
      <c r="B949" s="1">
        <v>26202</v>
      </c>
      <c r="C949" s="1">
        <v>2558</v>
      </c>
      <c r="D949" s="1" t="s">
        <v>1483</v>
      </c>
      <c r="E949" s="1">
        <v>4</v>
      </c>
    </row>
    <row r="950" spans="1:5" x14ac:dyDescent="0.25">
      <c r="A950" t="str">
        <f>VLOOKUP(B950,'[1]RS  Download'!$A$2:$B$10000,2,FALSE)</f>
        <v>TGS.SZSUR.IM</v>
      </c>
      <c r="B950" s="1">
        <v>26204</v>
      </c>
      <c r="C950" s="1">
        <v>2423</v>
      </c>
      <c r="D950" s="1" t="s">
        <v>1484</v>
      </c>
      <c r="E950" s="1">
        <v>4</v>
      </c>
    </row>
    <row r="951" spans="1:5" x14ac:dyDescent="0.25">
      <c r="A951" t="str">
        <f>VLOOKUP(B951,'[1]RS  Download'!$A$2:$B$10000,2,FALSE)</f>
        <v>TGS.TDF.IM</v>
      </c>
      <c r="B951" s="1">
        <v>26206</v>
      </c>
      <c r="C951" s="1">
        <v>2432</v>
      </c>
      <c r="D951" s="1" t="s">
        <v>1485</v>
      </c>
      <c r="E951" s="1">
        <v>4</v>
      </c>
    </row>
    <row r="952" spans="1:5" x14ac:dyDescent="0.25">
      <c r="A952" t="str">
        <f>VLOOKUP(B952,'[1]RS  Download'!$A$2:$B$10000,2,FALSE)</f>
        <v>TGN.CENTRAL.D</v>
      </c>
      <c r="B952" s="1">
        <v>26230</v>
      </c>
      <c r="C952" s="1">
        <v>6323</v>
      </c>
      <c r="D952" s="1" t="s">
        <v>1486</v>
      </c>
      <c r="E952" s="1">
        <v>4</v>
      </c>
    </row>
    <row r="953" spans="1:5" x14ac:dyDescent="0.25">
      <c r="A953" t="str">
        <f>VLOOKUP(B953,'[1]RS  Download'!$A$2:$B$10000,2,FALSE)</f>
        <v>TGN.CUYANA.D</v>
      </c>
      <c r="B953" s="1">
        <v>26231</v>
      </c>
      <c r="C953" s="1">
        <v>6325</v>
      </c>
      <c r="D953" s="1" t="s">
        <v>1487</v>
      </c>
      <c r="E953" s="1">
        <v>4</v>
      </c>
    </row>
    <row r="954" spans="1:5" x14ac:dyDescent="0.25">
      <c r="A954" t="str">
        <f>VLOOKUP(B954,'[1]RS  Download'!$A$2:$B$10000,2,FALSE)</f>
        <v>TGN.GBA.D</v>
      </c>
      <c r="B954" s="1">
        <v>26232</v>
      </c>
      <c r="C954" s="1">
        <v>6319</v>
      </c>
      <c r="D954" s="1" t="s">
        <v>1488</v>
      </c>
      <c r="E954" s="1">
        <v>4</v>
      </c>
    </row>
    <row r="955" spans="1:5" x14ac:dyDescent="0.25">
      <c r="A955" t="str">
        <f>VLOOKUP(B955,'[1]RS  Download'!$A$2:$B$10000,2,FALSE)</f>
        <v>TGN.LITORAL.D</v>
      </c>
      <c r="B955" s="1">
        <v>26233</v>
      </c>
      <c r="C955" s="1">
        <v>6327</v>
      </c>
      <c r="D955" s="1" t="s">
        <v>1489</v>
      </c>
      <c r="E955" s="1">
        <v>4</v>
      </c>
    </row>
    <row r="956" spans="1:5" x14ac:dyDescent="0.25">
      <c r="A956" t="str">
        <f>VLOOKUP(B956,'[1]RS  Download'!$A$2:$B$10000,2,FALSE)</f>
        <v>TGN.NEUQUEN.D</v>
      </c>
      <c r="B956" s="1">
        <v>26234</v>
      </c>
      <c r="C956" s="1">
        <v>6320</v>
      </c>
      <c r="D956" s="1" t="s">
        <v>1490</v>
      </c>
      <c r="E956" s="1">
        <v>4</v>
      </c>
    </row>
    <row r="957" spans="1:5" x14ac:dyDescent="0.25">
      <c r="A957" t="str">
        <f>VLOOKUP(B957,'[1]RS  Download'!$A$2:$B$10000,2,FALSE)</f>
        <v>TGS.AUSTRAL.D</v>
      </c>
      <c r="B957" s="1">
        <v>26235</v>
      </c>
      <c r="C957" s="1">
        <v>6317</v>
      </c>
      <c r="D957" s="1" t="s">
        <v>1491</v>
      </c>
      <c r="E957" s="1">
        <v>4</v>
      </c>
    </row>
    <row r="958" spans="1:5" x14ac:dyDescent="0.25">
      <c r="A958" t="str">
        <f>VLOOKUP(B958,'[1]RS  Download'!$A$2:$B$10000,2,FALSE)</f>
        <v>TGS.BA.D</v>
      </c>
      <c r="B958" s="1">
        <v>26236</v>
      </c>
      <c r="C958" s="1">
        <v>6318</v>
      </c>
      <c r="D958" s="1" t="s">
        <v>1492</v>
      </c>
      <c r="E958" s="1">
        <v>4</v>
      </c>
    </row>
    <row r="959" spans="1:5" x14ac:dyDescent="0.25">
      <c r="A959" t="str">
        <f>VLOOKUP(B959,'[1]RS  Download'!$A$2:$B$10000,2,FALSE)</f>
        <v>TGS.BASUR.D</v>
      </c>
      <c r="B959" s="1">
        <v>26237</v>
      </c>
      <c r="C959" s="1">
        <v>6329</v>
      </c>
      <c r="D959" s="1" t="s">
        <v>1493</v>
      </c>
      <c r="E959" s="1">
        <v>4</v>
      </c>
    </row>
    <row r="960" spans="1:5" x14ac:dyDescent="0.25">
      <c r="A960" t="str">
        <f>VLOOKUP(B960,'[1]RS  Download'!$A$2:$B$10000,2,FALSE)</f>
        <v>TGS.BB.D</v>
      </c>
      <c r="B960" s="1">
        <v>26238</v>
      </c>
      <c r="C960" s="1">
        <v>6328</v>
      </c>
      <c r="D960" s="1" t="s">
        <v>1494</v>
      </c>
      <c r="E960" s="1">
        <v>4</v>
      </c>
    </row>
    <row r="961" spans="1:5" x14ac:dyDescent="0.25">
      <c r="A961" t="str">
        <f>VLOOKUP(B961,'[1]RS  Download'!$A$2:$B$10000,2,FALSE)</f>
        <v>TGS.CHUBUTSUR.D</v>
      </c>
      <c r="B961" s="1">
        <v>26239</v>
      </c>
      <c r="C961" s="1">
        <v>6330</v>
      </c>
      <c r="D961" s="1" t="s">
        <v>1495</v>
      </c>
      <c r="E961" s="1">
        <v>4</v>
      </c>
    </row>
    <row r="962" spans="1:5" x14ac:dyDescent="0.25">
      <c r="A962" t="str">
        <f>VLOOKUP(B962,'[1]RS  Download'!$A$2:$B$10000,2,FALSE)</f>
        <v>TGS.GBA.D</v>
      </c>
      <c r="B962" s="1">
        <v>26240</v>
      </c>
      <c r="C962" s="1">
        <v>6324</v>
      </c>
      <c r="D962" s="1" t="s">
        <v>1496</v>
      </c>
      <c r="E962" s="1">
        <v>4</v>
      </c>
    </row>
    <row r="963" spans="1:5" x14ac:dyDescent="0.25">
      <c r="A963" t="str">
        <f>VLOOKUP(B963,'[1]RS  Download'!$A$2:$B$10000,2,FALSE)</f>
        <v>TGS.NEUQUEN.D</v>
      </c>
      <c r="B963" s="1">
        <v>26241</v>
      </c>
      <c r="C963" s="1">
        <v>6322</v>
      </c>
      <c r="D963" s="1" t="s">
        <v>1497</v>
      </c>
      <c r="E963" s="1">
        <v>4</v>
      </c>
    </row>
    <row r="964" spans="1:5" x14ac:dyDescent="0.25">
      <c r="A964" t="str">
        <f>VLOOKUP(B964,'[1]RS  Download'!$A$2:$B$10000,2,FALSE)</f>
        <v>TGS.SZSUR.D</v>
      </c>
      <c r="B964" s="1">
        <v>26242</v>
      </c>
      <c r="C964" s="1">
        <v>6316</v>
      </c>
      <c r="D964" s="1" t="s">
        <v>1498</v>
      </c>
      <c r="E964" s="1">
        <v>4</v>
      </c>
    </row>
    <row r="965" spans="1:5" x14ac:dyDescent="0.25">
      <c r="A965" t="str">
        <f>VLOOKUP(B965,'[1]RS  Download'!$A$2:$B$10000,2,FALSE)</f>
        <v>TGS.TDF.D</v>
      </c>
      <c r="B965" s="1">
        <v>26243</v>
      </c>
      <c r="C965" s="1">
        <v>6326</v>
      </c>
      <c r="D965" s="1" t="s">
        <v>1499</v>
      </c>
      <c r="E965" s="1">
        <v>4</v>
      </c>
    </row>
    <row r="966" spans="1:5" x14ac:dyDescent="0.25">
      <c r="A966" t="str">
        <f>VLOOKUP(B966,'[1]RS  Download'!$A$2:$B$10000,2,FALSE)</f>
        <v>ANR.JOLIET.M</v>
      </c>
      <c r="B966" s="1">
        <v>26250</v>
      </c>
      <c r="C966" s="1">
        <v>5647</v>
      </c>
      <c r="D966" s="1" t="s">
        <v>1500</v>
      </c>
      <c r="E966" s="1">
        <v>4</v>
      </c>
    </row>
    <row r="967" spans="1:5" x14ac:dyDescent="0.25">
      <c r="A967" t="str">
        <f>VLOOKUP(B967,'[1]RS  Download'!$A$2:$B$10000,2,FALSE)</f>
        <v>ANR.JOLIET.MID</v>
      </c>
      <c r="B967" s="1">
        <v>26270</v>
      </c>
      <c r="C967" s="1">
        <v>5647</v>
      </c>
      <c r="D967" s="1" t="s">
        <v>1500</v>
      </c>
      <c r="E967" s="1">
        <v>4</v>
      </c>
    </row>
    <row r="968" spans="1:5" x14ac:dyDescent="0.25">
      <c r="A968" t="str">
        <f>VLOOKUP(B968,'[1]RS  Download'!$A$2:$B$10000,2,FALSE)</f>
        <v>CHICAGO.NISPSCO.MID</v>
      </c>
      <c r="B968" s="1">
        <v>26290</v>
      </c>
      <c r="C968" s="1">
        <v>6235</v>
      </c>
      <c r="D968" s="1" t="s">
        <v>1501</v>
      </c>
      <c r="E968" s="1">
        <v>4</v>
      </c>
    </row>
    <row r="969" spans="1:5" x14ac:dyDescent="0.25">
      <c r="A969" t="str">
        <f>VLOOKUP(B969,'[1]RS  Download'!$A$2:$B$10000,2,FALSE)</f>
        <v>CHICAGO.WILLCO.MID</v>
      </c>
      <c r="B969" s="1">
        <v>26293</v>
      </c>
      <c r="C969" s="1">
        <v>6236</v>
      </c>
      <c r="D969" s="1" t="s">
        <v>1502</v>
      </c>
      <c r="E969" s="1">
        <v>4</v>
      </c>
    </row>
    <row r="970" spans="1:5" x14ac:dyDescent="0.25">
      <c r="A970" t="str">
        <f>VLOOKUP(B970,'[1]RS  Download'!$A$2:$B$10000,2,FALSE)</f>
        <v>ELPASO.SJ2.IF.MI</v>
      </c>
      <c r="B970" s="1">
        <v>26310</v>
      </c>
      <c r="C970" s="1">
        <v>6570</v>
      </c>
      <c r="D970" s="1" t="s">
        <v>1503</v>
      </c>
      <c r="E970" s="1">
        <v>4</v>
      </c>
    </row>
    <row r="971" spans="1:5" x14ac:dyDescent="0.25">
      <c r="A971" t="str">
        <f>VLOOKUP(B971,'[1]RS  Download'!$A$2:$B$10000,2,FALSE)</f>
        <v>EMERSON.ONTARIO.IM</v>
      </c>
      <c r="B971" s="1">
        <v>26330</v>
      </c>
      <c r="C971" s="1">
        <v>6648</v>
      </c>
      <c r="D971" s="1" t="s">
        <v>1504</v>
      </c>
      <c r="E971" s="1">
        <v>4</v>
      </c>
    </row>
    <row r="972" spans="1:5" x14ac:dyDescent="0.25">
      <c r="A972" t="str">
        <f>VLOOKUP(B972,'[1]RS  Download'!$A$2:$B$10000,2,FALSE)</f>
        <v>EMERSON.ONTARIO.D</v>
      </c>
      <c r="B972" s="1">
        <v>26350</v>
      </c>
      <c r="C972" s="1">
        <v>6649</v>
      </c>
      <c r="D972" s="1" t="s">
        <v>1505</v>
      </c>
      <c r="E972" s="1">
        <v>4</v>
      </c>
    </row>
    <row r="973" spans="1:5" x14ac:dyDescent="0.25">
      <c r="A973" t="str">
        <f>VLOOKUP(B973,'[1]RS  Download'!$A$2:$B$10000,2,FALSE)</f>
        <v>SOCAL.BORDERAVG.IF.M.I</v>
      </c>
      <c r="B973" s="1">
        <v>26370</v>
      </c>
      <c r="C973" s="1">
        <v>6768</v>
      </c>
      <c r="D973" s="1" t="s">
        <v>1506</v>
      </c>
      <c r="E973" s="1">
        <v>4</v>
      </c>
    </row>
    <row r="974" spans="1:5" x14ac:dyDescent="0.25">
      <c r="A974" t="str">
        <f>VLOOKUP(B974,'[1]RS  Download'!$A$2:$B$10000,2,FALSE)</f>
        <v>FORMULA.TRANSCO.FGTAVG</v>
      </c>
      <c r="B974" s="1">
        <v>26431</v>
      </c>
      <c r="C974" s="1">
        <v>5166</v>
      </c>
      <c r="D974" s="1" t="s">
        <v>1440</v>
      </c>
      <c r="E974" s="1">
        <v>4</v>
      </c>
    </row>
    <row r="975" spans="1:5" x14ac:dyDescent="0.25">
      <c r="A975" t="str">
        <f>VLOOKUP(B975,'[1]RS  Download'!$A$2:$B$10000,2,FALSE)</f>
        <v>FORMULA.TGT.TENNAVG</v>
      </c>
      <c r="B975" s="1">
        <v>26433</v>
      </c>
      <c r="C975" s="1">
        <v>5369</v>
      </c>
      <c r="D975" s="1" t="s">
        <v>1447</v>
      </c>
      <c r="E975" s="1">
        <v>4</v>
      </c>
    </row>
    <row r="976" spans="1:5" x14ac:dyDescent="0.25">
      <c r="A976" t="str">
        <f>VLOOKUP(B976,'[1]RS  Download'!$A$2:$B$10000,2,FALSE)</f>
        <v>FORMULA.TENN.TGT.TET.CGAVG</v>
      </c>
      <c r="B976" s="1">
        <v>26434</v>
      </c>
      <c r="C976" s="1">
        <v>217</v>
      </c>
      <c r="D976" s="1" t="s">
        <v>1507</v>
      </c>
      <c r="E976" s="1">
        <v>4</v>
      </c>
    </row>
    <row r="977" spans="1:5" x14ac:dyDescent="0.25">
      <c r="A977" t="str">
        <f>VLOOKUP(B977,'[1]RS  Download'!$A$2:$B$10000,2,FALSE)</f>
        <v>FORMULA.TENN.TETCO.TGAVG</v>
      </c>
      <c r="B977" s="1">
        <v>26435</v>
      </c>
      <c r="C977" s="1">
        <v>274</v>
      </c>
      <c r="D977" s="1" t="s">
        <v>1508</v>
      </c>
      <c r="E977" s="1">
        <v>4</v>
      </c>
    </row>
    <row r="978" spans="1:5" x14ac:dyDescent="0.25">
      <c r="A978" t="str">
        <f>VLOOKUP(B978,'[1]RS  Download'!$A$2:$B$10000,2,FALSE)</f>
        <v>FGT.MARKETAREA.MID</v>
      </c>
      <c r="B978" s="1">
        <v>26450</v>
      </c>
      <c r="C978" s="1">
        <v>2761</v>
      </c>
      <c r="D978" s="1" t="s">
        <v>1509</v>
      </c>
      <c r="E978" s="1">
        <v>4</v>
      </c>
    </row>
    <row r="979" spans="1:5" x14ac:dyDescent="0.25">
      <c r="A979" t="str">
        <f>VLOOKUP(B979,'[1]RS  Download'!$A$2:$B$10000,2,FALSE)</f>
        <v>TGN.ALDEA.IM</v>
      </c>
      <c r="B979" s="1">
        <v>26490</v>
      </c>
      <c r="C979" s="1">
        <v>2512</v>
      </c>
      <c r="D979" s="1" t="s">
        <v>1510</v>
      </c>
      <c r="E979" s="1">
        <v>4</v>
      </c>
    </row>
    <row r="980" spans="1:5" x14ac:dyDescent="0.25">
      <c r="A980" t="str">
        <f>VLOOKUP(B980,'[1]RS  Download'!$A$2:$B$10000,2,FALSE)</f>
        <v>TGN.ALDEA.D</v>
      </c>
      <c r="B980" s="1">
        <v>26492</v>
      </c>
      <c r="C980" s="1">
        <v>7390</v>
      </c>
      <c r="D980" s="1" t="s">
        <v>1511</v>
      </c>
      <c r="E980" s="1">
        <v>4</v>
      </c>
    </row>
    <row r="981" spans="1:5" x14ac:dyDescent="0.25">
      <c r="A981" t="str">
        <f>VLOOKUP(B981,'[1]RS  Download'!$A$2:$B$10000,2,FALSE)</f>
        <v>WEI.STATION_2-CD.GD.D.A</v>
      </c>
      <c r="B981" s="1">
        <v>26510</v>
      </c>
      <c r="C981" s="1">
        <v>1930</v>
      </c>
      <c r="D981" s="1" t="s">
        <v>1512</v>
      </c>
      <c r="E981" s="1">
        <v>5</v>
      </c>
    </row>
    <row r="982" spans="1:5" x14ac:dyDescent="0.25">
      <c r="A982" t="str">
        <f>VLOOKUP(B982,'[1]RS  Download'!$A$2:$B$10000,2,FALSE)</f>
        <v>WEI.STATION_2-CD.GD.D.A</v>
      </c>
      <c r="B982" s="1">
        <v>26510</v>
      </c>
      <c r="C982" s="1">
        <v>2891</v>
      </c>
      <c r="D982" s="1" t="s">
        <v>1513</v>
      </c>
      <c r="E982" s="1">
        <v>4</v>
      </c>
    </row>
    <row r="983" spans="1:5" x14ac:dyDescent="0.25">
      <c r="A983" t="str">
        <f>VLOOKUP(B983,'[1]RS  Download'!$A$2:$B$10000,2,FALSE)</f>
        <v>TRANSCO.Z6NONNY.MID</v>
      </c>
      <c r="B983" s="1">
        <v>26530</v>
      </c>
      <c r="C983" s="1">
        <v>4506</v>
      </c>
      <c r="D983" s="1" t="s">
        <v>1514</v>
      </c>
      <c r="E983" s="1">
        <v>4</v>
      </c>
    </row>
    <row r="984" spans="1:5" x14ac:dyDescent="0.25">
      <c r="A984" t="str">
        <f>VLOOKUP(B984,'[1]RS  Download'!$A$2:$B$10000,2,FALSE)</f>
        <v>CHEYENNE.ROCKIES.GDP.D.A</v>
      </c>
      <c r="B984" s="1">
        <v>26550</v>
      </c>
      <c r="C984" s="1">
        <v>7533</v>
      </c>
      <c r="D984" s="1" t="s">
        <v>1515</v>
      </c>
      <c r="E984" s="1">
        <v>4</v>
      </c>
    </row>
    <row r="985" spans="1:5" x14ac:dyDescent="0.25">
      <c r="A985" t="str">
        <f>VLOOKUP(B985,'[1]RS  Download'!$A$2:$B$10000,2,FALSE)</f>
        <v>NWPL.GREENRVR.GDP.D.A</v>
      </c>
      <c r="B985" s="1">
        <v>26551</v>
      </c>
      <c r="C985" s="1">
        <v>7534</v>
      </c>
      <c r="D985" s="1" t="s">
        <v>1516</v>
      </c>
      <c r="E985" s="1">
        <v>4</v>
      </c>
    </row>
    <row r="986" spans="1:5" x14ac:dyDescent="0.25">
      <c r="A986" t="str">
        <f>VLOOKUP(B986,'[1]RS  Download'!$A$2:$B$10000,2,FALSE)</f>
        <v>TGN.ALDEA.MID</v>
      </c>
      <c r="B986" s="1">
        <v>26570</v>
      </c>
      <c r="C986" s="1">
        <v>2510</v>
      </c>
      <c r="D986" s="1" t="s">
        <v>1517</v>
      </c>
      <c r="E986" s="1">
        <v>4</v>
      </c>
    </row>
    <row r="987" spans="1:5" x14ac:dyDescent="0.25">
      <c r="A987" t="str">
        <f>VLOOKUP(B987,'[1]RS  Download'!$A$2:$B$10000,2,FALSE)</f>
        <v>TGN.CENTRAL.MID</v>
      </c>
      <c r="B987" s="1">
        <v>26571</v>
      </c>
      <c r="C987" s="1">
        <v>2506</v>
      </c>
      <c r="D987" s="1" t="s">
        <v>24</v>
      </c>
      <c r="E987" s="1">
        <v>4</v>
      </c>
    </row>
    <row r="988" spans="1:5" x14ac:dyDescent="0.25">
      <c r="A988" t="str">
        <f>VLOOKUP(B988,'[1]RS  Download'!$A$2:$B$10000,2,FALSE)</f>
        <v>TGN.CUYANA.MID</v>
      </c>
      <c r="B988" s="1">
        <v>26572</v>
      </c>
      <c r="C988" s="1">
        <v>2524</v>
      </c>
      <c r="D988" s="1" t="s">
        <v>1518</v>
      </c>
      <c r="E988" s="1">
        <v>4</v>
      </c>
    </row>
    <row r="989" spans="1:5" x14ac:dyDescent="0.25">
      <c r="A989" t="str">
        <f>VLOOKUP(B989,'[1]RS  Download'!$A$2:$B$10000,2,FALSE)</f>
        <v>TGN.GBA.MID</v>
      </c>
      <c r="B989" s="1">
        <v>26573</v>
      </c>
      <c r="C989" s="1">
        <v>2516</v>
      </c>
      <c r="D989" s="1" t="s">
        <v>1519</v>
      </c>
      <c r="E989" s="1">
        <v>4</v>
      </c>
    </row>
    <row r="990" spans="1:5" x14ac:dyDescent="0.25">
      <c r="A990" t="str">
        <f>VLOOKUP(B990,'[1]RS  Download'!$A$2:$B$10000,2,FALSE)</f>
        <v>TGN.LITORAL.MID</v>
      </c>
      <c r="B990" s="1">
        <v>26574</v>
      </c>
      <c r="C990" s="1">
        <v>2453</v>
      </c>
      <c r="D990" s="1" t="s">
        <v>1520</v>
      </c>
      <c r="E990" s="1">
        <v>4</v>
      </c>
    </row>
    <row r="991" spans="1:5" x14ac:dyDescent="0.25">
      <c r="A991" t="str">
        <f>VLOOKUP(B991,'[1]RS  Download'!$A$2:$B$10000,2,FALSE)</f>
        <v>TGN.NEUQUEN.MID</v>
      </c>
      <c r="B991" s="1">
        <v>26575</v>
      </c>
      <c r="C991" s="1">
        <v>2450</v>
      </c>
      <c r="D991" s="1" t="s">
        <v>1521</v>
      </c>
      <c r="E991" s="1">
        <v>4</v>
      </c>
    </row>
    <row r="992" spans="1:5" x14ac:dyDescent="0.25">
      <c r="A992" t="str">
        <f>VLOOKUP(B992,'[1]RS  Download'!$A$2:$B$10000,2,FALSE)</f>
        <v>TGS.BA.MID</v>
      </c>
      <c r="B992" s="1">
        <v>26590</v>
      </c>
      <c r="C992" s="1">
        <v>2536</v>
      </c>
      <c r="D992" s="1" t="s">
        <v>1522</v>
      </c>
      <c r="E992" s="1">
        <v>4</v>
      </c>
    </row>
    <row r="993" spans="1:5" x14ac:dyDescent="0.25">
      <c r="A993" t="str">
        <f>VLOOKUP(B993,'[1]RS  Download'!$A$2:$B$10000,2,FALSE)</f>
        <v>TGS.BASUR.MID</v>
      </c>
      <c r="B993" s="1">
        <v>26592</v>
      </c>
      <c r="C993" s="1">
        <v>2436</v>
      </c>
      <c r="D993" s="1" t="s">
        <v>1523</v>
      </c>
      <c r="E993" s="1">
        <v>4</v>
      </c>
    </row>
    <row r="994" spans="1:5" x14ac:dyDescent="0.25">
      <c r="A994" t="str">
        <f>VLOOKUP(B994,'[1]RS  Download'!$A$2:$B$10000,2,FALSE)</f>
        <v>TGS.BB.MID</v>
      </c>
      <c r="B994" s="1">
        <v>26593</v>
      </c>
      <c r="C994" s="1">
        <v>2443</v>
      </c>
      <c r="D994" s="1" t="s">
        <v>1524</v>
      </c>
      <c r="E994" s="1">
        <v>4</v>
      </c>
    </row>
    <row r="995" spans="1:5" x14ac:dyDescent="0.25">
      <c r="A995" t="str">
        <f>VLOOKUP(B995,'[1]RS  Download'!$A$2:$B$10000,2,FALSE)</f>
        <v>TGS.CHUBUTSUR.MID</v>
      </c>
      <c r="B995" s="1">
        <v>26595</v>
      </c>
      <c r="C995" s="1">
        <v>8630</v>
      </c>
      <c r="D995" s="1" t="s">
        <v>1525</v>
      </c>
      <c r="E995" s="1">
        <v>4</v>
      </c>
    </row>
    <row r="996" spans="1:5" x14ac:dyDescent="0.25">
      <c r="A996" t="str">
        <f>VLOOKUP(B996,'[1]RS  Download'!$A$2:$B$10000,2,FALSE)</f>
        <v>TGS.GBA.MID</v>
      </c>
      <c r="B996" s="1">
        <v>26596</v>
      </c>
      <c r="C996" s="1">
        <v>2580</v>
      </c>
      <c r="D996" s="1" t="s">
        <v>1526</v>
      </c>
      <c r="E996" s="1">
        <v>4</v>
      </c>
    </row>
    <row r="997" spans="1:5" x14ac:dyDescent="0.25">
      <c r="A997" t="str">
        <f>VLOOKUP(B997,'[1]RS  Download'!$A$2:$B$10000,2,FALSE)</f>
        <v>TGS.NEUQUEN.MID</v>
      </c>
      <c r="B997" s="1">
        <v>26597</v>
      </c>
      <c r="C997" s="1">
        <v>2556</v>
      </c>
      <c r="D997" s="1" t="s">
        <v>1527</v>
      </c>
      <c r="E997" s="1">
        <v>4</v>
      </c>
    </row>
    <row r="998" spans="1:5" x14ac:dyDescent="0.25">
      <c r="A998" t="str">
        <f>VLOOKUP(B998,'[1]RS  Download'!$A$2:$B$10000,2,FALSE)</f>
        <v>TGS.SZSUR.MID</v>
      </c>
      <c r="B998" s="1">
        <v>26598</v>
      </c>
      <c r="C998" s="1">
        <v>2404</v>
      </c>
      <c r="D998" s="1" t="s">
        <v>1528</v>
      </c>
      <c r="E998" s="1">
        <v>4</v>
      </c>
    </row>
    <row r="999" spans="1:5" x14ac:dyDescent="0.25">
      <c r="A999" t="str">
        <f>VLOOKUP(B999,'[1]RS  Download'!$A$2:$B$10000,2,FALSE)</f>
        <v>TGS.TDF.MID</v>
      </c>
      <c r="B999" s="1">
        <v>26599</v>
      </c>
      <c r="C999" s="1">
        <v>2429</v>
      </c>
      <c r="D999" s="1" t="s">
        <v>1529</v>
      </c>
      <c r="E999" s="1">
        <v>4</v>
      </c>
    </row>
    <row r="1000" spans="1:5" x14ac:dyDescent="0.25">
      <c r="A1000" t="str">
        <f>VLOOKUP(B1000,'[1]RS  Download'!$A$2:$B$10000,2,FALSE)</f>
        <v>FORMULA.IF-NGPL/GDPAVG.D.A</v>
      </c>
      <c r="B1000" s="1">
        <v>26610</v>
      </c>
      <c r="C1000" s="1">
        <v>7761</v>
      </c>
      <c r="D1000" s="1" t="s">
        <v>1530</v>
      </c>
      <c r="E1000" s="1">
        <v>4</v>
      </c>
    </row>
    <row r="1001" spans="1:5" x14ac:dyDescent="0.25">
      <c r="A1001" t="str">
        <f>VLOOKUP(B1001,'[1]RS  Download'!$A$2:$B$10000,2,FALSE)</f>
        <v>SOCAL.LG-PKG.GDP.D.H</v>
      </c>
      <c r="B1001" s="1">
        <v>26630</v>
      </c>
      <c r="C1001" s="1">
        <v>7789</v>
      </c>
      <c r="D1001" s="1" t="s">
        <v>1531</v>
      </c>
      <c r="E1001" s="1">
        <v>4</v>
      </c>
    </row>
    <row r="1002" spans="1:5" x14ac:dyDescent="0.25">
      <c r="A1002" t="str">
        <f>VLOOKUP(B1002,'[1]RS  Download'!$A$2:$B$10000,2,FALSE)</f>
        <v>FORMULA.NX3-AECO.M.I</v>
      </c>
      <c r="B1002" s="1">
        <v>26632</v>
      </c>
      <c r="C1002" s="1">
        <v>7289</v>
      </c>
      <c r="D1002" s="1" t="s">
        <v>1532</v>
      </c>
      <c r="E1002" s="1">
        <v>4</v>
      </c>
    </row>
    <row r="1003" spans="1:5" x14ac:dyDescent="0.25">
      <c r="A1003" t="str">
        <f>VLOOKUP(B1003,'[1]RS  Download'!$A$2:$B$10000,2,FALSE)</f>
        <v>KATY.HUB+2AFTER-VALERO.GDP.D.A</v>
      </c>
      <c r="B1003" s="1">
        <v>26650</v>
      </c>
      <c r="C1003" s="1">
        <v>8009</v>
      </c>
      <c r="D1003" s="1" t="s">
        <v>1533</v>
      </c>
      <c r="E1003" s="1">
        <v>4</v>
      </c>
    </row>
    <row r="1004" spans="1:5" x14ac:dyDescent="0.25">
      <c r="A1004" t="str">
        <f>VLOOKUP(B1004,'[1]RS  Download'!$A$2:$B$10000,2,FALSE)</f>
        <v>TGS.CHUBUT.M</v>
      </c>
      <c r="B1004" s="1">
        <v>26670</v>
      </c>
      <c r="C1004" s="1">
        <v>8636</v>
      </c>
      <c r="D1004" s="1" t="s">
        <v>1534</v>
      </c>
      <c r="E1004" s="1">
        <v>4</v>
      </c>
    </row>
    <row r="1005" spans="1:5" x14ac:dyDescent="0.25">
      <c r="A1005" t="str">
        <f>VLOOKUP(B1005,'[1]RS  Download'!$A$2:$B$10000,2,FALSE)</f>
        <v>TGS.CHUBUT.IM</v>
      </c>
      <c r="B1005" s="1">
        <v>26671</v>
      </c>
      <c r="C1005" s="1">
        <v>8630</v>
      </c>
      <c r="D1005" s="1" t="s">
        <v>1525</v>
      </c>
      <c r="E1005" s="1">
        <v>4</v>
      </c>
    </row>
    <row r="1006" spans="1:5" x14ac:dyDescent="0.25">
      <c r="A1006" t="str">
        <f>VLOOKUP(B1006,'[1]RS  Download'!$A$2:$B$10000,2,FALSE)</f>
        <v>TGS.CHUBUT.D</v>
      </c>
      <c r="B1006" s="1">
        <v>26672</v>
      </c>
      <c r="C1006" s="1">
        <v>8631</v>
      </c>
      <c r="D1006" s="1" t="s">
        <v>1535</v>
      </c>
      <c r="E1006" s="1">
        <v>4</v>
      </c>
    </row>
    <row r="1007" spans="1:5" x14ac:dyDescent="0.25">
      <c r="A1007" t="str">
        <f>VLOOKUP(B1007,'[1]RS  Download'!$A$2:$B$10000,2,FALSE)</f>
        <v>TGN.TUCUMAN.D</v>
      </c>
      <c r="B1007" s="1">
        <v>26673</v>
      </c>
      <c r="C1007" s="1">
        <v>8632</v>
      </c>
      <c r="D1007" s="1" t="s">
        <v>1536</v>
      </c>
      <c r="E1007" s="1">
        <v>4</v>
      </c>
    </row>
    <row r="1008" spans="1:5" x14ac:dyDescent="0.25">
      <c r="A1008" t="str">
        <f>VLOOKUP(B1008,'[1]RS  Download'!$A$2:$B$10000,2,FALSE)</f>
        <v>TGN.SALTA.D</v>
      </c>
      <c r="B1008" s="1">
        <v>26674</v>
      </c>
      <c r="C1008" s="1">
        <v>8633</v>
      </c>
      <c r="D1008" s="1" t="s">
        <v>1537</v>
      </c>
      <c r="E1008" s="1">
        <v>4</v>
      </c>
    </row>
    <row r="1009" spans="1:5" x14ac:dyDescent="0.25">
      <c r="A1009" t="e">
        <f>VLOOKUP(B1009,'[1]RS  Download'!$A$2:$B$10000,2,FALSE)</f>
        <v>#N/A</v>
      </c>
      <c r="B1009" s="1">
        <v>26690</v>
      </c>
      <c r="C1009" s="1">
        <v>2499</v>
      </c>
      <c r="D1009" s="1" t="s">
        <v>1538</v>
      </c>
      <c r="E1009" s="1">
        <v>4</v>
      </c>
    </row>
    <row r="1010" spans="1:5" x14ac:dyDescent="0.25">
      <c r="A1010" t="e">
        <f>VLOOKUP(B1010,'[1]RS  Download'!$A$2:$B$10000,2,FALSE)</f>
        <v>#N/A</v>
      </c>
      <c r="B1010" s="1">
        <v>26691</v>
      </c>
      <c r="C1010" s="1">
        <v>2503</v>
      </c>
      <c r="D1010" s="1" t="s">
        <v>1539</v>
      </c>
      <c r="E1010" s="1">
        <v>4</v>
      </c>
    </row>
    <row r="1011" spans="1:5" x14ac:dyDescent="0.25">
      <c r="A1011" t="e">
        <f>VLOOKUP(B1011,'[1]RS  Download'!$A$2:$B$10000,2,FALSE)</f>
        <v>#N/A</v>
      </c>
      <c r="B1011" s="1">
        <v>26693</v>
      </c>
      <c r="C1011" s="1">
        <v>2501</v>
      </c>
      <c r="D1011" s="1" t="s">
        <v>1540</v>
      </c>
      <c r="E1011" s="1">
        <v>4</v>
      </c>
    </row>
    <row r="1012" spans="1:5" x14ac:dyDescent="0.25">
      <c r="A1012" t="e">
        <f>VLOOKUP(B1012,'[1]RS  Download'!$A$2:$B$10000,2,FALSE)</f>
        <v>#N/A</v>
      </c>
      <c r="B1012" s="1">
        <v>26695</v>
      </c>
      <c r="C1012" s="1">
        <v>2497</v>
      </c>
      <c r="D1012" s="1" t="s">
        <v>1541</v>
      </c>
      <c r="E1012" s="1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Havlíček Jan</cp:lastModifiedBy>
  <cp:lastPrinted>1999-06-08T20:53:27Z</cp:lastPrinted>
  <dcterms:created xsi:type="dcterms:W3CDTF">1998-09-13T17:54:32Z</dcterms:created>
  <dcterms:modified xsi:type="dcterms:W3CDTF">2023-09-10T14:55:46Z</dcterms:modified>
</cp:coreProperties>
</file>