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ummary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C7" i="2" l="1"/>
  <c r="D8" i="2"/>
  <c r="D10" i="2"/>
  <c r="D11" i="2"/>
  <c r="D12" i="2"/>
  <c r="C18" i="2"/>
  <c r="D23" i="2"/>
  <c r="D25" i="2"/>
</calcChain>
</file>

<file path=xl/sharedStrings.xml><?xml version="1.0" encoding="utf-8"?>
<sst xmlns="http://schemas.openxmlformats.org/spreadsheetml/2006/main" count="38" uniqueCount="37">
  <si>
    <t>The Cost of Nationalizing California's Power System</t>
  </si>
  <si>
    <t>Undercollections due to Retail Rates that do not reflect the market price of wholesale power</t>
  </si>
  <si>
    <t>Assume 2x book v</t>
  </si>
  <si>
    <t>Net Book Value, assume SDG&amp;E is 25% of SCE</t>
  </si>
  <si>
    <t>Total</t>
  </si>
  <si>
    <t>Grand Total</t>
  </si>
  <si>
    <t>Summer 2001</t>
  </si>
  <si>
    <t>Under Construction</t>
  </si>
  <si>
    <t>Net Short 01</t>
  </si>
  <si>
    <t>Total Construction Need</t>
  </si>
  <si>
    <t>I</t>
  </si>
  <si>
    <t>II</t>
  </si>
  <si>
    <t>Transmission System</t>
  </si>
  <si>
    <t>Kingerski with SDGE = 25% of SCE</t>
  </si>
  <si>
    <t>Per Davis's claim to pay fair market value</t>
  </si>
  <si>
    <t>Transmission System Upgrades</t>
  </si>
  <si>
    <t>III</t>
  </si>
  <si>
    <t>New Generation</t>
  </si>
  <si>
    <t>Source/Comments</t>
  </si>
  <si>
    <t>CERA</t>
  </si>
  <si>
    <t>CERA/CAISO</t>
  </si>
  <si>
    <t>WSCC</t>
  </si>
  <si>
    <t>Net Short Position (MW)</t>
  </si>
  <si>
    <t>Cost of New Build</t>
  </si>
  <si>
    <t>Unit Cost ($/Kw)</t>
  </si>
  <si>
    <t>IV</t>
  </si>
  <si>
    <t>Cost to Taxpayers ($ millions)</t>
  </si>
  <si>
    <t>Load Growth '02-'09</t>
  </si>
  <si>
    <t>Per Davis's press release of 2/08/01. Probably includes some DSM and DG but that's ok since the state will subsidize that too.</t>
  </si>
  <si>
    <t>NOT USED</t>
  </si>
  <si>
    <t>Per ISO</t>
  </si>
  <si>
    <t>Additional</t>
  </si>
  <si>
    <t>Subtotal</t>
  </si>
  <si>
    <t>CAISO (www.caiso.com/docs/09003a6080/0b/c6/09003a60800bc6de.pdf); includes path 15</t>
  </si>
  <si>
    <t>Per Davis's 2/16 press conference; assume $250/kW (cost of 3rd AC Intertie Exp)</t>
  </si>
  <si>
    <t>Current Market Costs (Pastoria)</t>
  </si>
  <si>
    <t>Recent Trade Press Articles (net amount that utilities are 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</si>
</sst>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2" applyNumberFormat="1" applyFont="1" applyAlignment="1">
      <alignment wrapText="1"/>
    </xf>
    <xf numFmtId="0" fontId="0" fillId="2" borderId="0" xfId="0" applyFill="1"/>
    <xf numFmtId="165" fontId="0" fillId="2" borderId="0" xfId="1" applyNumberFormat="1" applyFont="1" applyFill="1"/>
    <xf numFmtId="167" fontId="0" fillId="2" borderId="0" xfId="2" applyNumberFormat="1" applyFont="1" applyFill="1"/>
    <xf numFmtId="0" fontId="0" fillId="2" borderId="0" xfId="0" applyFill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0" workbookViewId="0">
      <selection activeCell="E10" sqref="E10"/>
    </sheetView>
  </sheetViews>
  <sheetFormatPr defaultRowHeight="13.2" x14ac:dyDescent="0.25"/>
  <cols>
    <col min="1" max="1" width="6.44140625" customWidth="1"/>
    <col min="2" max="2" width="20.44140625" customWidth="1"/>
    <col min="3" max="3" width="14.109375" customWidth="1"/>
    <col min="4" max="4" width="11.33203125" style="5" bestFit="1" customWidth="1"/>
    <col min="5" max="5" width="31.5546875" style="1" customWidth="1"/>
  </cols>
  <sheetData>
    <row r="1" spans="1:6" x14ac:dyDescent="0.25">
      <c r="B1" s="2" t="s">
        <v>0</v>
      </c>
    </row>
    <row r="3" spans="1:6" x14ac:dyDescent="0.25">
      <c r="A3" t="s">
        <v>10</v>
      </c>
      <c r="B3" s="3" t="s">
        <v>1</v>
      </c>
    </row>
    <row r="4" spans="1:6" ht="39.6" x14ac:dyDescent="0.25">
      <c r="B4" s="3"/>
      <c r="D4" s="6" t="s">
        <v>26</v>
      </c>
      <c r="E4" s="1" t="s">
        <v>18</v>
      </c>
    </row>
    <row r="5" spans="1:6" ht="26.4" x14ac:dyDescent="0.25">
      <c r="B5" t="s">
        <v>4</v>
      </c>
      <c r="D5" s="5">
        <v>13000</v>
      </c>
      <c r="E5" s="1" t="s">
        <v>36</v>
      </c>
    </row>
    <row r="6" spans="1:6" x14ac:dyDescent="0.25">
      <c r="A6" t="s">
        <v>11</v>
      </c>
      <c r="B6" t="s">
        <v>12</v>
      </c>
    </row>
    <row r="7" spans="1:6" ht="39.6" x14ac:dyDescent="0.25">
      <c r="B7" s="1" t="s">
        <v>3</v>
      </c>
      <c r="C7">
        <f>1.43+1.25*1.9</f>
        <v>3.8049999999999997</v>
      </c>
      <c r="E7" s="1" t="s">
        <v>13</v>
      </c>
    </row>
    <row r="8" spans="1:6" ht="26.4" x14ac:dyDescent="0.25">
      <c r="B8" t="s">
        <v>2</v>
      </c>
      <c r="D8" s="5">
        <f>+C7*2*1000</f>
        <v>7609.9999999999991</v>
      </c>
      <c r="E8" s="1" t="s">
        <v>14</v>
      </c>
    </row>
    <row r="9" spans="1:6" x14ac:dyDescent="0.25">
      <c r="B9" t="s">
        <v>15</v>
      </c>
      <c r="C9" s="1"/>
    </row>
    <row r="10" spans="1:6" ht="52.8" x14ac:dyDescent="0.25">
      <c r="B10" t="s">
        <v>30</v>
      </c>
      <c r="C10" s="1"/>
      <c r="D10" s="5">
        <f>240+33</f>
        <v>273</v>
      </c>
      <c r="E10" s="1" t="s">
        <v>33</v>
      </c>
    </row>
    <row r="11" spans="1:6" ht="39.6" x14ac:dyDescent="0.25">
      <c r="B11" t="s">
        <v>31</v>
      </c>
      <c r="C11" s="1"/>
      <c r="D11" s="5">
        <f>1000000*250/1000000</f>
        <v>250</v>
      </c>
      <c r="E11" s="1" t="s">
        <v>34</v>
      </c>
    </row>
    <row r="12" spans="1:6" x14ac:dyDescent="0.25">
      <c r="B12" t="s">
        <v>32</v>
      </c>
      <c r="C12" s="1"/>
      <c r="D12" s="5">
        <f>+D11+D10</f>
        <v>523</v>
      </c>
    </row>
    <row r="13" spans="1:6" x14ac:dyDescent="0.25">
      <c r="C13" s="1"/>
    </row>
    <row r="14" spans="1:6" x14ac:dyDescent="0.25">
      <c r="A14" t="s">
        <v>16</v>
      </c>
      <c r="B14" t="s">
        <v>17</v>
      </c>
    </row>
    <row r="15" spans="1:6" x14ac:dyDescent="0.25">
      <c r="B15" t="s">
        <v>22</v>
      </c>
    </row>
    <row r="16" spans="1:6" x14ac:dyDescent="0.25">
      <c r="B16" s="7" t="s">
        <v>6</v>
      </c>
      <c r="C16" s="8">
        <v>5000</v>
      </c>
      <c r="D16" s="9"/>
      <c r="E16" s="7" t="s">
        <v>19</v>
      </c>
      <c r="F16" t="s">
        <v>29</v>
      </c>
    </row>
    <row r="17" spans="1:5" x14ac:dyDescent="0.25">
      <c r="B17" s="7" t="s">
        <v>7</v>
      </c>
      <c r="C17" s="8">
        <v>1200</v>
      </c>
      <c r="D17" s="9"/>
      <c r="E17" s="7" t="s">
        <v>20</v>
      </c>
    </row>
    <row r="18" spans="1:5" x14ac:dyDescent="0.25">
      <c r="B18" s="7" t="s">
        <v>8</v>
      </c>
      <c r="C18" s="8">
        <f>+C16-C17</f>
        <v>3800</v>
      </c>
      <c r="D18" s="9"/>
      <c r="E18" s="10"/>
    </row>
    <row r="19" spans="1:5" x14ac:dyDescent="0.25">
      <c r="B19" s="7" t="s">
        <v>27</v>
      </c>
      <c r="C19" s="8">
        <v>8500</v>
      </c>
      <c r="D19" s="9"/>
      <c r="E19" s="10" t="s">
        <v>21</v>
      </c>
    </row>
    <row r="20" spans="1:5" ht="52.8" x14ac:dyDescent="0.25">
      <c r="B20" t="s">
        <v>9</v>
      </c>
      <c r="C20" s="4">
        <v>20000</v>
      </c>
      <c r="E20" s="1" t="s">
        <v>28</v>
      </c>
    </row>
    <row r="21" spans="1:5" x14ac:dyDescent="0.25">
      <c r="B21" t="s">
        <v>23</v>
      </c>
      <c r="C21" s="4"/>
    </row>
    <row r="22" spans="1:5" x14ac:dyDescent="0.25">
      <c r="B22" t="s">
        <v>24</v>
      </c>
      <c r="C22" s="4">
        <v>900</v>
      </c>
      <c r="E22" s="1" t="s">
        <v>35</v>
      </c>
    </row>
    <row r="23" spans="1:5" x14ac:dyDescent="0.25">
      <c r="B23" t="s">
        <v>4</v>
      </c>
      <c r="D23" s="5">
        <f>+C20*C22/1000</f>
        <v>18000</v>
      </c>
    </row>
    <row r="25" spans="1:5" x14ac:dyDescent="0.25">
      <c r="A25" t="s">
        <v>25</v>
      </c>
      <c r="B25" t="s">
        <v>5</v>
      </c>
      <c r="D25" s="5">
        <f>+D23+D12+D8+D5</f>
        <v>39133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Comnes</dc:creator>
  <cp:lastModifiedBy>Havlíček Jan</cp:lastModifiedBy>
  <dcterms:created xsi:type="dcterms:W3CDTF">2001-02-21T17:05:45Z</dcterms:created>
  <dcterms:modified xsi:type="dcterms:W3CDTF">2023-09-10T14:57:27Z</dcterms:modified>
</cp:coreProperties>
</file>