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2120" windowHeight="8832" firstSheet="1" activeTab="1"/>
  </bookViews>
  <sheets>
    <sheet name="With EPSC" sheetId="1" state="hidden" r:id="rId1"/>
    <sheet name="Without EPSC" sheetId="2" r:id="rId2"/>
    <sheet name="2001 Normalized for EPSC" sheetId="3" state="hidden" r:id="rId3"/>
  </sheets>
  <definedNames>
    <definedName name="_xlnm.Print_Area" localSheetId="2">'2001 Normalized for EPSC'!$A$1:$AQ$31</definedName>
    <definedName name="_xlnm.Print_Area" localSheetId="0">'With EPSC'!$A$1:$AQ$31</definedName>
    <definedName name="_xlnm.Print_Area" localSheetId="1">'Without EPSC'!$A$1:$AQ$31</definedName>
  </definedNames>
  <calcPr calcId="92512"/>
</workbook>
</file>

<file path=xl/calcChain.xml><?xml version="1.0" encoding="utf-8"?>
<calcChain xmlns="http://schemas.openxmlformats.org/spreadsheetml/2006/main">
  <c r="M13" i="3" l="1"/>
  <c r="O13" i="3"/>
  <c r="W13" i="3"/>
  <c r="Y13" i="3"/>
  <c r="AG13" i="3"/>
  <c r="AI13" i="3"/>
  <c r="AQ13" i="3"/>
  <c r="AS13" i="3"/>
  <c r="M14" i="3"/>
  <c r="O14" i="3"/>
  <c r="W14" i="3"/>
  <c r="Y14" i="3"/>
  <c r="AG14" i="3"/>
  <c r="AI14" i="3"/>
  <c r="AQ14" i="3"/>
  <c r="AS14" i="3"/>
  <c r="O15" i="3"/>
  <c r="W15" i="3"/>
  <c r="Y15" i="3"/>
  <c r="AG15" i="3"/>
  <c r="AI15" i="3"/>
  <c r="AQ15" i="3"/>
  <c r="AS15" i="3"/>
  <c r="W16" i="3"/>
  <c r="AG16" i="3"/>
  <c r="AQ16" i="3"/>
  <c r="AS16" i="3"/>
  <c r="AS22" i="3"/>
  <c r="E24" i="3"/>
  <c r="G24" i="3"/>
  <c r="I24" i="3"/>
  <c r="K24" i="3"/>
  <c r="M24" i="3"/>
  <c r="O24" i="3"/>
  <c r="Q24" i="3"/>
  <c r="S24" i="3"/>
  <c r="U24" i="3"/>
  <c r="W24" i="3"/>
  <c r="Y24" i="3"/>
  <c r="AA24" i="3"/>
  <c r="AC24" i="3"/>
  <c r="AE24" i="3"/>
  <c r="AG24" i="3"/>
  <c r="AI24" i="3"/>
  <c r="AK24" i="3"/>
  <c r="AM24" i="3"/>
  <c r="AO24" i="3"/>
  <c r="AQ24" i="3"/>
  <c r="AS24" i="3"/>
  <c r="A31" i="3"/>
  <c r="A47" i="3"/>
  <c r="A48" i="3"/>
  <c r="M13" i="1"/>
  <c r="W13" i="1"/>
  <c r="AG13" i="1"/>
  <c r="AI13" i="1"/>
  <c r="AQ13" i="1"/>
  <c r="AS13" i="1"/>
  <c r="M14" i="1"/>
  <c r="W14" i="1"/>
  <c r="AG14" i="1"/>
  <c r="AI14" i="1"/>
  <c r="AQ14" i="1"/>
  <c r="AS14" i="1"/>
  <c r="W15" i="1"/>
  <c r="AG15" i="1"/>
  <c r="AI15" i="1"/>
  <c r="AQ15" i="1"/>
  <c r="AS15" i="1"/>
  <c r="W16" i="1"/>
  <c r="AG16" i="1"/>
  <c r="AQ16" i="1"/>
  <c r="AS16" i="1"/>
  <c r="AS22" i="1"/>
  <c r="E24" i="1"/>
  <c r="G24" i="1"/>
  <c r="I24" i="1"/>
  <c r="K24" i="1"/>
  <c r="M24" i="1"/>
  <c r="O24" i="1"/>
  <c r="Q24" i="1"/>
  <c r="S24" i="1"/>
  <c r="U24" i="1"/>
  <c r="W24" i="1"/>
  <c r="Y24" i="1"/>
  <c r="AA24" i="1"/>
  <c r="AC24" i="1"/>
  <c r="AE24" i="1"/>
  <c r="AG24" i="1"/>
  <c r="AI24" i="1"/>
  <c r="AK24" i="1"/>
  <c r="AM24" i="1"/>
  <c r="AO24" i="1"/>
  <c r="AQ24" i="1"/>
  <c r="AS24" i="1"/>
  <c r="A31" i="1"/>
  <c r="A47" i="1"/>
  <c r="A48" i="1"/>
  <c r="M13" i="2"/>
  <c r="W13" i="2"/>
  <c r="AG13" i="2"/>
  <c r="AI13" i="2"/>
  <c r="AQ13" i="2"/>
  <c r="AS13" i="2"/>
  <c r="M14" i="2"/>
  <c r="W14" i="2"/>
  <c r="AG14" i="2"/>
  <c r="AI14" i="2"/>
  <c r="AQ14" i="2"/>
  <c r="AS14" i="2"/>
  <c r="W15" i="2"/>
  <c r="AG15" i="2"/>
  <c r="AI15" i="2"/>
  <c r="AO15" i="2"/>
  <c r="AQ15" i="2"/>
  <c r="AS15" i="2"/>
  <c r="W16" i="2"/>
  <c r="AG16" i="2"/>
  <c r="AQ16" i="2"/>
  <c r="AS16" i="2"/>
  <c r="AS22" i="2"/>
  <c r="E24" i="2"/>
  <c r="G24" i="2"/>
  <c r="I24" i="2"/>
  <c r="K24" i="2"/>
  <c r="M24" i="2"/>
  <c r="O24" i="2"/>
  <c r="Q24" i="2"/>
  <c r="S24" i="2"/>
  <c r="U24" i="2"/>
  <c r="W24" i="2"/>
  <c r="Y24" i="2"/>
  <c r="AA24" i="2"/>
  <c r="AC24" i="2"/>
  <c r="AE24" i="2"/>
  <c r="AG24" i="2"/>
  <c r="AI24" i="2"/>
  <c r="AK24" i="2"/>
  <c r="AM24" i="2"/>
  <c r="AO24" i="2"/>
  <c r="AQ24" i="2"/>
  <c r="AS24" i="2"/>
  <c r="A31" i="2"/>
  <c r="A47" i="2"/>
  <c r="A48" i="2"/>
</calcChain>
</file>

<file path=xl/sharedStrings.xml><?xml version="1.0" encoding="utf-8"?>
<sst xmlns="http://schemas.openxmlformats.org/spreadsheetml/2006/main" count="238" uniqueCount="42">
  <si>
    <t>( $ In Millions)</t>
  </si>
  <si>
    <t>Project</t>
  </si>
  <si>
    <t>Specific</t>
  </si>
  <si>
    <t>Overhead</t>
  </si>
  <si>
    <t>Gross O&amp;M</t>
  </si>
  <si>
    <t>Gross</t>
  </si>
  <si>
    <t>Capital</t>
  </si>
  <si>
    <t>Net</t>
  </si>
  <si>
    <t>% O(U)</t>
  </si>
  <si>
    <t>O &amp; M</t>
  </si>
  <si>
    <t>2000 Plan</t>
  </si>
  <si>
    <t>Total Direct</t>
  </si>
  <si>
    <t>2000 Actuals</t>
  </si>
  <si>
    <t>Restated 2001 Plan</t>
  </si>
  <si>
    <t>2001 2nd Current Estimate</t>
  </si>
  <si>
    <t>2002 Plan</t>
  </si>
  <si>
    <t>2002 - 2004 PLAN</t>
  </si>
  <si>
    <t>ETS</t>
  </si>
  <si>
    <t>EOTT (Co 1195)</t>
  </si>
  <si>
    <t>EMMS</t>
  </si>
  <si>
    <t>Enron Construction Services</t>
  </si>
  <si>
    <t>EAMR</t>
  </si>
  <si>
    <t>Other *</t>
  </si>
  <si>
    <t>* For companies outside of ETS</t>
  </si>
  <si>
    <t>Allocations</t>
  </si>
  <si>
    <t>In/(Out)</t>
  </si>
  <si>
    <t>GAS LOGISTICS</t>
  </si>
  <si>
    <t xml:space="preserve">NNG </t>
  </si>
  <si>
    <t xml:space="preserve">TW </t>
  </si>
  <si>
    <t xml:space="preserve">Citrus </t>
  </si>
  <si>
    <t xml:space="preserve">Northern Border Partners </t>
  </si>
  <si>
    <t>Department (1)</t>
  </si>
  <si>
    <t>(1)  Includes Costs from Communications</t>
  </si>
  <si>
    <t>DIRECT  O &amp; M COSTS WITHOUT EPSC AND INCREASE IN BENEFITS</t>
  </si>
  <si>
    <t>DIRECT  O &amp; M COSTS WITH EPSC AND INCREASE IN BENEFITS</t>
  </si>
  <si>
    <t>(2)</t>
  </si>
  <si>
    <t>(2) Per SAP</t>
  </si>
  <si>
    <t xml:space="preserve">NOTE:   This schedule should include those costs that roll into O &amp; M, according to the hierarchies you established in SAP, and payroll taxes.  </t>
  </si>
  <si>
    <t>DIRECT  O &amp; M COSTS WITH 2001 NORMALIZED FOR EPSC AND INCREASE IN BENEFITS</t>
  </si>
  <si>
    <t xml:space="preserve">Other </t>
  </si>
  <si>
    <t>NOTE:   EPSC charges are NNG $.3, TW $.1,  FGT $.1</t>
  </si>
  <si>
    <t xml:space="preserve">                  Increase in benfits NNG $.1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</si>
</sst>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(* #,##0.0_);_(* \(#,##0.0\);_(* &quot;-&quot;??_);_(@_)"/>
    <numFmt numFmtId="165" formatCode="0.0%"/>
  </numFmts>
  <fonts count="11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b/>
      <sz val="11"/>
      <name val="Arial"/>
      <family val="2"/>
    </font>
    <font>
      <b/>
      <sz val="10"/>
      <color indexed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u val="singleAccounting"/>
      <sz val="10"/>
      <name val="Arial"/>
      <family val="2"/>
    </font>
    <font>
      <u/>
      <sz val="10"/>
      <name val="Arial"/>
      <family val="2"/>
    </font>
    <font>
      <sz val="10"/>
      <color indexed="10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36">
    <xf numFmtId="0" fontId="0" fillId="0" borderId="0" xfId="0"/>
    <xf numFmtId="0" fontId="2" fillId="0" borderId="0" xfId="2" applyFont="1" applyAlignment="1">
      <alignment horizontal="centerContinuous"/>
    </xf>
    <xf numFmtId="0" fontId="1" fillId="0" borderId="0" xfId="2"/>
    <xf numFmtId="0" fontId="3" fillId="0" borderId="0" xfId="2" applyFont="1" applyAlignment="1">
      <alignment horizontal="centerContinuous"/>
    </xf>
    <xf numFmtId="0" fontId="4" fillId="0" borderId="0" xfId="2" applyFont="1"/>
    <xf numFmtId="0" fontId="5" fillId="0" borderId="1" xfId="2" applyFont="1" applyBorder="1" applyAlignment="1">
      <alignment horizontal="centerContinuous"/>
    </xf>
    <xf numFmtId="0" fontId="5" fillId="0" borderId="0" xfId="2" applyFont="1" applyAlignment="1">
      <alignment horizontal="center"/>
    </xf>
    <xf numFmtId="0" fontId="5" fillId="0" borderId="1" xfId="2" applyFont="1" applyBorder="1" applyAlignment="1">
      <alignment horizontal="center"/>
    </xf>
    <xf numFmtId="0" fontId="5" fillId="0" borderId="0" xfId="2" applyFont="1" applyBorder="1" applyAlignment="1">
      <alignment horizontal="centerContinuous"/>
    </xf>
    <xf numFmtId="0" fontId="5" fillId="0" borderId="0" xfId="2" applyFont="1"/>
    <xf numFmtId="0" fontId="5" fillId="0" borderId="0" xfId="2" applyFont="1" applyBorder="1" applyAlignment="1">
      <alignment horizontal="center"/>
    </xf>
    <xf numFmtId="0" fontId="1" fillId="0" borderId="0" xfId="2" applyBorder="1"/>
    <xf numFmtId="164" fontId="1" fillId="0" borderId="0" xfId="1" applyNumberFormat="1"/>
    <xf numFmtId="165" fontId="1" fillId="0" borderId="0" xfId="3" applyNumberFormat="1"/>
    <xf numFmtId="164" fontId="1" fillId="0" borderId="0" xfId="1" applyNumberFormat="1" applyBorder="1"/>
    <xf numFmtId="165" fontId="1" fillId="0" borderId="1" xfId="3" applyNumberFormat="1" applyBorder="1"/>
    <xf numFmtId="164" fontId="6" fillId="0" borderId="0" xfId="1" applyNumberFormat="1" applyFont="1"/>
    <xf numFmtId="164" fontId="1" fillId="0" borderId="2" xfId="1" applyNumberFormat="1" applyBorder="1"/>
    <xf numFmtId="165" fontId="1" fillId="0" borderId="2" xfId="3" applyNumberFormat="1" applyBorder="1"/>
    <xf numFmtId="0" fontId="6" fillId="0" borderId="0" xfId="2" applyFont="1"/>
    <xf numFmtId="22" fontId="6" fillId="0" borderId="0" xfId="2" applyNumberFormat="1" applyFont="1"/>
    <xf numFmtId="0" fontId="1" fillId="0" borderId="0" xfId="2" applyFont="1"/>
    <xf numFmtId="164" fontId="0" fillId="0" borderId="0" xfId="1" applyNumberFormat="1" applyFont="1"/>
    <xf numFmtId="0" fontId="1" fillId="0" borderId="0" xfId="2" applyFont="1" applyAlignment="1">
      <alignment wrapText="1"/>
    </xf>
    <xf numFmtId="0" fontId="9" fillId="0" borderId="0" xfId="2" applyFont="1"/>
    <xf numFmtId="164" fontId="1" fillId="0" borderId="0" xfId="1" applyNumberFormat="1" applyFont="1"/>
    <xf numFmtId="0" fontId="8" fillId="0" borderId="0" xfId="2" applyFont="1" applyFill="1"/>
    <xf numFmtId="0" fontId="1" fillId="0" borderId="0" xfId="2" applyFill="1"/>
    <xf numFmtId="164" fontId="7" fillId="0" borderId="0" xfId="1" applyNumberFormat="1" applyFont="1" applyFill="1"/>
    <xf numFmtId="164" fontId="0" fillId="0" borderId="0" xfId="0" applyNumberFormat="1" applyFill="1"/>
    <xf numFmtId="0" fontId="0" fillId="0" borderId="0" xfId="0" applyFill="1"/>
    <xf numFmtId="0" fontId="1" fillId="0" borderId="0" xfId="2" quotePrefix="1" applyFont="1" applyAlignment="1"/>
    <xf numFmtId="0" fontId="5" fillId="0" borderId="0" xfId="2" quotePrefix="1" applyFont="1" applyAlignment="1">
      <alignment horizontal="center"/>
    </xf>
    <xf numFmtId="0" fontId="1" fillId="0" borderId="0" xfId="2" quotePrefix="1"/>
    <xf numFmtId="0" fontId="10" fillId="0" borderId="0" xfId="0" applyFont="1"/>
    <xf numFmtId="0" fontId="5" fillId="0" borderId="1" xfId="2" applyFont="1" applyBorder="1" applyAlignment="1">
      <alignment horizontal="center"/>
    </xf>
  </cellXfs>
  <cellStyles count="4">
    <cellStyle name="Comma" xfId="1" builtinId="3"/>
    <cellStyle name="Normal" xfId="0" builtinId="0"/>
    <cellStyle name="Normal_NNG_TWO&amp; M(vs.3CE)" xfId="2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109"/>
  <sheetViews>
    <sheetView zoomScale="65" workbookViewId="0">
      <selection activeCell="A27" sqref="A27:A28"/>
    </sheetView>
  </sheetViews>
  <sheetFormatPr defaultColWidth="9.109375" defaultRowHeight="13.2" x14ac:dyDescent="0.25"/>
  <cols>
    <col min="1" max="1" width="15.109375" style="2" customWidth="1"/>
    <col min="2" max="2" width="8.6640625" style="2" customWidth="1"/>
    <col min="3" max="3" width="13" style="2" customWidth="1"/>
    <col min="4" max="4" width="2.109375" style="2" customWidth="1"/>
    <col min="5" max="5" width="8" style="2" customWidth="1"/>
    <col min="6" max="6" width="2.109375" style="2" customWidth="1"/>
    <col min="7" max="7" width="8.88671875" style="2" customWidth="1"/>
    <col min="8" max="8" width="2.33203125" style="2" customWidth="1"/>
    <col min="9" max="9" width="9.44140625" style="2" customWidth="1"/>
    <col min="10" max="10" width="1.5546875" style="2" customWidth="1"/>
    <col min="11" max="11" width="9.6640625" style="2" customWidth="1"/>
    <col min="12" max="12" width="2.109375" style="2" customWidth="1"/>
    <col min="13" max="13" width="11.109375" style="2" customWidth="1"/>
    <col min="14" max="14" width="3.109375" style="2" customWidth="1"/>
    <col min="15" max="15" width="8.5546875" style="2" customWidth="1"/>
    <col min="16" max="16" width="2.6640625" style="2" customWidth="1"/>
    <col min="17" max="17" width="9" style="2" customWidth="1"/>
    <col min="18" max="18" width="2.44140625" style="2" customWidth="1"/>
    <col min="19" max="19" width="9.6640625" style="2" customWidth="1"/>
    <col min="20" max="20" width="2.33203125" style="2" customWidth="1"/>
    <col min="21" max="21" width="10.109375" style="2" customWidth="1"/>
    <col min="22" max="22" width="2.5546875" style="2" customWidth="1"/>
    <col min="23" max="23" width="8.6640625" style="2" customWidth="1"/>
    <col min="24" max="24" width="2.88671875" style="2" customWidth="1"/>
    <col min="25" max="25" width="7" style="2" customWidth="1"/>
    <col min="26" max="26" width="2.33203125" style="2" customWidth="1"/>
    <col min="27" max="27" width="8.33203125" style="2" customWidth="1"/>
    <col min="28" max="28" width="2.109375" style="2" customWidth="1"/>
    <col min="29" max="29" width="9.109375" style="2"/>
    <col min="30" max="30" width="1.88671875" style="2" customWidth="1"/>
    <col min="31" max="31" width="10.109375" style="2" customWidth="1"/>
    <col min="32" max="32" width="1.5546875" style="2" customWidth="1"/>
    <col min="33" max="33" width="7.44140625" style="2" customWidth="1"/>
    <col min="34" max="34" width="4.6640625" style="2" customWidth="1"/>
    <col min="35" max="35" width="7.6640625" style="2" customWidth="1"/>
    <col min="36" max="36" width="2" style="2" customWidth="1"/>
    <col min="37" max="37" width="9.109375" style="2"/>
    <col min="38" max="38" width="1.5546875" style="2" customWidth="1"/>
    <col min="39" max="39" width="9.88671875" style="2" bestFit="1" customWidth="1"/>
    <col min="40" max="40" width="2" style="2" customWidth="1"/>
    <col min="41" max="41" width="10.5546875" style="2" customWidth="1"/>
    <col min="42" max="42" width="2.109375" style="2" customWidth="1"/>
    <col min="43" max="43" width="8" style="2" customWidth="1"/>
    <col min="44" max="44" width="4.33203125" style="2" bestFit="1" customWidth="1"/>
    <col min="45" max="45" width="11.6640625" style="2" hidden="1" customWidth="1"/>
    <col min="46" max="46" width="1.88671875" style="2" hidden="1" customWidth="1"/>
    <col min="47" max="16384" width="9.109375" style="2"/>
  </cols>
  <sheetData>
    <row r="1" spans="1:48" ht="15.6" x14ac:dyDescent="0.3">
      <c r="A1" s="1" t="s">
        <v>34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</row>
    <row r="2" spans="1:48" ht="15.6" x14ac:dyDescent="0.3">
      <c r="A2" s="1" t="s">
        <v>16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</row>
    <row r="3" spans="1:48" ht="15.6" x14ac:dyDescent="0.3">
      <c r="A3" s="1" t="s">
        <v>26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</row>
    <row r="4" spans="1:48" ht="15.6" x14ac:dyDescent="0.3">
      <c r="A4" s="3" t="s">
        <v>0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</row>
    <row r="5" spans="1:48" ht="15.6" x14ac:dyDescent="0.3">
      <c r="A5" s="3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</row>
    <row r="6" spans="1:48" x14ac:dyDescent="0.25">
      <c r="A6" s="4"/>
    </row>
    <row r="8" spans="1:48" x14ac:dyDescent="0.25">
      <c r="E8" s="35" t="s">
        <v>12</v>
      </c>
      <c r="F8" s="35"/>
      <c r="G8" s="35"/>
      <c r="H8" s="35"/>
      <c r="I8" s="35"/>
      <c r="J8" s="35"/>
      <c r="K8" s="35"/>
      <c r="L8" s="35"/>
      <c r="M8" s="35"/>
      <c r="O8" s="5" t="s">
        <v>13</v>
      </c>
      <c r="P8" s="5"/>
      <c r="Q8" s="5"/>
      <c r="R8" s="5"/>
      <c r="S8" s="5"/>
      <c r="T8" s="5"/>
      <c r="U8" s="5"/>
      <c r="V8" s="5"/>
      <c r="W8" s="5"/>
      <c r="Y8" s="5" t="s">
        <v>14</v>
      </c>
      <c r="Z8" s="5"/>
      <c r="AA8" s="5"/>
      <c r="AB8" s="5"/>
      <c r="AC8" s="5"/>
      <c r="AD8" s="5"/>
      <c r="AE8" s="5"/>
      <c r="AF8" s="5"/>
      <c r="AG8" s="5"/>
      <c r="AI8" s="5" t="s">
        <v>15</v>
      </c>
      <c r="AJ8" s="5"/>
      <c r="AK8" s="5"/>
      <c r="AL8" s="5"/>
      <c r="AM8" s="5"/>
      <c r="AN8" s="5"/>
      <c r="AO8" s="5"/>
      <c r="AP8" s="5"/>
      <c r="AQ8" s="5"/>
    </row>
    <row r="9" spans="1:48" x14ac:dyDescent="0.25">
      <c r="G9" s="6" t="s">
        <v>1</v>
      </c>
      <c r="Q9" s="6" t="s">
        <v>1</v>
      </c>
      <c r="AA9" s="6" t="s">
        <v>1</v>
      </c>
      <c r="AK9" s="6" t="s">
        <v>1</v>
      </c>
    </row>
    <row r="10" spans="1:48" x14ac:dyDescent="0.25">
      <c r="G10" s="6" t="s">
        <v>2</v>
      </c>
      <c r="I10" s="9" t="s">
        <v>3</v>
      </c>
      <c r="J10" s="9"/>
      <c r="K10" s="9"/>
      <c r="M10" s="32" t="s">
        <v>35</v>
      </c>
      <c r="N10" s="8"/>
      <c r="O10"/>
      <c r="P10"/>
      <c r="Q10" s="6" t="s">
        <v>2</v>
      </c>
      <c r="R10"/>
      <c r="S10" s="9" t="s">
        <v>3</v>
      </c>
      <c r="T10" s="9"/>
      <c r="U10" s="9"/>
      <c r="V10"/>
      <c r="W10"/>
      <c r="AA10" s="6" t="s">
        <v>2</v>
      </c>
      <c r="AB10"/>
      <c r="AC10" s="9" t="s">
        <v>3</v>
      </c>
      <c r="AD10" s="9"/>
      <c r="AE10" s="9"/>
      <c r="AK10" s="6" t="s">
        <v>2</v>
      </c>
      <c r="AM10" s="9" t="s">
        <v>3</v>
      </c>
      <c r="AN10" s="9"/>
      <c r="AO10" s="9"/>
      <c r="AS10" s="6" t="s">
        <v>4</v>
      </c>
    </row>
    <row r="11" spans="1:48" x14ac:dyDescent="0.25">
      <c r="E11" s="6" t="s">
        <v>5</v>
      </c>
      <c r="F11" s="6"/>
      <c r="G11" s="6" t="s">
        <v>6</v>
      </c>
      <c r="H11" s="6"/>
      <c r="I11" s="6" t="s">
        <v>6</v>
      </c>
      <c r="J11" s="6"/>
      <c r="K11" s="6" t="s">
        <v>24</v>
      </c>
      <c r="L11" s="6"/>
      <c r="M11" s="6" t="s">
        <v>7</v>
      </c>
      <c r="N11" s="6"/>
      <c r="O11" s="6" t="s">
        <v>5</v>
      </c>
      <c r="P11" s="6"/>
      <c r="Q11" s="6" t="s">
        <v>6</v>
      </c>
      <c r="R11" s="6"/>
      <c r="S11" s="6" t="s">
        <v>6</v>
      </c>
      <c r="T11" s="6"/>
      <c r="U11" s="6" t="s">
        <v>24</v>
      </c>
      <c r="V11" s="6"/>
      <c r="W11" s="6" t="s">
        <v>7</v>
      </c>
      <c r="Y11" s="6" t="s">
        <v>5</v>
      </c>
      <c r="Z11" s="6"/>
      <c r="AA11" s="6" t="s">
        <v>6</v>
      </c>
      <c r="AB11" s="6"/>
      <c r="AC11" s="6" t="s">
        <v>6</v>
      </c>
      <c r="AD11" s="6"/>
      <c r="AE11" s="6" t="s">
        <v>24</v>
      </c>
      <c r="AF11" s="6"/>
      <c r="AG11" s="6" t="s">
        <v>7</v>
      </c>
      <c r="AI11" s="6" t="s">
        <v>5</v>
      </c>
      <c r="AK11" s="6" t="s">
        <v>6</v>
      </c>
      <c r="AM11" s="6" t="s">
        <v>6</v>
      </c>
      <c r="AN11" s="6"/>
      <c r="AO11" s="6" t="s">
        <v>24</v>
      </c>
      <c r="AP11" s="6"/>
      <c r="AQ11" s="6" t="s">
        <v>7</v>
      </c>
      <c r="AS11" s="10" t="s">
        <v>8</v>
      </c>
    </row>
    <row r="12" spans="1:48" x14ac:dyDescent="0.25">
      <c r="A12" s="5" t="s">
        <v>31</v>
      </c>
      <c r="B12" s="5"/>
      <c r="C12" s="5"/>
      <c r="E12" s="7" t="s">
        <v>9</v>
      </c>
      <c r="F12" s="6"/>
      <c r="G12" s="7" t="s">
        <v>9</v>
      </c>
      <c r="H12" s="10"/>
      <c r="I12" s="7" t="s">
        <v>9</v>
      </c>
      <c r="J12" s="10"/>
      <c r="K12" s="7" t="s">
        <v>25</v>
      </c>
      <c r="L12" s="6"/>
      <c r="M12" s="7" t="s">
        <v>9</v>
      </c>
      <c r="N12" s="10"/>
      <c r="O12" s="7" t="s">
        <v>9</v>
      </c>
      <c r="P12" s="6"/>
      <c r="Q12" s="7" t="s">
        <v>9</v>
      </c>
      <c r="R12" s="10"/>
      <c r="S12" s="7" t="s">
        <v>9</v>
      </c>
      <c r="T12" s="10"/>
      <c r="U12" s="7" t="s">
        <v>25</v>
      </c>
      <c r="V12" s="6"/>
      <c r="W12" s="7" t="s">
        <v>9</v>
      </c>
      <c r="Y12" s="7" t="s">
        <v>9</v>
      </c>
      <c r="Z12" s="6"/>
      <c r="AA12" s="7" t="s">
        <v>9</v>
      </c>
      <c r="AB12" s="10"/>
      <c r="AC12" s="7" t="s">
        <v>9</v>
      </c>
      <c r="AD12" s="10"/>
      <c r="AE12" s="7" t="s">
        <v>25</v>
      </c>
      <c r="AF12" s="6"/>
      <c r="AG12" s="7" t="s">
        <v>9</v>
      </c>
      <c r="AI12" s="7" t="s">
        <v>9</v>
      </c>
      <c r="AK12" s="7" t="s">
        <v>9</v>
      </c>
      <c r="AM12" s="7" t="s">
        <v>9</v>
      </c>
      <c r="AN12" s="10"/>
      <c r="AO12" s="7" t="s">
        <v>25</v>
      </c>
      <c r="AP12" s="6"/>
      <c r="AQ12" s="7" t="s">
        <v>9</v>
      </c>
      <c r="AR12" s="11"/>
      <c r="AS12" s="7" t="s">
        <v>10</v>
      </c>
      <c r="AT12" s="11"/>
      <c r="AU12" s="11"/>
      <c r="AV12" s="11"/>
    </row>
    <row r="13" spans="1:48" x14ac:dyDescent="0.25">
      <c r="A13" s="21" t="s">
        <v>27</v>
      </c>
      <c r="E13" s="12"/>
      <c r="F13" s="12"/>
      <c r="G13" s="12"/>
      <c r="H13" s="12"/>
      <c r="I13" s="12"/>
      <c r="J13" s="12"/>
      <c r="K13" s="12"/>
      <c r="L13" s="12"/>
      <c r="M13" s="25">
        <f>6.995*0.75</f>
        <v>5.2462499999999999</v>
      </c>
      <c r="N13" s="12"/>
      <c r="O13" s="12">
        <v>6.8</v>
      </c>
      <c r="P13" s="12"/>
      <c r="Q13" s="12">
        <v>0.6</v>
      </c>
      <c r="R13" s="12"/>
      <c r="S13" s="12"/>
      <c r="T13" s="12"/>
      <c r="U13" s="12">
        <v>-0.3</v>
      </c>
      <c r="V13" s="12"/>
      <c r="W13" s="12">
        <f>+O13-Q13-S13+U13</f>
        <v>5.9</v>
      </c>
      <c r="Y13" s="12">
        <v>6.8</v>
      </c>
      <c r="Z13" s="12"/>
      <c r="AA13" s="12">
        <v>0.6</v>
      </c>
      <c r="AB13" s="12"/>
      <c r="AC13" s="12"/>
      <c r="AD13" s="12"/>
      <c r="AE13" s="12">
        <v>-0.3</v>
      </c>
      <c r="AF13" s="12"/>
      <c r="AG13" s="12">
        <f>+Y13-AA13-AC13+AE13</f>
        <v>5.9</v>
      </c>
      <c r="AH13" s="12"/>
      <c r="AI13" s="12">
        <f>7.6+0.2</f>
        <v>7.8</v>
      </c>
      <c r="AJ13" s="12"/>
      <c r="AK13" s="12">
        <v>0.2</v>
      </c>
      <c r="AL13" s="12"/>
      <c r="AM13" s="12"/>
      <c r="AN13" s="12"/>
      <c r="AO13" s="12">
        <v>-0.6</v>
      </c>
      <c r="AP13" s="12"/>
      <c r="AQ13" s="12">
        <f>+AI13-AK13-AM13+AO13</f>
        <v>7</v>
      </c>
      <c r="AS13" s="13">
        <f>-448.4/11017</f>
        <v>-4.070073522737587E-2</v>
      </c>
    </row>
    <row r="14" spans="1:48" x14ac:dyDescent="0.25">
      <c r="A14" s="21" t="s">
        <v>28</v>
      </c>
      <c r="E14" s="12"/>
      <c r="F14" s="12"/>
      <c r="G14" s="12"/>
      <c r="H14" s="12"/>
      <c r="I14" s="12"/>
      <c r="J14" s="12"/>
      <c r="K14" s="12"/>
      <c r="L14" s="12"/>
      <c r="M14" s="25">
        <f>6.995*0.25</f>
        <v>1.74875</v>
      </c>
      <c r="N14" s="12"/>
      <c r="O14" s="12">
        <v>1.9</v>
      </c>
      <c r="P14" s="12"/>
      <c r="Q14" s="12">
        <v>0.1</v>
      </c>
      <c r="R14" s="12"/>
      <c r="S14" s="12"/>
      <c r="T14" s="12"/>
      <c r="U14" s="12">
        <v>0.1</v>
      </c>
      <c r="V14" s="12"/>
      <c r="W14" s="12">
        <f>+O14-Q14-S14+U14</f>
        <v>1.9</v>
      </c>
      <c r="Y14" s="12">
        <v>1.9</v>
      </c>
      <c r="Z14" s="12"/>
      <c r="AA14" s="12">
        <v>0.1</v>
      </c>
      <c r="AB14" s="12"/>
      <c r="AC14" s="12"/>
      <c r="AD14" s="12"/>
      <c r="AE14" s="12">
        <v>0.1</v>
      </c>
      <c r="AF14" s="12"/>
      <c r="AG14" s="12">
        <f>+Y14-AA14-AC14+AE14</f>
        <v>1.9</v>
      </c>
      <c r="AH14" s="12"/>
      <c r="AI14" s="12">
        <f>1.8+0.1</f>
        <v>1.9000000000000001</v>
      </c>
      <c r="AJ14" s="12"/>
      <c r="AK14" s="12">
        <v>0.1</v>
      </c>
      <c r="AL14" s="12"/>
      <c r="AM14" s="12"/>
      <c r="AN14" s="12"/>
      <c r="AO14" s="12">
        <v>0.2</v>
      </c>
      <c r="AP14" s="12"/>
      <c r="AQ14" s="12">
        <f>+AI14-AK14-AM14+AO14</f>
        <v>2</v>
      </c>
      <c r="AS14" s="13">
        <f>-102.4/1810</f>
        <v>-5.6574585635359116E-2</v>
      </c>
    </row>
    <row r="15" spans="1:48" x14ac:dyDescent="0.25">
      <c r="A15" s="21" t="s">
        <v>29</v>
      </c>
      <c r="E15"/>
      <c r="F15"/>
      <c r="G15"/>
      <c r="H15"/>
      <c r="I15"/>
      <c r="J15"/>
      <c r="K15"/>
      <c r="L15" s="12"/>
      <c r="M15" s="12">
        <v>3.085</v>
      </c>
      <c r="N15" s="14"/>
      <c r="O15" s="22">
        <v>3.7</v>
      </c>
      <c r="P15" s="22"/>
      <c r="Q15" s="22"/>
      <c r="R15" s="22"/>
      <c r="S15" s="22"/>
      <c r="T15" s="22"/>
      <c r="U15" s="22">
        <v>0.2</v>
      </c>
      <c r="V15" s="12"/>
      <c r="W15" s="12">
        <f>+O15-Q15-S15+U15</f>
        <v>3.9000000000000004</v>
      </c>
      <c r="Y15" s="22">
        <v>3.7</v>
      </c>
      <c r="Z15" s="22"/>
      <c r="AA15" s="22"/>
      <c r="AB15" s="22"/>
      <c r="AC15" s="22"/>
      <c r="AD15" s="22"/>
      <c r="AE15" s="22">
        <v>0.2</v>
      </c>
      <c r="AF15" s="12"/>
      <c r="AG15" s="12">
        <f>+Y15-AA15-AC15+AE15</f>
        <v>3.9000000000000004</v>
      </c>
      <c r="AH15" s="12"/>
      <c r="AI15" s="22">
        <f>2.7+0.1</f>
        <v>2.8000000000000003</v>
      </c>
      <c r="AJ15"/>
      <c r="AK15"/>
      <c r="AL15"/>
      <c r="AM15"/>
      <c r="AN15"/>
      <c r="AO15" s="22">
        <v>0.4</v>
      </c>
      <c r="AP15" s="12"/>
      <c r="AQ15" s="12">
        <f>+AI15-AK15-AM15+AO15</f>
        <v>3.2</v>
      </c>
      <c r="AS15" s="15">
        <f>-155.5/1959</f>
        <v>-7.937723328228688E-2</v>
      </c>
    </row>
    <row r="16" spans="1:48" x14ac:dyDescent="0.25">
      <c r="A16" s="21" t="s">
        <v>30</v>
      </c>
      <c r="E16"/>
      <c r="F16"/>
      <c r="G16"/>
      <c r="H16"/>
      <c r="I16"/>
      <c r="J16"/>
      <c r="K16"/>
      <c r="L16" s="12"/>
      <c r="M16" s="12"/>
      <c r="N16" s="14"/>
      <c r="O16" s="22">
        <v>0.1</v>
      </c>
      <c r="P16" s="22"/>
      <c r="Q16" s="22"/>
      <c r="R16" s="22"/>
      <c r="S16" s="22"/>
      <c r="T16" s="22"/>
      <c r="U16" s="22"/>
      <c r="V16" s="12"/>
      <c r="W16" s="12">
        <f>+O16-Q16-S16+U16</f>
        <v>0.1</v>
      </c>
      <c r="Y16" s="22">
        <v>0.1</v>
      </c>
      <c r="Z16" s="22"/>
      <c r="AA16" s="22"/>
      <c r="AB16" s="22"/>
      <c r="AC16" s="22"/>
      <c r="AD16" s="22"/>
      <c r="AE16" s="22"/>
      <c r="AF16" s="12"/>
      <c r="AG16" s="12">
        <f>+Y16-AA16-AC16+AE16</f>
        <v>0.1</v>
      </c>
      <c r="AH16" s="12"/>
      <c r="AI16" s="22">
        <v>0.1</v>
      </c>
      <c r="AJ16"/>
      <c r="AK16"/>
      <c r="AL16"/>
      <c r="AM16"/>
      <c r="AN16"/>
      <c r="AO16" s="22"/>
      <c r="AP16" s="12"/>
      <c r="AQ16" s="12">
        <f>+AI16-AK16-AM16+AO16</f>
        <v>0.1</v>
      </c>
      <c r="AS16" s="13">
        <f>(AI16-Y16)/Y16</f>
        <v>0</v>
      </c>
      <c r="AU16" s="13"/>
    </row>
    <row r="17" spans="1:157" x14ac:dyDescent="0.25">
      <c r="A17" s="21" t="s">
        <v>18</v>
      </c>
      <c r="E17"/>
      <c r="F17"/>
      <c r="G17"/>
      <c r="H17"/>
      <c r="I17"/>
      <c r="J17"/>
      <c r="K17"/>
      <c r="L17" s="12"/>
      <c r="M17" s="12"/>
      <c r="N17" s="14"/>
      <c r="O17" s="22"/>
      <c r="P17" s="22"/>
      <c r="Q17" s="22"/>
      <c r="R17" s="22"/>
      <c r="S17" s="22"/>
      <c r="T17" s="22"/>
      <c r="U17" s="22"/>
      <c r="V17" s="12"/>
      <c r="W17" s="12"/>
      <c r="Y17" s="22"/>
      <c r="Z17" s="22"/>
      <c r="AA17" s="22"/>
      <c r="AB17" s="22"/>
      <c r="AC17" s="22"/>
      <c r="AD17" s="22"/>
      <c r="AE17" s="22"/>
      <c r="AF17" s="12"/>
      <c r="AG17" s="12"/>
      <c r="AH17" s="12"/>
      <c r="AI17" s="22"/>
      <c r="AJ17"/>
      <c r="AK17"/>
      <c r="AL17"/>
      <c r="AM17"/>
      <c r="AN17"/>
      <c r="AO17" s="22"/>
      <c r="AP17" s="12"/>
      <c r="AQ17" s="12"/>
      <c r="AS17" s="13"/>
      <c r="AU17" s="13"/>
    </row>
    <row r="18" spans="1:157" x14ac:dyDescent="0.25">
      <c r="A18" s="21" t="s">
        <v>19</v>
      </c>
      <c r="E18"/>
      <c r="F18"/>
      <c r="G18"/>
      <c r="H18"/>
      <c r="I18"/>
      <c r="J18"/>
      <c r="K18"/>
      <c r="L18" s="12"/>
      <c r="M18" s="12"/>
      <c r="N18" s="14"/>
      <c r="O18" s="22"/>
      <c r="P18" s="22"/>
      <c r="Q18" s="22"/>
      <c r="R18" s="22"/>
      <c r="S18" s="22"/>
      <c r="T18" s="22"/>
      <c r="U18" s="22"/>
      <c r="V18" s="12"/>
      <c r="W18" s="12"/>
      <c r="Y18" s="22"/>
      <c r="Z18" s="22"/>
      <c r="AA18" s="22"/>
      <c r="AB18" s="22"/>
      <c r="AC18" s="22"/>
      <c r="AD18" s="22"/>
      <c r="AE18" s="22"/>
      <c r="AF18" s="12"/>
      <c r="AG18" s="12"/>
      <c r="AH18" s="12"/>
      <c r="AI18" s="22"/>
      <c r="AJ18"/>
      <c r="AK18"/>
      <c r="AL18"/>
      <c r="AM18"/>
      <c r="AN18"/>
      <c r="AO18"/>
      <c r="AP18" s="12"/>
      <c r="AQ18" s="12"/>
      <c r="AS18" s="13"/>
      <c r="AU18" s="13"/>
    </row>
    <row r="19" spans="1:157" x14ac:dyDescent="0.25">
      <c r="A19" s="21" t="s">
        <v>20</v>
      </c>
      <c r="E19"/>
      <c r="F19"/>
      <c r="G19"/>
      <c r="H19"/>
      <c r="I19"/>
      <c r="J19"/>
      <c r="K19"/>
      <c r="L19" s="12"/>
      <c r="M19" s="12"/>
      <c r="N19" s="14"/>
      <c r="O19" s="22"/>
      <c r="P19" s="22"/>
      <c r="Q19" s="22"/>
      <c r="R19" s="22"/>
      <c r="S19" s="22"/>
      <c r="T19" s="22"/>
      <c r="U19" s="22"/>
      <c r="V19" s="12"/>
      <c r="W19" s="12"/>
      <c r="Y19" s="22"/>
      <c r="Z19" s="22"/>
      <c r="AA19" s="22"/>
      <c r="AB19" s="22"/>
      <c r="AC19" s="22"/>
      <c r="AD19" s="22"/>
      <c r="AE19" s="22"/>
      <c r="AF19" s="12"/>
      <c r="AG19" s="12"/>
      <c r="AH19" s="12"/>
      <c r="AI19"/>
      <c r="AJ19"/>
      <c r="AK19"/>
      <c r="AL19"/>
      <c r="AM19"/>
      <c r="AN19"/>
      <c r="AO19"/>
      <c r="AP19" s="12"/>
      <c r="AQ19" s="12"/>
      <c r="AS19" s="13"/>
      <c r="AU19" s="13"/>
    </row>
    <row r="20" spans="1:157" x14ac:dyDescent="0.25">
      <c r="A20" s="21" t="s">
        <v>21</v>
      </c>
      <c r="E20"/>
      <c r="F20"/>
      <c r="G20"/>
      <c r="H20"/>
      <c r="I20"/>
      <c r="J20"/>
      <c r="K20"/>
      <c r="L20" s="12"/>
      <c r="M20" s="12"/>
      <c r="N20" s="14"/>
      <c r="O20" s="22"/>
      <c r="P20" s="22"/>
      <c r="Q20" s="22"/>
      <c r="R20" s="22"/>
      <c r="S20" s="22"/>
      <c r="T20" s="22"/>
      <c r="U20" s="22"/>
      <c r="V20" s="12"/>
      <c r="W20" s="12"/>
      <c r="Y20" s="22"/>
      <c r="Z20" s="22"/>
      <c r="AA20" s="22"/>
      <c r="AB20" s="22"/>
      <c r="AC20" s="22"/>
      <c r="AD20" s="22"/>
      <c r="AE20" s="22"/>
      <c r="AF20" s="12"/>
      <c r="AG20" s="12"/>
      <c r="AH20" s="12"/>
      <c r="AI20"/>
      <c r="AJ20"/>
      <c r="AK20"/>
      <c r="AL20"/>
      <c r="AM20"/>
      <c r="AN20"/>
      <c r="AO20"/>
      <c r="AP20" s="12"/>
      <c r="AQ20" s="12"/>
      <c r="AS20" s="13"/>
      <c r="AU20" s="13"/>
    </row>
    <row r="21" spans="1:157" x14ac:dyDescent="0.25">
      <c r="A21" s="21" t="s">
        <v>17</v>
      </c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</row>
    <row r="22" spans="1:157" x14ac:dyDescent="0.25">
      <c r="A22" s="21" t="s">
        <v>22</v>
      </c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S22" s="13" t="e">
        <f>(AI22-Y22)/Y22</f>
        <v>#DIV/0!</v>
      </c>
    </row>
    <row r="23" spans="1:157" x14ac:dyDescent="0.25">
      <c r="A23" s="24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3"/>
    </row>
    <row r="24" spans="1:157" ht="13.8" thickBot="1" x14ac:dyDescent="0.3">
      <c r="A24" s="2" t="s">
        <v>11</v>
      </c>
      <c r="E24" s="17">
        <f>SUM(E13:E23)</f>
        <v>0</v>
      </c>
      <c r="F24" s="12"/>
      <c r="G24" s="17">
        <f>SUM(G13:G23)</f>
        <v>0</v>
      </c>
      <c r="H24" s="14"/>
      <c r="I24" s="17">
        <f>SUM(I13:I23)</f>
        <v>0</v>
      </c>
      <c r="J24" s="14"/>
      <c r="K24" s="17">
        <f>SUM(K13:K23)</f>
        <v>0</v>
      </c>
      <c r="L24" s="12"/>
      <c r="M24" s="17">
        <f>SUM(M13:M23)</f>
        <v>10.08</v>
      </c>
      <c r="N24" s="14"/>
      <c r="O24" s="17">
        <f>SUM(O13:O23)</f>
        <v>12.499999999999998</v>
      </c>
      <c r="P24" s="12"/>
      <c r="Q24" s="17">
        <f>SUM(Q13:Q23)</f>
        <v>0.7</v>
      </c>
      <c r="R24" s="14"/>
      <c r="S24" s="17">
        <f>SUM(S13:S23)</f>
        <v>0</v>
      </c>
      <c r="T24" s="14"/>
      <c r="U24" s="17">
        <f>SUM(U13:U23)</f>
        <v>0</v>
      </c>
      <c r="V24" s="12"/>
      <c r="W24" s="17">
        <f>SUM(W13:W23)</f>
        <v>11.8</v>
      </c>
      <c r="X24" s="12"/>
      <c r="Y24" s="17">
        <f>SUM(Y13:Y23)</f>
        <v>12.499999999999998</v>
      </c>
      <c r="Z24" s="12"/>
      <c r="AA24" s="17">
        <f>SUM(AA13:AA23)</f>
        <v>0.7</v>
      </c>
      <c r="AB24" s="14"/>
      <c r="AC24" s="17">
        <f>SUM(AC13:AC23)</f>
        <v>0</v>
      </c>
      <c r="AD24" s="14"/>
      <c r="AE24" s="17">
        <f>SUM(AE13:AE23)</f>
        <v>0</v>
      </c>
      <c r="AF24" s="12"/>
      <c r="AG24" s="17">
        <f>SUM(AG13:AG23)</f>
        <v>11.8</v>
      </c>
      <c r="AH24" s="12"/>
      <c r="AI24" s="17">
        <f>SUM(AI13:AI23)</f>
        <v>12.6</v>
      </c>
      <c r="AJ24" s="12"/>
      <c r="AK24" s="17">
        <f>SUM(AK13:AK23)</f>
        <v>0.30000000000000004</v>
      </c>
      <c r="AL24" s="14"/>
      <c r="AM24" s="17">
        <f>SUM(AM13:AM23)</f>
        <v>0</v>
      </c>
      <c r="AN24" s="14"/>
      <c r="AO24" s="17">
        <f>SUM(AO13:AO23)</f>
        <v>0</v>
      </c>
      <c r="AP24" s="12"/>
      <c r="AQ24" s="17">
        <f>SUM(AQ13:AQ23)</f>
        <v>12.299999999999999</v>
      </c>
      <c r="AR24" s="12"/>
      <c r="AS24" s="18">
        <f>(AI24-Y24)/Y24</f>
        <v>8.0000000000001147E-3</v>
      </c>
    </row>
    <row r="25" spans="1:157" ht="15.6" thickTop="1" x14ac:dyDescent="0.4">
      <c r="A25" s="31" t="s">
        <v>32</v>
      </c>
      <c r="B25" s="23"/>
      <c r="O25" s="26"/>
      <c r="P25" s="27"/>
      <c r="Q25" s="27"/>
      <c r="R25" s="27"/>
      <c r="S25" s="27"/>
      <c r="T25" s="27"/>
      <c r="U25" s="27"/>
      <c r="V25" s="27"/>
      <c r="W25" s="28"/>
      <c r="X25" s="27"/>
      <c r="Y25" s="27"/>
      <c r="Z25" s="27"/>
      <c r="AA25" s="27"/>
      <c r="AB25" s="27"/>
      <c r="AC25" s="27"/>
      <c r="AD25" s="27"/>
      <c r="AE25" s="27"/>
      <c r="AF25" s="27"/>
      <c r="AG25" s="28"/>
      <c r="AH25" s="27"/>
      <c r="AI25" s="27"/>
      <c r="AJ25" s="27"/>
      <c r="AK25" s="27"/>
      <c r="AL25" s="27"/>
      <c r="AM25" s="27"/>
      <c r="AN25" s="27"/>
      <c r="AO25" s="27"/>
      <c r="AP25" s="27"/>
      <c r="AQ25" s="27"/>
      <c r="AR25" s="27"/>
      <c r="AS25" s="27"/>
      <c r="AT25" s="27"/>
      <c r="AU25" s="27"/>
      <c r="AV25" s="27"/>
      <c r="AW25" s="27"/>
      <c r="AX25" s="27"/>
      <c r="AY25" s="27"/>
      <c r="AZ25" s="27"/>
      <c r="BA25" s="27"/>
      <c r="BB25" s="27"/>
      <c r="BC25" s="27"/>
      <c r="BD25" s="27"/>
      <c r="BE25" s="27"/>
      <c r="BF25" s="27"/>
      <c r="BG25" s="27"/>
      <c r="BH25" s="27"/>
      <c r="BI25" s="27"/>
      <c r="BJ25" s="27"/>
      <c r="BK25" s="27"/>
      <c r="BL25" s="27"/>
      <c r="BM25" s="27"/>
      <c r="BN25" s="27"/>
      <c r="BO25" s="27"/>
      <c r="BP25" s="27"/>
      <c r="BQ25" s="27"/>
      <c r="BR25" s="27"/>
      <c r="BS25" s="27"/>
      <c r="BT25" s="27"/>
      <c r="BU25" s="27"/>
      <c r="BV25" s="27"/>
      <c r="BW25" s="27"/>
      <c r="BX25" s="27"/>
      <c r="BY25" s="27"/>
      <c r="BZ25" s="27"/>
      <c r="CA25" s="27"/>
      <c r="CB25" s="27"/>
      <c r="CC25" s="27"/>
      <c r="CD25" s="27"/>
      <c r="CE25" s="27"/>
      <c r="CF25" s="27"/>
      <c r="CG25" s="27"/>
      <c r="CH25" s="27"/>
      <c r="CI25" s="27"/>
      <c r="CJ25" s="27"/>
      <c r="CK25" s="27"/>
      <c r="CL25" s="27"/>
      <c r="CM25" s="27"/>
      <c r="CN25" s="27"/>
      <c r="CO25" s="27"/>
      <c r="CP25" s="27"/>
      <c r="CQ25" s="27"/>
      <c r="CR25" s="27"/>
      <c r="CS25" s="27"/>
      <c r="CT25" s="27"/>
      <c r="CU25" s="27"/>
      <c r="CV25" s="27"/>
      <c r="CW25" s="27"/>
      <c r="CX25" s="27"/>
      <c r="CY25" s="27"/>
      <c r="CZ25" s="27"/>
      <c r="DA25" s="27"/>
      <c r="DB25" s="27"/>
      <c r="DC25" s="27"/>
      <c r="DD25" s="27"/>
      <c r="DE25" s="27"/>
      <c r="DF25" s="27"/>
      <c r="DG25" s="27"/>
      <c r="DH25" s="27"/>
      <c r="DI25" s="27"/>
      <c r="DJ25" s="27"/>
      <c r="DK25" s="27"/>
      <c r="DL25" s="27"/>
      <c r="DM25" s="27"/>
      <c r="DN25" s="27"/>
      <c r="DO25" s="27"/>
      <c r="DP25" s="27"/>
      <c r="DQ25" s="27"/>
      <c r="DR25" s="27"/>
      <c r="DS25" s="27"/>
      <c r="DT25" s="27"/>
      <c r="DU25" s="27"/>
      <c r="DV25" s="27"/>
      <c r="DW25" s="27"/>
      <c r="DX25" s="27"/>
      <c r="DY25" s="27"/>
      <c r="DZ25" s="27"/>
      <c r="EA25" s="27"/>
      <c r="EB25" s="27"/>
      <c r="EC25" s="27"/>
      <c r="ED25" s="27"/>
      <c r="EE25" s="27"/>
      <c r="EF25" s="27"/>
      <c r="EG25" s="27"/>
      <c r="EH25" s="27"/>
      <c r="EI25" s="27"/>
      <c r="EJ25" s="27"/>
      <c r="EK25" s="27"/>
      <c r="EL25" s="27"/>
      <c r="EM25" s="27"/>
      <c r="EN25" s="27"/>
      <c r="EO25" s="27"/>
      <c r="EP25" s="27"/>
      <c r="EQ25" s="27"/>
      <c r="ER25" s="27"/>
      <c r="ES25" s="27"/>
      <c r="ET25" s="27"/>
      <c r="EU25" s="27"/>
      <c r="EV25" s="27"/>
      <c r="EW25" s="27"/>
      <c r="EX25" s="27"/>
      <c r="EY25" s="27"/>
      <c r="EZ25" s="27"/>
      <c r="FA25" s="27"/>
    </row>
    <row r="26" spans="1:157" x14ac:dyDescent="0.25">
      <c r="A26" s="33" t="s">
        <v>36</v>
      </c>
      <c r="B26"/>
      <c r="C26"/>
      <c r="D26"/>
      <c r="E26"/>
      <c r="F26"/>
      <c r="G26"/>
      <c r="H26"/>
      <c r="I26"/>
      <c r="J26"/>
      <c r="K26"/>
      <c r="L26"/>
      <c r="M26"/>
      <c r="N26"/>
      <c r="O26" s="29"/>
      <c r="P26" s="30"/>
      <c r="Q26" s="30"/>
      <c r="R26" s="30"/>
      <c r="S26" s="30"/>
      <c r="T26" s="30"/>
      <c r="U26" s="30"/>
      <c r="V26" s="30"/>
      <c r="W26" s="29"/>
      <c r="X26" s="30"/>
      <c r="Y26" s="30"/>
      <c r="Z26" s="30"/>
      <c r="AA26" s="30"/>
      <c r="AB26" s="30"/>
      <c r="AC26" s="30"/>
      <c r="AD26" s="30"/>
      <c r="AE26" s="30"/>
      <c r="AF26" s="30"/>
      <c r="AG26" s="29"/>
      <c r="AH26" s="30"/>
      <c r="AI26" s="30"/>
      <c r="AJ26" s="30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27"/>
      <c r="AW26" s="27"/>
      <c r="AX26" s="27"/>
      <c r="AY26" s="27"/>
      <c r="AZ26" s="27"/>
      <c r="BA26" s="27"/>
      <c r="BB26" s="27"/>
      <c r="BC26" s="27"/>
      <c r="BD26" s="27"/>
      <c r="BE26" s="27"/>
      <c r="BF26" s="27"/>
      <c r="BG26" s="27"/>
      <c r="BH26" s="27"/>
      <c r="BI26" s="27"/>
      <c r="BJ26" s="27"/>
      <c r="BK26" s="27"/>
      <c r="BL26" s="27"/>
      <c r="BM26" s="27"/>
      <c r="BN26" s="27"/>
      <c r="BO26" s="27"/>
      <c r="BP26" s="27"/>
      <c r="BQ26" s="27"/>
      <c r="BR26" s="27"/>
      <c r="BS26" s="27"/>
      <c r="BT26" s="27"/>
      <c r="BU26" s="27"/>
      <c r="BV26" s="27"/>
      <c r="BW26" s="27"/>
      <c r="BX26" s="27"/>
      <c r="BY26" s="27"/>
      <c r="BZ26" s="27"/>
      <c r="CA26" s="27"/>
      <c r="CB26" s="27"/>
      <c r="CC26" s="27"/>
      <c r="CD26" s="27"/>
      <c r="CE26" s="27"/>
      <c r="CF26" s="27"/>
      <c r="CG26" s="27"/>
      <c r="CH26" s="27"/>
      <c r="CI26" s="27"/>
      <c r="CJ26" s="27"/>
      <c r="CK26" s="27"/>
      <c r="CL26" s="27"/>
      <c r="CM26" s="27"/>
      <c r="CN26" s="27"/>
      <c r="CO26" s="27"/>
      <c r="CP26" s="27"/>
      <c r="CQ26" s="27"/>
      <c r="CR26" s="27"/>
      <c r="CS26" s="27"/>
      <c r="CT26" s="27"/>
      <c r="CU26" s="27"/>
      <c r="CV26" s="27"/>
      <c r="CW26" s="27"/>
      <c r="CX26" s="27"/>
      <c r="CY26" s="27"/>
      <c r="CZ26" s="27"/>
      <c r="DA26" s="27"/>
      <c r="DB26" s="27"/>
      <c r="DC26" s="27"/>
      <c r="DD26" s="27"/>
      <c r="DE26" s="27"/>
      <c r="DF26" s="27"/>
      <c r="DG26" s="27"/>
      <c r="DH26" s="27"/>
      <c r="DI26" s="27"/>
      <c r="DJ26" s="27"/>
      <c r="DK26" s="27"/>
      <c r="DL26" s="27"/>
      <c r="DM26" s="27"/>
      <c r="DN26" s="27"/>
      <c r="DO26" s="27"/>
      <c r="DP26" s="27"/>
      <c r="DQ26" s="27"/>
      <c r="DR26" s="27"/>
      <c r="DS26" s="27"/>
      <c r="DT26" s="27"/>
      <c r="DU26" s="27"/>
      <c r="DV26" s="27"/>
      <c r="DW26" s="27"/>
      <c r="DX26" s="27"/>
      <c r="DY26" s="27"/>
      <c r="DZ26" s="27"/>
      <c r="EA26" s="27"/>
      <c r="EB26" s="27"/>
      <c r="EC26" s="27"/>
      <c r="ED26" s="27"/>
      <c r="EE26" s="27"/>
      <c r="EF26" s="27"/>
      <c r="EG26" s="27"/>
      <c r="EH26" s="27"/>
      <c r="EI26" s="27"/>
      <c r="EJ26" s="27"/>
      <c r="EK26" s="27"/>
      <c r="EL26" s="27"/>
      <c r="EM26" s="27"/>
      <c r="EN26" s="27"/>
      <c r="EO26" s="27"/>
      <c r="EP26" s="27"/>
      <c r="EQ26" s="27"/>
      <c r="ER26" s="27"/>
      <c r="ES26" s="27"/>
      <c r="ET26" s="27"/>
      <c r="EU26" s="27"/>
      <c r="EV26" s="27"/>
      <c r="EW26" s="27"/>
      <c r="EX26" s="27"/>
      <c r="EY26" s="27"/>
      <c r="EZ26" s="27"/>
      <c r="FA26" s="27"/>
    </row>
    <row r="27" spans="1:157" x14ac:dyDescent="0.25">
      <c r="A27" s="21" t="s">
        <v>40</v>
      </c>
      <c r="B27"/>
      <c r="C27"/>
      <c r="D27"/>
      <c r="E27"/>
      <c r="F27"/>
      <c r="G27"/>
      <c r="H27"/>
      <c r="I27"/>
      <c r="J27"/>
      <c r="K27"/>
      <c r="L27"/>
      <c r="M27"/>
      <c r="N27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30"/>
      <c r="AJ27" s="30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27"/>
      <c r="AW27" s="27"/>
      <c r="AX27" s="27"/>
      <c r="AY27" s="27"/>
      <c r="AZ27" s="27"/>
      <c r="BA27" s="27"/>
      <c r="BB27" s="27"/>
      <c r="BC27" s="27"/>
      <c r="BD27" s="27"/>
      <c r="BE27" s="27"/>
      <c r="BF27" s="27"/>
      <c r="BG27" s="27"/>
      <c r="BH27" s="27"/>
      <c r="BI27" s="27"/>
      <c r="BJ27" s="27"/>
      <c r="BK27" s="27"/>
      <c r="BL27" s="27"/>
      <c r="BM27" s="27"/>
      <c r="BN27" s="27"/>
      <c r="BO27" s="27"/>
      <c r="BP27" s="27"/>
      <c r="BQ27" s="27"/>
      <c r="BR27" s="27"/>
      <c r="BS27" s="27"/>
      <c r="BT27" s="27"/>
      <c r="BU27" s="27"/>
      <c r="BV27" s="27"/>
      <c r="BW27" s="27"/>
      <c r="BX27" s="27"/>
      <c r="BY27" s="27"/>
      <c r="BZ27" s="27"/>
      <c r="CA27" s="27"/>
      <c r="CB27" s="27"/>
      <c r="CC27" s="27"/>
      <c r="CD27" s="27"/>
      <c r="CE27" s="27"/>
      <c r="CF27" s="27"/>
      <c r="CG27" s="27"/>
      <c r="CH27" s="27"/>
      <c r="CI27" s="27"/>
      <c r="CJ27" s="27"/>
      <c r="CK27" s="27"/>
      <c r="CL27" s="27"/>
      <c r="CM27" s="27"/>
      <c r="CN27" s="27"/>
      <c r="CO27" s="27"/>
      <c r="CP27" s="27"/>
      <c r="CQ27" s="27"/>
      <c r="CR27" s="27"/>
      <c r="CS27" s="27"/>
      <c r="CT27" s="27"/>
      <c r="CU27" s="27"/>
      <c r="CV27" s="27"/>
      <c r="CW27" s="27"/>
      <c r="CX27" s="27"/>
      <c r="CY27" s="27"/>
      <c r="CZ27" s="27"/>
      <c r="DA27" s="27"/>
      <c r="DB27" s="27"/>
      <c r="DC27" s="27"/>
      <c r="DD27" s="27"/>
      <c r="DE27" s="27"/>
      <c r="DF27" s="27"/>
      <c r="DG27" s="27"/>
      <c r="DH27" s="27"/>
      <c r="DI27" s="27"/>
      <c r="DJ27" s="27"/>
      <c r="DK27" s="27"/>
      <c r="DL27" s="27"/>
      <c r="DM27" s="27"/>
      <c r="DN27" s="27"/>
      <c r="DO27" s="27"/>
      <c r="DP27" s="27"/>
      <c r="DQ27" s="27"/>
      <c r="DR27" s="27"/>
      <c r="DS27" s="27"/>
      <c r="DT27" s="27"/>
      <c r="DU27" s="27"/>
      <c r="DV27" s="27"/>
      <c r="DW27" s="27"/>
      <c r="DX27" s="27"/>
      <c r="DY27" s="27"/>
      <c r="DZ27" s="27"/>
      <c r="EA27" s="27"/>
      <c r="EB27" s="27"/>
      <c r="EC27" s="27"/>
      <c r="ED27" s="27"/>
      <c r="EE27" s="27"/>
      <c r="EF27" s="27"/>
      <c r="EG27" s="27"/>
      <c r="EH27" s="27"/>
      <c r="EI27" s="27"/>
      <c r="EJ27" s="27"/>
      <c r="EK27" s="27"/>
      <c r="EL27" s="27"/>
      <c r="EM27" s="27"/>
      <c r="EN27" s="27"/>
      <c r="EO27" s="27"/>
      <c r="EP27" s="27"/>
      <c r="EQ27" s="27"/>
      <c r="ER27" s="27"/>
      <c r="ES27" s="27"/>
      <c r="ET27" s="27"/>
      <c r="EU27" s="27"/>
      <c r="EV27" s="27"/>
      <c r="EW27" s="27"/>
      <c r="EX27" s="27"/>
      <c r="EY27" s="27"/>
      <c r="EZ27" s="27"/>
      <c r="FA27" s="27"/>
    </row>
    <row r="28" spans="1:157" x14ac:dyDescent="0.25">
      <c r="A28" t="s">
        <v>41</v>
      </c>
      <c r="B28"/>
      <c r="C28"/>
      <c r="D28"/>
      <c r="E28"/>
      <c r="F28"/>
      <c r="G28"/>
      <c r="H28"/>
      <c r="I28"/>
      <c r="J28"/>
      <c r="K28"/>
      <c r="L28"/>
      <c r="M28"/>
      <c r="N28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0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27"/>
      <c r="AW28" s="27"/>
      <c r="AX28" s="27"/>
      <c r="AY28" s="27"/>
      <c r="AZ28" s="27"/>
      <c r="BA28" s="27"/>
      <c r="BB28" s="27"/>
      <c r="BC28" s="27"/>
      <c r="BD28" s="27"/>
      <c r="BE28" s="27"/>
      <c r="BF28" s="27"/>
      <c r="BG28" s="27"/>
      <c r="BH28" s="27"/>
      <c r="BI28" s="27"/>
      <c r="BJ28" s="27"/>
      <c r="BK28" s="27"/>
      <c r="BL28" s="27"/>
      <c r="BM28" s="27"/>
      <c r="BN28" s="27"/>
      <c r="BO28" s="27"/>
      <c r="BP28" s="27"/>
      <c r="BQ28" s="27"/>
      <c r="BR28" s="27"/>
      <c r="BS28" s="27"/>
      <c r="BT28" s="27"/>
      <c r="BU28" s="27"/>
      <c r="BV28" s="27"/>
      <c r="BW28" s="27"/>
      <c r="BX28" s="27"/>
      <c r="BY28" s="27"/>
      <c r="BZ28" s="27"/>
      <c r="CA28" s="27"/>
      <c r="CB28" s="27"/>
      <c r="CC28" s="27"/>
      <c r="CD28" s="27"/>
      <c r="CE28" s="27"/>
      <c r="CF28" s="27"/>
      <c r="CG28" s="27"/>
      <c r="CH28" s="27"/>
      <c r="CI28" s="27"/>
      <c r="CJ28" s="27"/>
      <c r="CK28" s="27"/>
      <c r="CL28" s="27"/>
      <c r="CM28" s="27"/>
      <c r="CN28" s="27"/>
      <c r="CO28" s="27"/>
      <c r="CP28" s="27"/>
      <c r="CQ28" s="27"/>
      <c r="CR28" s="27"/>
      <c r="CS28" s="27"/>
      <c r="CT28" s="27"/>
      <c r="CU28" s="27"/>
      <c r="CV28" s="27"/>
      <c r="CW28" s="27"/>
      <c r="CX28" s="27"/>
      <c r="CY28" s="27"/>
      <c r="CZ28" s="27"/>
      <c r="DA28" s="27"/>
      <c r="DB28" s="27"/>
      <c r="DC28" s="27"/>
      <c r="DD28" s="27"/>
      <c r="DE28" s="27"/>
      <c r="DF28" s="27"/>
      <c r="DG28" s="27"/>
      <c r="DH28" s="27"/>
      <c r="DI28" s="27"/>
      <c r="DJ28" s="27"/>
      <c r="DK28" s="27"/>
      <c r="DL28" s="27"/>
      <c r="DM28" s="27"/>
      <c r="DN28" s="27"/>
      <c r="DO28" s="27"/>
      <c r="DP28" s="27"/>
      <c r="DQ28" s="27"/>
      <c r="DR28" s="27"/>
      <c r="DS28" s="27"/>
      <c r="DT28" s="27"/>
      <c r="DU28" s="27"/>
      <c r="DV28" s="27"/>
      <c r="DW28" s="27"/>
      <c r="DX28" s="27"/>
      <c r="DY28" s="27"/>
      <c r="DZ28" s="27"/>
      <c r="EA28" s="27"/>
      <c r="EB28" s="27"/>
      <c r="EC28" s="27"/>
      <c r="ED28" s="27"/>
      <c r="EE28" s="27"/>
      <c r="EF28" s="27"/>
      <c r="EG28" s="27"/>
      <c r="EH28" s="27"/>
      <c r="EI28" s="27"/>
      <c r="EJ28" s="27"/>
      <c r="EK28" s="27"/>
      <c r="EL28" s="27"/>
      <c r="EM28" s="27"/>
      <c r="EN28" s="27"/>
      <c r="EO28" s="27"/>
      <c r="EP28" s="27"/>
      <c r="EQ28" s="27"/>
      <c r="ER28" s="27"/>
      <c r="ES28" s="27"/>
      <c r="ET28" s="27"/>
      <c r="EU28" s="27"/>
      <c r="EV28" s="27"/>
      <c r="EW28" s="27"/>
      <c r="EX28" s="27"/>
      <c r="EY28" s="27"/>
      <c r="EZ28" s="27"/>
      <c r="FA28" s="27"/>
    </row>
    <row r="29" spans="1:157" x14ac:dyDescent="0.25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</row>
    <row r="30" spans="1:157" x14ac:dyDescent="0.25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</row>
    <row r="31" spans="1:157" x14ac:dyDescent="0.25">
      <c r="A31" s="34" t="str">
        <f ca="1">CELL("filename")</f>
        <v>P:\IT MS Financial\njc\2001\3rd C.E\[Function 3rd CE Schedules IT.xls]QTR</v>
      </c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</row>
    <row r="32" spans="1:157" x14ac:dyDescent="0.25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</row>
    <row r="33" spans="1:47" x14ac:dyDescent="0.25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</row>
    <row r="34" spans="1:47" x14ac:dyDescent="0.25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</row>
    <row r="35" spans="1:47" x14ac:dyDescent="0.25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</row>
    <row r="36" spans="1:47" x14ac:dyDescent="0.25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</row>
    <row r="37" spans="1:47" x14ac:dyDescent="0.25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</row>
    <row r="38" spans="1:47" x14ac:dyDescent="0.25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</row>
    <row r="39" spans="1:47" x14ac:dyDescent="0.25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</row>
    <row r="40" spans="1:47" x14ac:dyDescent="0.25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</row>
    <row r="41" spans="1:47" x14ac:dyDescent="0.2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</row>
    <row r="42" spans="1:47" x14ac:dyDescent="0.2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</row>
    <row r="43" spans="1:47" x14ac:dyDescent="0.2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</row>
    <row r="44" spans="1:47" x14ac:dyDescent="0.2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</row>
    <row r="45" spans="1:47" x14ac:dyDescent="0.25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</row>
    <row r="46" spans="1:47" x14ac:dyDescent="0.25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</row>
    <row r="47" spans="1:47" x14ac:dyDescent="0.25">
      <c r="A47" s="19" t="str">
        <f ca="1">CELL("filename")</f>
        <v>P:\IT MS Financial\njc\2001\3rd C.E\[Function 3rd CE Schedules IT.xls]QTR</v>
      </c>
      <c r="B47" s="19"/>
      <c r="C47" s="19"/>
      <c r="D47" s="19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</row>
    <row r="48" spans="1:47" x14ac:dyDescent="0.25">
      <c r="A48" s="20">
        <f ca="1">NOW()</f>
        <v>37130.442437384256</v>
      </c>
      <c r="B48" s="19"/>
      <c r="C48" s="19"/>
      <c r="D48" s="19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</row>
    <row r="49" spans="1:44" x14ac:dyDescent="0.25">
      <c r="A49" s="19"/>
      <c r="B49" s="19"/>
      <c r="C49" s="19"/>
      <c r="D49" s="19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</row>
    <row r="50" spans="1:44" x14ac:dyDescent="0.25"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</row>
    <row r="51" spans="1:44" x14ac:dyDescent="0.25"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</row>
    <row r="52" spans="1:44" x14ac:dyDescent="0.25"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</row>
    <row r="53" spans="1:44" x14ac:dyDescent="0.25"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</row>
    <row r="54" spans="1:44" x14ac:dyDescent="0.25"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</row>
    <row r="55" spans="1:44" x14ac:dyDescent="0.25"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</row>
    <row r="56" spans="1:44" x14ac:dyDescent="0.25"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</row>
    <row r="57" spans="1:44" x14ac:dyDescent="0.25"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</row>
    <row r="58" spans="1:44" x14ac:dyDescent="0.25"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</row>
    <row r="59" spans="1:44" x14ac:dyDescent="0.25"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</row>
    <row r="60" spans="1:44" x14ac:dyDescent="0.25"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</row>
    <row r="61" spans="1:44" x14ac:dyDescent="0.25"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</row>
    <row r="62" spans="1:44" x14ac:dyDescent="0.25"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</row>
    <row r="63" spans="1:44" x14ac:dyDescent="0.25"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</row>
    <row r="64" spans="1:44" x14ac:dyDescent="0.25"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</row>
    <row r="65" spans="5:44" x14ac:dyDescent="0.25"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</row>
    <row r="66" spans="5:44" x14ac:dyDescent="0.25"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</row>
    <row r="67" spans="5:44" x14ac:dyDescent="0.25"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</row>
    <row r="68" spans="5:44" x14ac:dyDescent="0.25"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</row>
    <row r="69" spans="5:44" x14ac:dyDescent="0.25"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</row>
    <row r="70" spans="5:44" x14ac:dyDescent="0.25"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</row>
    <row r="71" spans="5:44" x14ac:dyDescent="0.25"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</row>
    <row r="72" spans="5:44" x14ac:dyDescent="0.25"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</row>
    <row r="73" spans="5:44" x14ac:dyDescent="0.25"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</row>
    <row r="74" spans="5:44" x14ac:dyDescent="0.25"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</row>
    <row r="75" spans="5:44" x14ac:dyDescent="0.25"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</row>
    <row r="76" spans="5:44" x14ac:dyDescent="0.25"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</row>
    <row r="77" spans="5:44" x14ac:dyDescent="0.25"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</row>
    <row r="78" spans="5:44" x14ac:dyDescent="0.25"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2"/>
      <c r="AR78" s="12"/>
    </row>
    <row r="79" spans="5:44" x14ac:dyDescent="0.25"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</row>
    <row r="80" spans="5:44" x14ac:dyDescent="0.25"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</row>
    <row r="81" spans="5:44" x14ac:dyDescent="0.25"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</row>
    <row r="82" spans="5:44" x14ac:dyDescent="0.25"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</row>
    <row r="83" spans="5:44" x14ac:dyDescent="0.25"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</row>
    <row r="84" spans="5:44" x14ac:dyDescent="0.25"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</row>
    <row r="85" spans="5:44" x14ac:dyDescent="0.25"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</row>
    <row r="86" spans="5:44" x14ac:dyDescent="0.25"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</row>
    <row r="87" spans="5:44" x14ac:dyDescent="0.25"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</row>
    <row r="88" spans="5:44" x14ac:dyDescent="0.25"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</row>
    <row r="89" spans="5:44" x14ac:dyDescent="0.25"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</row>
    <row r="90" spans="5:44" x14ac:dyDescent="0.25"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</row>
    <row r="91" spans="5:44" x14ac:dyDescent="0.25"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</row>
    <row r="92" spans="5:44" x14ac:dyDescent="0.25"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</row>
    <row r="93" spans="5:44" x14ac:dyDescent="0.25"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</row>
    <row r="94" spans="5:44" x14ac:dyDescent="0.25"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</row>
    <row r="95" spans="5:44" x14ac:dyDescent="0.25"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</row>
    <row r="96" spans="5:44" x14ac:dyDescent="0.25"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</row>
    <row r="97" spans="5:44" x14ac:dyDescent="0.25"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</row>
    <row r="98" spans="5:44" x14ac:dyDescent="0.25"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</row>
    <row r="99" spans="5:44" x14ac:dyDescent="0.25"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</row>
    <row r="100" spans="5:44" x14ac:dyDescent="0.25"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</row>
    <row r="101" spans="5:44" x14ac:dyDescent="0.25"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</row>
    <row r="102" spans="5:44" x14ac:dyDescent="0.25"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</row>
    <row r="103" spans="5:44" x14ac:dyDescent="0.25"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</row>
    <row r="104" spans="5:44" x14ac:dyDescent="0.25"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</row>
    <row r="105" spans="5:44" x14ac:dyDescent="0.25"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</row>
    <row r="106" spans="5:44" x14ac:dyDescent="0.25"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</row>
    <row r="107" spans="5:44" x14ac:dyDescent="0.25"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</row>
    <row r="108" spans="5:44" x14ac:dyDescent="0.25"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</row>
    <row r="109" spans="5:44" x14ac:dyDescent="0.25"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</row>
  </sheetData>
  <mergeCells count="1">
    <mergeCell ref="E8:M8"/>
  </mergeCells>
  <phoneticPr fontId="0" type="noConversion"/>
  <pageMargins left="0.34" right="0.25" top="1" bottom="1" header="0.5" footer="0.5"/>
  <pageSetup scale="51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109"/>
  <sheetViews>
    <sheetView tabSelected="1" zoomScale="65" workbookViewId="0">
      <selection activeCell="A27" sqref="A27:A28"/>
    </sheetView>
  </sheetViews>
  <sheetFormatPr defaultColWidth="9.109375" defaultRowHeight="13.2" x14ac:dyDescent="0.25"/>
  <cols>
    <col min="1" max="1" width="15.109375" style="2" customWidth="1"/>
    <col min="2" max="2" width="8.6640625" style="2" customWidth="1"/>
    <col min="3" max="3" width="13" style="2" customWidth="1"/>
    <col min="4" max="4" width="2.109375" style="2" customWidth="1"/>
    <col min="5" max="5" width="8" style="2" customWidth="1"/>
    <col min="6" max="6" width="2.109375" style="2" customWidth="1"/>
    <col min="7" max="7" width="8.88671875" style="2" customWidth="1"/>
    <col min="8" max="8" width="2.33203125" style="2" customWidth="1"/>
    <col min="9" max="9" width="9.44140625" style="2" customWidth="1"/>
    <col min="10" max="10" width="1.5546875" style="2" customWidth="1"/>
    <col min="11" max="11" width="9.6640625" style="2" customWidth="1"/>
    <col min="12" max="12" width="2.109375" style="2" customWidth="1"/>
    <col min="13" max="13" width="9.109375" style="2"/>
    <col min="14" max="14" width="3.109375" style="2" customWidth="1"/>
    <col min="15" max="15" width="8.5546875" style="2" customWidth="1"/>
    <col min="16" max="16" width="2.6640625" style="2" customWidth="1"/>
    <col min="17" max="17" width="9" style="2" customWidth="1"/>
    <col min="18" max="18" width="2.44140625" style="2" customWidth="1"/>
    <col min="19" max="19" width="9.6640625" style="2" customWidth="1"/>
    <col min="20" max="20" width="2.33203125" style="2" customWidth="1"/>
    <col min="21" max="21" width="10.109375" style="2" customWidth="1"/>
    <col min="22" max="22" width="2.5546875" style="2" customWidth="1"/>
    <col min="23" max="23" width="8.6640625" style="2" customWidth="1"/>
    <col min="24" max="24" width="2.88671875" style="2" customWidth="1"/>
    <col min="25" max="25" width="7" style="2" customWidth="1"/>
    <col min="26" max="26" width="2.33203125" style="2" customWidth="1"/>
    <col min="27" max="27" width="8.33203125" style="2" customWidth="1"/>
    <col min="28" max="28" width="2.109375" style="2" customWidth="1"/>
    <col min="29" max="29" width="9.109375" style="2"/>
    <col min="30" max="30" width="1.88671875" style="2" customWidth="1"/>
    <col min="31" max="31" width="10.109375" style="2" customWidth="1"/>
    <col min="32" max="32" width="1.5546875" style="2" customWidth="1"/>
    <col min="33" max="33" width="7.44140625" style="2" customWidth="1"/>
    <col min="34" max="34" width="4.6640625" style="2" customWidth="1"/>
    <col min="35" max="35" width="7.6640625" style="2" customWidth="1"/>
    <col min="36" max="36" width="2" style="2" customWidth="1"/>
    <col min="37" max="37" width="9.109375" style="2"/>
    <col min="38" max="38" width="1.5546875" style="2" customWidth="1"/>
    <col min="39" max="39" width="9.88671875" style="2" bestFit="1" customWidth="1"/>
    <col min="40" max="40" width="2" style="2" customWidth="1"/>
    <col min="41" max="41" width="10.5546875" style="2" customWidth="1"/>
    <col min="42" max="42" width="2.109375" style="2" customWidth="1"/>
    <col min="43" max="43" width="8" style="2" customWidth="1"/>
    <col min="44" max="44" width="4.33203125" style="2" bestFit="1" customWidth="1"/>
    <col min="45" max="45" width="11.6640625" style="2" hidden="1" customWidth="1"/>
    <col min="46" max="46" width="1.88671875" style="2" hidden="1" customWidth="1"/>
    <col min="47" max="16384" width="9.109375" style="2"/>
  </cols>
  <sheetData>
    <row r="1" spans="1:48" ht="15.6" x14ac:dyDescent="0.3">
      <c r="A1" s="1" t="s">
        <v>33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</row>
    <row r="2" spans="1:48" ht="15.6" x14ac:dyDescent="0.3">
      <c r="A2" s="1" t="s">
        <v>16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</row>
    <row r="3" spans="1:48" ht="15.6" x14ac:dyDescent="0.3">
      <c r="A3" s="1" t="s">
        <v>26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</row>
    <row r="4" spans="1:48" ht="15.6" x14ac:dyDescent="0.3">
      <c r="A4" s="3" t="s">
        <v>0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</row>
    <row r="5" spans="1:48" ht="15.6" x14ac:dyDescent="0.3">
      <c r="A5" s="3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</row>
    <row r="6" spans="1:48" x14ac:dyDescent="0.25">
      <c r="A6" s="4"/>
    </row>
    <row r="8" spans="1:48" x14ac:dyDescent="0.25">
      <c r="E8" s="35" t="s">
        <v>12</v>
      </c>
      <c r="F8" s="35"/>
      <c r="G8" s="35"/>
      <c r="H8" s="35"/>
      <c r="I8" s="35"/>
      <c r="J8" s="35"/>
      <c r="K8" s="35"/>
      <c r="L8" s="35"/>
      <c r="M8" s="35"/>
      <c r="O8" s="5" t="s">
        <v>13</v>
      </c>
      <c r="P8" s="5"/>
      <c r="Q8" s="5"/>
      <c r="R8" s="5"/>
      <c r="S8" s="5"/>
      <c r="T8" s="5"/>
      <c r="U8" s="5"/>
      <c r="V8" s="5"/>
      <c r="W8" s="5"/>
      <c r="Y8" s="5" t="s">
        <v>14</v>
      </c>
      <c r="Z8" s="5"/>
      <c r="AA8" s="5"/>
      <c r="AB8" s="5"/>
      <c r="AC8" s="5"/>
      <c r="AD8" s="5"/>
      <c r="AE8" s="5"/>
      <c r="AF8" s="5"/>
      <c r="AG8" s="5"/>
      <c r="AI8" s="5" t="s">
        <v>15</v>
      </c>
      <c r="AJ8" s="5"/>
      <c r="AK8" s="5"/>
      <c r="AL8" s="5"/>
      <c r="AM8" s="5"/>
      <c r="AN8" s="5"/>
      <c r="AO8" s="5"/>
      <c r="AP8" s="5"/>
      <c r="AQ8" s="5"/>
    </row>
    <row r="9" spans="1:48" x14ac:dyDescent="0.25">
      <c r="G9" s="6" t="s">
        <v>1</v>
      </c>
      <c r="Q9" s="6" t="s">
        <v>1</v>
      </c>
      <c r="AA9" s="6" t="s">
        <v>1</v>
      </c>
      <c r="AK9" s="6" t="s">
        <v>1</v>
      </c>
    </row>
    <row r="10" spans="1:48" x14ac:dyDescent="0.25">
      <c r="G10" s="6" t="s">
        <v>2</v>
      </c>
      <c r="I10" s="9" t="s">
        <v>3</v>
      </c>
      <c r="J10" s="9"/>
      <c r="K10" s="9"/>
      <c r="N10" s="8"/>
      <c r="O10"/>
      <c r="P10"/>
      <c r="Q10" s="6" t="s">
        <v>2</v>
      </c>
      <c r="R10"/>
      <c r="S10" s="9" t="s">
        <v>3</v>
      </c>
      <c r="T10" s="9"/>
      <c r="U10" s="9"/>
      <c r="V10"/>
      <c r="W10"/>
      <c r="AA10" s="6" t="s">
        <v>2</v>
      </c>
      <c r="AB10"/>
      <c r="AC10" s="9" t="s">
        <v>3</v>
      </c>
      <c r="AD10" s="9"/>
      <c r="AE10" s="9"/>
      <c r="AK10" s="6" t="s">
        <v>2</v>
      </c>
      <c r="AM10" s="9" t="s">
        <v>3</v>
      </c>
      <c r="AN10" s="9"/>
      <c r="AO10" s="9"/>
      <c r="AS10" s="6" t="s">
        <v>4</v>
      </c>
    </row>
    <row r="11" spans="1:48" x14ac:dyDescent="0.25">
      <c r="E11" s="6" t="s">
        <v>5</v>
      </c>
      <c r="F11" s="6"/>
      <c r="G11" s="6" t="s">
        <v>6</v>
      </c>
      <c r="H11" s="6"/>
      <c r="I11" s="6" t="s">
        <v>6</v>
      </c>
      <c r="J11" s="6"/>
      <c r="K11" s="6" t="s">
        <v>24</v>
      </c>
      <c r="L11" s="6"/>
      <c r="M11" s="6" t="s">
        <v>7</v>
      </c>
      <c r="N11" s="6"/>
      <c r="O11" s="6" t="s">
        <v>5</v>
      </c>
      <c r="P11" s="6"/>
      <c r="Q11" s="6" t="s">
        <v>6</v>
      </c>
      <c r="R11" s="6"/>
      <c r="S11" s="6" t="s">
        <v>6</v>
      </c>
      <c r="T11" s="6"/>
      <c r="U11" s="6" t="s">
        <v>24</v>
      </c>
      <c r="V11" s="6"/>
      <c r="W11" s="6" t="s">
        <v>7</v>
      </c>
      <c r="Y11" s="6" t="s">
        <v>5</v>
      </c>
      <c r="Z11" s="6"/>
      <c r="AA11" s="6" t="s">
        <v>6</v>
      </c>
      <c r="AB11" s="6"/>
      <c r="AC11" s="6" t="s">
        <v>6</v>
      </c>
      <c r="AD11" s="6"/>
      <c r="AE11" s="6" t="s">
        <v>24</v>
      </c>
      <c r="AF11" s="6"/>
      <c r="AG11" s="6" t="s">
        <v>7</v>
      </c>
      <c r="AI11" s="6" t="s">
        <v>5</v>
      </c>
      <c r="AK11" s="6" t="s">
        <v>6</v>
      </c>
      <c r="AM11" s="6" t="s">
        <v>6</v>
      </c>
      <c r="AN11" s="6"/>
      <c r="AO11" s="6" t="s">
        <v>24</v>
      </c>
      <c r="AP11" s="6"/>
      <c r="AQ11" s="6" t="s">
        <v>7</v>
      </c>
      <c r="AS11" s="10" t="s">
        <v>8</v>
      </c>
    </row>
    <row r="12" spans="1:48" x14ac:dyDescent="0.25">
      <c r="A12" s="5" t="s">
        <v>31</v>
      </c>
      <c r="B12" s="5"/>
      <c r="C12" s="5"/>
      <c r="E12" s="7" t="s">
        <v>9</v>
      </c>
      <c r="F12" s="6"/>
      <c r="G12" s="7" t="s">
        <v>9</v>
      </c>
      <c r="H12" s="10"/>
      <c r="I12" s="7" t="s">
        <v>9</v>
      </c>
      <c r="J12" s="10"/>
      <c r="K12" s="7" t="s">
        <v>25</v>
      </c>
      <c r="L12" s="6"/>
      <c r="M12" s="7" t="s">
        <v>9</v>
      </c>
      <c r="N12" s="10"/>
      <c r="O12" s="7" t="s">
        <v>9</v>
      </c>
      <c r="P12" s="6"/>
      <c r="Q12" s="7" t="s">
        <v>9</v>
      </c>
      <c r="R12" s="10"/>
      <c r="S12" s="7" t="s">
        <v>9</v>
      </c>
      <c r="T12" s="10"/>
      <c r="U12" s="7" t="s">
        <v>25</v>
      </c>
      <c r="V12" s="6"/>
      <c r="W12" s="7" t="s">
        <v>9</v>
      </c>
      <c r="Y12" s="7" t="s">
        <v>9</v>
      </c>
      <c r="Z12" s="6"/>
      <c r="AA12" s="7" t="s">
        <v>9</v>
      </c>
      <c r="AB12" s="10"/>
      <c r="AC12" s="7" t="s">
        <v>9</v>
      </c>
      <c r="AD12" s="10"/>
      <c r="AE12" s="7" t="s">
        <v>25</v>
      </c>
      <c r="AF12" s="6"/>
      <c r="AG12" s="7" t="s">
        <v>9</v>
      </c>
      <c r="AI12" s="7" t="s">
        <v>9</v>
      </c>
      <c r="AK12" s="7" t="s">
        <v>9</v>
      </c>
      <c r="AM12" s="7" t="s">
        <v>9</v>
      </c>
      <c r="AN12" s="10"/>
      <c r="AO12" s="7" t="s">
        <v>25</v>
      </c>
      <c r="AP12" s="6"/>
      <c r="AQ12" s="7" t="s">
        <v>9</v>
      </c>
      <c r="AR12" s="11"/>
      <c r="AS12" s="7" t="s">
        <v>10</v>
      </c>
      <c r="AT12" s="11"/>
      <c r="AU12" s="11"/>
      <c r="AV12" s="11"/>
    </row>
    <row r="13" spans="1:48" x14ac:dyDescent="0.25">
      <c r="A13" s="21" t="s">
        <v>27</v>
      </c>
      <c r="E13" s="12"/>
      <c r="F13" s="12"/>
      <c r="G13" s="12"/>
      <c r="H13" s="12"/>
      <c r="I13" s="12"/>
      <c r="J13" s="12"/>
      <c r="K13" s="12"/>
      <c r="L13" s="12"/>
      <c r="M13" s="25">
        <f>6.995*0.75</f>
        <v>5.2462499999999999</v>
      </c>
      <c r="N13" s="12"/>
      <c r="O13" s="12">
        <v>6.8</v>
      </c>
      <c r="P13" s="12"/>
      <c r="Q13" s="12">
        <v>0.6</v>
      </c>
      <c r="R13" s="12"/>
      <c r="S13" s="12"/>
      <c r="T13" s="12"/>
      <c r="U13" s="12">
        <v>-0.3</v>
      </c>
      <c r="V13" s="12"/>
      <c r="W13" s="12">
        <f>+O13-Q13-S13+U13</f>
        <v>5.9</v>
      </c>
      <c r="Y13" s="12">
        <v>6.8</v>
      </c>
      <c r="Z13" s="12"/>
      <c r="AA13" s="12">
        <v>0.6</v>
      </c>
      <c r="AB13" s="12"/>
      <c r="AC13" s="12"/>
      <c r="AD13" s="12"/>
      <c r="AE13" s="12">
        <v>-0.3</v>
      </c>
      <c r="AF13" s="12"/>
      <c r="AG13" s="12">
        <f>+Y13-AA13-AC13+AE13</f>
        <v>5.9</v>
      </c>
      <c r="AH13" s="12"/>
      <c r="AI13" s="12">
        <f>7.2+0.2</f>
        <v>7.4</v>
      </c>
      <c r="AJ13" s="12"/>
      <c r="AK13" s="12">
        <v>0.2</v>
      </c>
      <c r="AL13" s="12"/>
      <c r="AM13" s="12"/>
      <c r="AN13" s="12"/>
      <c r="AO13" s="12">
        <v>-0.6</v>
      </c>
      <c r="AP13" s="12"/>
      <c r="AQ13" s="12">
        <f>+AI13-AK13-AM13+AO13</f>
        <v>6.6000000000000005</v>
      </c>
      <c r="AS13" s="13">
        <f>-448.4/11017</f>
        <v>-4.070073522737587E-2</v>
      </c>
    </row>
    <row r="14" spans="1:48" x14ac:dyDescent="0.25">
      <c r="A14" s="21" t="s">
        <v>28</v>
      </c>
      <c r="E14" s="12"/>
      <c r="F14" s="12"/>
      <c r="G14" s="12"/>
      <c r="H14" s="12"/>
      <c r="I14" s="12"/>
      <c r="J14" s="12"/>
      <c r="K14" s="12"/>
      <c r="L14" s="12"/>
      <c r="M14" s="25">
        <f>6.995*0.25</f>
        <v>1.74875</v>
      </c>
      <c r="N14" s="12"/>
      <c r="O14" s="12">
        <v>1.9</v>
      </c>
      <c r="P14" s="12"/>
      <c r="Q14" s="12">
        <v>0.1</v>
      </c>
      <c r="R14" s="12"/>
      <c r="S14" s="12"/>
      <c r="T14" s="12"/>
      <c r="U14" s="12">
        <v>0.1</v>
      </c>
      <c r="V14" s="12"/>
      <c r="W14" s="12">
        <f>+O14-Q14-S14+U14</f>
        <v>1.9</v>
      </c>
      <c r="Y14" s="12">
        <v>1.9</v>
      </c>
      <c r="Z14" s="12"/>
      <c r="AA14" s="12">
        <v>0.1</v>
      </c>
      <c r="AB14" s="12"/>
      <c r="AC14" s="12"/>
      <c r="AD14" s="12"/>
      <c r="AE14" s="12">
        <v>0.1</v>
      </c>
      <c r="AF14" s="12"/>
      <c r="AG14" s="12">
        <f>+Y14-AA14-AC14+AE14</f>
        <v>1.9</v>
      </c>
      <c r="AH14" s="12"/>
      <c r="AI14" s="12">
        <f>1.7+0.1</f>
        <v>1.8</v>
      </c>
      <c r="AJ14" s="12"/>
      <c r="AK14" s="12">
        <v>0.1</v>
      </c>
      <c r="AL14" s="12"/>
      <c r="AM14" s="12"/>
      <c r="AN14" s="12"/>
      <c r="AO14" s="12">
        <v>0.2</v>
      </c>
      <c r="AP14" s="12"/>
      <c r="AQ14" s="12">
        <f>+AI14-AK14-AM14+AO14</f>
        <v>1.9</v>
      </c>
      <c r="AS14" s="13">
        <f>-102.4/1810</f>
        <v>-5.6574585635359116E-2</v>
      </c>
    </row>
    <row r="15" spans="1:48" x14ac:dyDescent="0.25">
      <c r="A15" s="21" t="s">
        <v>29</v>
      </c>
      <c r="E15"/>
      <c r="F15"/>
      <c r="G15"/>
      <c r="H15"/>
      <c r="I15"/>
      <c r="J15"/>
      <c r="K15"/>
      <c r="L15" s="12"/>
      <c r="M15" s="12">
        <v>3.085</v>
      </c>
      <c r="N15" s="14"/>
      <c r="O15" s="12">
        <v>3.7</v>
      </c>
      <c r="P15" s="12"/>
      <c r="Q15" s="12"/>
      <c r="R15" s="12"/>
      <c r="S15" s="12"/>
      <c r="T15" s="12"/>
      <c r="U15" s="12">
        <v>0.2</v>
      </c>
      <c r="V15" s="12"/>
      <c r="W15" s="12">
        <f>+O15-Q15-S15+U15</f>
        <v>3.9000000000000004</v>
      </c>
      <c r="Y15" s="12">
        <v>3.7</v>
      </c>
      <c r="Z15" s="12"/>
      <c r="AA15" s="12"/>
      <c r="AB15" s="12"/>
      <c r="AC15" s="12"/>
      <c r="AD15" s="12"/>
      <c r="AE15" s="12">
        <v>0.2</v>
      </c>
      <c r="AF15" s="12"/>
      <c r="AG15" s="12">
        <f>+Y15-AA15-AC15+AE15</f>
        <v>3.9000000000000004</v>
      </c>
      <c r="AH15" s="12"/>
      <c r="AI15">
        <f>2.6+0.1</f>
        <v>2.7</v>
      </c>
      <c r="AJ15"/>
      <c r="AK15"/>
      <c r="AL15"/>
      <c r="AM15"/>
      <c r="AN15"/>
      <c r="AO15" s="22">
        <f>0.3+0.1</f>
        <v>0.4</v>
      </c>
      <c r="AP15" s="12"/>
      <c r="AQ15" s="12">
        <f>+AI15-AK15-AM15+AO15</f>
        <v>3.1</v>
      </c>
      <c r="AS15" s="15">
        <f>-155.5/1959</f>
        <v>-7.937723328228688E-2</v>
      </c>
    </row>
    <row r="16" spans="1:48" x14ac:dyDescent="0.25">
      <c r="A16" s="21" t="s">
        <v>30</v>
      </c>
      <c r="E16"/>
      <c r="F16"/>
      <c r="G16"/>
      <c r="H16"/>
      <c r="I16"/>
      <c r="J16"/>
      <c r="K16"/>
      <c r="L16" s="12"/>
      <c r="M16" s="12"/>
      <c r="N16" s="14"/>
      <c r="O16" s="12">
        <v>0.1</v>
      </c>
      <c r="P16" s="12"/>
      <c r="Q16" s="12"/>
      <c r="R16" s="12"/>
      <c r="S16" s="12"/>
      <c r="T16" s="12"/>
      <c r="U16" s="12"/>
      <c r="V16" s="12"/>
      <c r="W16" s="12">
        <f>+O16-Q16-S16+U16</f>
        <v>0.1</v>
      </c>
      <c r="Y16" s="12">
        <v>0.1</v>
      </c>
      <c r="Z16" s="12"/>
      <c r="AA16" s="12"/>
      <c r="AB16" s="12"/>
      <c r="AC16" s="12"/>
      <c r="AD16" s="12"/>
      <c r="AE16" s="12"/>
      <c r="AF16" s="12"/>
      <c r="AG16" s="12">
        <f>+Y16-AA16-AC16+AE16</f>
        <v>0.1</v>
      </c>
      <c r="AH16" s="12"/>
      <c r="AI16">
        <v>0.1</v>
      </c>
      <c r="AJ16"/>
      <c r="AK16"/>
      <c r="AL16"/>
      <c r="AM16"/>
      <c r="AN16"/>
      <c r="AO16" s="22"/>
      <c r="AP16" s="12"/>
      <c r="AQ16" s="12">
        <f>+AI16-AK16-AM16+AO16</f>
        <v>0.1</v>
      </c>
      <c r="AS16" s="13">
        <f>(AI16-Y16)/Y16</f>
        <v>0</v>
      </c>
      <c r="AU16" s="13"/>
    </row>
    <row r="17" spans="1:157" x14ac:dyDescent="0.25">
      <c r="A17" s="21" t="s">
        <v>18</v>
      </c>
      <c r="E17"/>
      <c r="F17"/>
      <c r="G17"/>
      <c r="H17"/>
      <c r="I17"/>
      <c r="J17"/>
      <c r="K17"/>
      <c r="L17" s="12"/>
      <c r="M17" s="12"/>
      <c r="N17" s="14"/>
      <c r="O17" s="12"/>
      <c r="P17" s="12"/>
      <c r="Q17" s="12"/>
      <c r="R17" s="12"/>
      <c r="S17" s="12"/>
      <c r="T17" s="12"/>
      <c r="U17" s="12"/>
      <c r="V17" s="12"/>
      <c r="W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/>
      <c r="AJ17"/>
      <c r="AK17"/>
      <c r="AL17"/>
      <c r="AM17"/>
      <c r="AN17"/>
      <c r="AO17" s="22"/>
      <c r="AP17" s="12"/>
      <c r="AQ17" s="12"/>
      <c r="AS17" s="13"/>
      <c r="AU17" s="13"/>
    </row>
    <row r="18" spans="1:157" x14ac:dyDescent="0.25">
      <c r="A18" s="21" t="s">
        <v>19</v>
      </c>
      <c r="E18"/>
      <c r="F18"/>
      <c r="G18"/>
      <c r="H18"/>
      <c r="I18"/>
      <c r="J18"/>
      <c r="K18"/>
      <c r="L18" s="12"/>
      <c r="M18" s="12"/>
      <c r="N18" s="14"/>
      <c r="O18" s="12"/>
      <c r="P18" s="12"/>
      <c r="Q18" s="12"/>
      <c r="R18" s="12"/>
      <c r="S18" s="12"/>
      <c r="T18" s="12"/>
      <c r="U18" s="12"/>
      <c r="V18" s="12"/>
      <c r="W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/>
      <c r="AJ18"/>
      <c r="AK18"/>
      <c r="AL18"/>
      <c r="AM18"/>
      <c r="AN18"/>
      <c r="AO18" s="22"/>
      <c r="AP18" s="12"/>
      <c r="AQ18" s="12"/>
      <c r="AS18" s="13"/>
      <c r="AU18" s="13"/>
    </row>
    <row r="19" spans="1:157" x14ac:dyDescent="0.25">
      <c r="A19" s="21" t="s">
        <v>20</v>
      </c>
      <c r="E19"/>
      <c r="F19"/>
      <c r="G19"/>
      <c r="H19"/>
      <c r="I19"/>
      <c r="J19"/>
      <c r="K19"/>
      <c r="L19" s="12"/>
      <c r="M19" s="12"/>
      <c r="N19" s="14"/>
      <c r="O19" s="12"/>
      <c r="P19" s="12"/>
      <c r="Q19" s="12"/>
      <c r="R19" s="12"/>
      <c r="S19" s="12"/>
      <c r="T19" s="12"/>
      <c r="U19" s="12"/>
      <c r="V19" s="12"/>
      <c r="W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/>
      <c r="AJ19"/>
      <c r="AK19"/>
      <c r="AL19"/>
      <c r="AM19"/>
      <c r="AN19"/>
      <c r="AO19" s="22"/>
      <c r="AP19" s="12"/>
      <c r="AQ19" s="12"/>
      <c r="AS19" s="13"/>
      <c r="AU19" s="13"/>
    </row>
    <row r="20" spans="1:157" x14ac:dyDescent="0.25">
      <c r="A20" s="21" t="s">
        <v>21</v>
      </c>
      <c r="E20"/>
      <c r="F20"/>
      <c r="G20"/>
      <c r="H20"/>
      <c r="I20"/>
      <c r="J20"/>
      <c r="K20"/>
      <c r="L20" s="12"/>
      <c r="M20" s="12"/>
      <c r="N20" s="14"/>
      <c r="O20" s="12"/>
      <c r="P20" s="12"/>
      <c r="Q20" s="12"/>
      <c r="R20" s="12"/>
      <c r="S20" s="12"/>
      <c r="T20" s="12"/>
      <c r="U20" s="12"/>
      <c r="V20" s="12"/>
      <c r="W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/>
      <c r="AJ20"/>
      <c r="AK20"/>
      <c r="AL20"/>
      <c r="AM20"/>
      <c r="AN20"/>
      <c r="AO20"/>
      <c r="AP20" s="12"/>
      <c r="AQ20" s="12"/>
      <c r="AS20" s="13"/>
      <c r="AU20" s="13"/>
    </row>
    <row r="21" spans="1:157" x14ac:dyDescent="0.25">
      <c r="A21" s="21" t="s">
        <v>17</v>
      </c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</row>
    <row r="22" spans="1:157" x14ac:dyDescent="0.25">
      <c r="A22" s="21" t="s">
        <v>22</v>
      </c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S22" s="13" t="e">
        <f>(AI22-Y22)/Y22</f>
        <v>#DIV/0!</v>
      </c>
    </row>
    <row r="23" spans="1:157" x14ac:dyDescent="0.25">
      <c r="A23" s="24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3"/>
    </row>
    <row r="24" spans="1:157" ht="13.8" thickBot="1" x14ac:dyDescent="0.3">
      <c r="A24" s="2" t="s">
        <v>11</v>
      </c>
      <c r="E24" s="17">
        <f>SUM(E13:E23)</f>
        <v>0</v>
      </c>
      <c r="F24" s="12"/>
      <c r="G24" s="17">
        <f>SUM(G13:G23)</f>
        <v>0</v>
      </c>
      <c r="H24" s="14"/>
      <c r="I24" s="17">
        <f>SUM(I13:I23)</f>
        <v>0</v>
      </c>
      <c r="J24" s="14"/>
      <c r="K24" s="17">
        <f>SUM(K13:K23)</f>
        <v>0</v>
      </c>
      <c r="L24" s="12"/>
      <c r="M24" s="17">
        <f>SUM(M13:M23)</f>
        <v>10.08</v>
      </c>
      <c r="N24" s="14"/>
      <c r="O24" s="17">
        <f>SUM(O13:O23)</f>
        <v>12.499999999999998</v>
      </c>
      <c r="P24" s="12"/>
      <c r="Q24" s="17">
        <f>SUM(Q13:Q23)</f>
        <v>0.7</v>
      </c>
      <c r="R24" s="14"/>
      <c r="S24" s="17">
        <f>SUM(S13:S23)</f>
        <v>0</v>
      </c>
      <c r="T24" s="14"/>
      <c r="U24" s="17">
        <f>SUM(U13:U23)</f>
        <v>0</v>
      </c>
      <c r="V24" s="12"/>
      <c r="W24" s="17">
        <f>SUM(W13:W23)</f>
        <v>11.8</v>
      </c>
      <c r="X24" s="12"/>
      <c r="Y24" s="17">
        <f>SUM(Y13:Y23)</f>
        <v>12.499999999999998</v>
      </c>
      <c r="Z24" s="12"/>
      <c r="AA24" s="17">
        <f>SUM(AA13:AA23)</f>
        <v>0.7</v>
      </c>
      <c r="AB24" s="14"/>
      <c r="AC24" s="17">
        <f>SUM(AC13:AC23)</f>
        <v>0</v>
      </c>
      <c r="AD24" s="14"/>
      <c r="AE24" s="17">
        <f>SUM(AE13:AE23)</f>
        <v>0</v>
      </c>
      <c r="AF24" s="12"/>
      <c r="AG24" s="17">
        <f>SUM(AG13:AG23)</f>
        <v>11.8</v>
      </c>
      <c r="AH24" s="12"/>
      <c r="AI24" s="17">
        <f>SUM(AI13:AI23)</f>
        <v>12.000000000000002</v>
      </c>
      <c r="AJ24" s="12"/>
      <c r="AK24" s="17">
        <f>SUM(AK13:AK23)</f>
        <v>0.30000000000000004</v>
      </c>
      <c r="AL24" s="14"/>
      <c r="AM24" s="17">
        <f>SUM(AM13:AM23)</f>
        <v>0</v>
      </c>
      <c r="AN24" s="14"/>
      <c r="AO24" s="17">
        <f>SUM(AO13:AO23)</f>
        <v>0</v>
      </c>
      <c r="AP24" s="12"/>
      <c r="AQ24" s="17">
        <f>SUM(AQ13:AQ23)</f>
        <v>11.7</v>
      </c>
      <c r="AR24" s="12"/>
      <c r="AS24" s="18">
        <f>(AI24-Y24)/Y24</f>
        <v>-3.9999999999999723E-2</v>
      </c>
    </row>
    <row r="25" spans="1:157" ht="15.6" thickTop="1" x14ac:dyDescent="0.4">
      <c r="A25" s="31" t="s">
        <v>32</v>
      </c>
      <c r="B25" s="23"/>
      <c r="O25" s="26"/>
      <c r="P25" s="27"/>
      <c r="Q25" s="27"/>
      <c r="R25" s="27"/>
      <c r="S25" s="27"/>
      <c r="T25" s="27"/>
      <c r="U25" s="27"/>
      <c r="V25" s="27"/>
      <c r="W25" s="28"/>
      <c r="X25" s="27"/>
      <c r="Y25" s="27"/>
      <c r="Z25" s="27"/>
      <c r="AA25" s="27"/>
      <c r="AB25" s="27"/>
      <c r="AC25" s="27"/>
      <c r="AD25" s="27"/>
      <c r="AE25" s="27"/>
      <c r="AF25" s="27"/>
      <c r="AG25" s="28"/>
      <c r="AH25" s="27"/>
      <c r="AI25" s="27"/>
      <c r="AJ25" s="27"/>
      <c r="AK25" s="27"/>
      <c r="AL25" s="27"/>
      <c r="AM25" s="27"/>
      <c r="AN25" s="27"/>
      <c r="AO25" s="27"/>
      <c r="AP25" s="27"/>
      <c r="AQ25" s="27"/>
      <c r="AR25" s="27"/>
      <c r="AS25" s="27"/>
      <c r="AT25" s="27"/>
      <c r="AU25" s="27"/>
      <c r="AV25" s="27"/>
      <c r="AW25" s="27"/>
      <c r="AX25" s="27"/>
      <c r="AY25" s="27"/>
      <c r="AZ25" s="27"/>
      <c r="BA25" s="27"/>
      <c r="BB25" s="27"/>
      <c r="BC25" s="27"/>
      <c r="BD25" s="27"/>
      <c r="BE25" s="27"/>
      <c r="BF25" s="27"/>
      <c r="BG25" s="27"/>
      <c r="BH25" s="27"/>
      <c r="BI25" s="27"/>
      <c r="BJ25" s="27"/>
      <c r="BK25" s="27"/>
      <c r="BL25" s="27"/>
      <c r="BM25" s="27"/>
      <c r="BN25" s="27"/>
      <c r="BO25" s="27"/>
      <c r="BP25" s="27"/>
      <c r="BQ25" s="27"/>
      <c r="BR25" s="27"/>
      <c r="BS25" s="27"/>
      <c r="BT25" s="27"/>
      <c r="BU25" s="27"/>
      <c r="BV25" s="27"/>
      <c r="BW25" s="27"/>
      <c r="BX25" s="27"/>
      <c r="BY25" s="27"/>
      <c r="BZ25" s="27"/>
      <c r="CA25" s="27"/>
      <c r="CB25" s="27"/>
      <c r="CC25" s="27"/>
      <c r="CD25" s="27"/>
      <c r="CE25" s="27"/>
      <c r="CF25" s="27"/>
      <c r="CG25" s="27"/>
      <c r="CH25" s="27"/>
      <c r="CI25" s="27"/>
      <c r="CJ25" s="27"/>
      <c r="CK25" s="27"/>
      <c r="CL25" s="27"/>
      <c r="CM25" s="27"/>
      <c r="CN25" s="27"/>
      <c r="CO25" s="27"/>
      <c r="CP25" s="27"/>
      <c r="CQ25" s="27"/>
      <c r="CR25" s="27"/>
      <c r="CS25" s="27"/>
      <c r="CT25" s="27"/>
      <c r="CU25" s="27"/>
      <c r="CV25" s="27"/>
      <c r="CW25" s="27"/>
      <c r="CX25" s="27"/>
      <c r="CY25" s="27"/>
      <c r="CZ25" s="27"/>
      <c r="DA25" s="27"/>
      <c r="DB25" s="27"/>
      <c r="DC25" s="27"/>
      <c r="DD25" s="27"/>
      <c r="DE25" s="27"/>
      <c r="DF25" s="27"/>
      <c r="DG25" s="27"/>
      <c r="DH25" s="27"/>
      <c r="DI25" s="27"/>
      <c r="DJ25" s="27"/>
      <c r="DK25" s="27"/>
      <c r="DL25" s="27"/>
      <c r="DM25" s="27"/>
      <c r="DN25" s="27"/>
      <c r="DO25" s="27"/>
      <c r="DP25" s="27"/>
      <c r="DQ25" s="27"/>
      <c r="DR25" s="27"/>
      <c r="DS25" s="27"/>
      <c r="DT25" s="27"/>
      <c r="DU25" s="27"/>
      <c r="DV25" s="27"/>
      <c r="DW25" s="27"/>
      <c r="DX25" s="27"/>
      <c r="DY25" s="27"/>
      <c r="DZ25" s="27"/>
      <c r="EA25" s="27"/>
      <c r="EB25" s="27"/>
      <c r="EC25" s="27"/>
      <c r="ED25" s="27"/>
      <c r="EE25" s="27"/>
      <c r="EF25" s="27"/>
      <c r="EG25" s="27"/>
      <c r="EH25" s="27"/>
      <c r="EI25" s="27"/>
      <c r="EJ25" s="27"/>
      <c r="EK25" s="27"/>
      <c r="EL25" s="27"/>
      <c r="EM25" s="27"/>
      <c r="EN25" s="27"/>
      <c r="EO25" s="27"/>
      <c r="EP25" s="27"/>
      <c r="EQ25" s="27"/>
      <c r="ER25" s="27"/>
      <c r="ES25" s="27"/>
      <c r="ET25" s="27"/>
      <c r="EU25" s="27"/>
      <c r="EV25" s="27"/>
      <c r="EW25" s="27"/>
      <c r="EX25" s="27"/>
      <c r="EY25" s="27"/>
      <c r="EZ25" s="27"/>
      <c r="FA25" s="27"/>
    </row>
    <row r="26" spans="1:157" x14ac:dyDescent="0.25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 s="29"/>
      <c r="P26" s="30"/>
      <c r="Q26" s="30"/>
      <c r="R26" s="30"/>
      <c r="S26" s="30"/>
      <c r="T26" s="30"/>
      <c r="U26" s="30"/>
      <c r="V26" s="30"/>
      <c r="W26" s="29"/>
      <c r="X26" s="30"/>
      <c r="Y26" s="30"/>
      <c r="Z26" s="30"/>
      <c r="AA26" s="30"/>
      <c r="AB26" s="30"/>
      <c r="AC26" s="30"/>
      <c r="AD26" s="30"/>
      <c r="AE26" s="30"/>
      <c r="AF26" s="30"/>
      <c r="AG26" s="29"/>
      <c r="AH26" s="30"/>
      <c r="AI26" s="30"/>
      <c r="AJ26" s="30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27"/>
      <c r="AW26" s="27"/>
      <c r="AX26" s="27"/>
      <c r="AY26" s="27"/>
      <c r="AZ26" s="27"/>
      <c r="BA26" s="27"/>
      <c r="BB26" s="27"/>
      <c r="BC26" s="27"/>
      <c r="BD26" s="27"/>
      <c r="BE26" s="27"/>
      <c r="BF26" s="27"/>
      <c r="BG26" s="27"/>
      <c r="BH26" s="27"/>
      <c r="BI26" s="27"/>
      <c r="BJ26" s="27"/>
      <c r="BK26" s="27"/>
      <c r="BL26" s="27"/>
      <c r="BM26" s="27"/>
      <c r="BN26" s="27"/>
      <c r="BO26" s="27"/>
      <c r="BP26" s="27"/>
      <c r="BQ26" s="27"/>
      <c r="BR26" s="27"/>
      <c r="BS26" s="27"/>
      <c r="BT26" s="27"/>
      <c r="BU26" s="27"/>
      <c r="BV26" s="27"/>
      <c r="BW26" s="27"/>
      <c r="BX26" s="27"/>
      <c r="BY26" s="27"/>
      <c r="BZ26" s="27"/>
      <c r="CA26" s="27"/>
      <c r="CB26" s="27"/>
      <c r="CC26" s="27"/>
      <c r="CD26" s="27"/>
      <c r="CE26" s="27"/>
      <c r="CF26" s="27"/>
      <c r="CG26" s="27"/>
      <c r="CH26" s="27"/>
      <c r="CI26" s="27"/>
      <c r="CJ26" s="27"/>
      <c r="CK26" s="27"/>
      <c r="CL26" s="27"/>
      <c r="CM26" s="27"/>
      <c r="CN26" s="27"/>
      <c r="CO26" s="27"/>
      <c r="CP26" s="27"/>
      <c r="CQ26" s="27"/>
      <c r="CR26" s="27"/>
      <c r="CS26" s="27"/>
      <c r="CT26" s="27"/>
      <c r="CU26" s="27"/>
      <c r="CV26" s="27"/>
      <c r="CW26" s="27"/>
      <c r="CX26" s="27"/>
      <c r="CY26" s="27"/>
      <c r="CZ26" s="27"/>
      <c r="DA26" s="27"/>
      <c r="DB26" s="27"/>
      <c r="DC26" s="27"/>
      <c r="DD26" s="27"/>
      <c r="DE26" s="27"/>
      <c r="DF26" s="27"/>
      <c r="DG26" s="27"/>
      <c r="DH26" s="27"/>
      <c r="DI26" s="27"/>
      <c r="DJ26" s="27"/>
      <c r="DK26" s="27"/>
      <c r="DL26" s="27"/>
      <c r="DM26" s="27"/>
      <c r="DN26" s="27"/>
      <c r="DO26" s="27"/>
      <c r="DP26" s="27"/>
      <c r="DQ26" s="27"/>
      <c r="DR26" s="27"/>
      <c r="DS26" s="27"/>
      <c r="DT26" s="27"/>
      <c r="DU26" s="27"/>
      <c r="DV26" s="27"/>
      <c r="DW26" s="27"/>
      <c r="DX26" s="27"/>
      <c r="DY26" s="27"/>
      <c r="DZ26" s="27"/>
      <c r="EA26" s="27"/>
      <c r="EB26" s="27"/>
      <c r="EC26" s="27"/>
      <c r="ED26" s="27"/>
      <c r="EE26" s="27"/>
      <c r="EF26" s="27"/>
      <c r="EG26" s="27"/>
      <c r="EH26" s="27"/>
      <c r="EI26" s="27"/>
      <c r="EJ26" s="27"/>
      <c r="EK26" s="27"/>
      <c r="EL26" s="27"/>
      <c r="EM26" s="27"/>
      <c r="EN26" s="27"/>
      <c r="EO26" s="27"/>
      <c r="EP26" s="27"/>
      <c r="EQ26" s="27"/>
      <c r="ER26" s="27"/>
      <c r="ES26" s="27"/>
      <c r="ET26" s="27"/>
      <c r="EU26" s="27"/>
      <c r="EV26" s="27"/>
      <c r="EW26" s="27"/>
      <c r="EX26" s="27"/>
      <c r="EY26" s="27"/>
      <c r="EZ26" s="27"/>
      <c r="FA26" s="27"/>
    </row>
    <row r="27" spans="1:157" x14ac:dyDescent="0.25">
      <c r="A27" t="s">
        <v>23</v>
      </c>
      <c r="B27"/>
      <c r="C27"/>
      <c r="D27"/>
      <c r="E27"/>
      <c r="F27"/>
      <c r="G27"/>
      <c r="H27"/>
      <c r="I27"/>
      <c r="J27"/>
      <c r="K27"/>
      <c r="L27"/>
      <c r="M27"/>
      <c r="N27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30"/>
      <c r="AJ27" s="30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27"/>
      <c r="AW27" s="27"/>
      <c r="AX27" s="27"/>
      <c r="AY27" s="27"/>
      <c r="AZ27" s="27"/>
      <c r="BA27" s="27"/>
      <c r="BB27" s="27"/>
      <c r="BC27" s="27"/>
      <c r="BD27" s="27"/>
      <c r="BE27" s="27"/>
      <c r="BF27" s="27"/>
      <c r="BG27" s="27"/>
      <c r="BH27" s="27"/>
      <c r="BI27" s="27"/>
      <c r="BJ27" s="27"/>
      <c r="BK27" s="27"/>
      <c r="BL27" s="27"/>
      <c r="BM27" s="27"/>
      <c r="BN27" s="27"/>
      <c r="BO27" s="27"/>
      <c r="BP27" s="27"/>
      <c r="BQ27" s="27"/>
      <c r="BR27" s="27"/>
      <c r="BS27" s="27"/>
      <c r="BT27" s="27"/>
      <c r="BU27" s="27"/>
      <c r="BV27" s="27"/>
      <c r="BW27" s="27"/>
      <c r="BX27" s="27"/>
      <c r="BY27" s="27"/>
      <c r="BZ27" s="27"/>
      <c r="CA27" s="27"/>
      <c r="CB27" s="27"/>
      <c r="CC27" s="27"/>
      <c r="CD27" s="27"/>
      <c r="CE27" s="27"/>
      <c r="CF27" s="27"/>
      <c r="CG27" s="27"/>
      <c r="CH27" s="27"/>
      <c r="CI27" s="27"/>
      <c r="CJ27" s="27"/>
      <c r="CK27" s="27"/>
      <c r="CL27" s="27"/>
      <c r="CM27" s="27"/>
      <c r="CN27" s="27"/>
      <c r="CO27" s="27"/>
      <c r="CP27" s="27"/>
      <c r="CQ27" s="27"/>
      <c r="CR27" s="27"/>
      <c r="CS27" s="27"/>
      <c r="CT27" s="27"/>
      <c r="CU27" s="27"/>
      <c r="CV27" s="27"/>
      <c r="CW27" s="27"/>
      <c r="CX27" s="27"/>
      <c r="CY27" s="27"/>
      <c r="CZ27" s="27"/>
      <c r="DA27" s="27"/>
      <c r="DB27" s="27"/>
      <c r="DC27" s="27"/>
      <c r="DD27" s="27"/>
      <c r="DE27" s="27"/>
      <c r="DF27" s="27"/>
      <c r="DG27" s="27"/>
      <c r="DH27" s="27"/>
      <c r="DI27" s="27"/>
      <c r="DJ27" s="27"/>
      <c r="DK27" s="27"/>
      <c r="DL27" s="27"/>
      <c r="DM27" s="27"/>
      <c r="DN27" s="27"/>
      <c r="DO27" s="27"/>
      <c r="DP27" s="27"/>
      <c r="DQ27" s="27"/>
      <c r="DR27" s="27"/>
      <c r="DS27" s="27"/>
      <c r="DT27" s="27"/>
      <c r="DU27" s="27"/>
      <c r="DV27" s="27"/>
      <c r="DW27" s="27"/>
      <c r="DX27" s="27"/>
      <c r="DY27" s="27"/>
      <c r="DZ27" s="27"/>
      <c r="EA27" s="27"/>
      <c r="EB27" s="27"/>
      <c r="EC27" s="27"/>
      <c r="ED27" s="27"/>
      <c r="EE27" s="27"/>
      <c r="EF27" s="27"/>
      <c r="EG27" s="27"/>
      <c r="EH27" s="27"/>
      <c r="EI27" s="27"/>
      <c r="EJ27" s="27"/>
      <c r="EK27" s="27"/>
      <c r="EL27" s="27"/>
      <c r="EM27" s="27"/>
      <c r="EN27" s="27"/>
      <c r="EO27" s="27"/>
      <c r="EP27" s="27"/>
      <c r="EQ27" s="27"/>
      <c r="ER27" s="27"/>
      <c r="ES27" s="27"/>
      <c r="ET27" s="27"/>
      <c r="EU27" s="27"/>
      <c r="EV27" s="27"/>
      <c r="EW27" s="27"/>
      <c r="EX27" s="27"/>
      <c r="EY27" s="27"/>
      <c r="EZ27" s="27"/>
      <c r="FA27" s="27"/>
    </row>
    <row r="28" spans="1:157" x14ac:dyDescent="0.25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0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27"/>
      <c r="AW28" s="27"/>
      <c r="AX28" s="27"/>
      <c r="AY28" s="27"/>
      <c r="AZ28" s="27"/>
      <c r="BA28" s="27"/>
      <c r="BB28" s="27"/>
      <c r="BC28" s="27"/>
      <c r="BD28" s="27"/>
      <c r="BE28" s="27"/>
      <c r="BF28" s="27"/>
      <c r="BG28" s="27"/>
      <c r="BH28" s="27"/>
      <c r="BI28" s="27"/>
      <c r="BJ28" s="27"/>
      <c r="BK28" s="27"/>
      <c r="BL28" s="27"/>
      <c r="BM28" s="27"/>
      <c r="BN28" s="27"/>
      <c r="BO28" s="27"/>
      <c r="BP28" s="27"/>
      <c r="BQ28" s="27"/>
      <c r="BR28" s="27"/>
      <c r="BS28" s="27"/>
      <c r="BT28" s="27"/>
      <c r="BU28" s="27"/>
      <c r="BV28" s="27"/>
      <c r="BW28" s="27"/>
      <c r="BX28" s="27"/>
      <c r="BY28" s="27"/>
      <c r="BZ28" s="27"/>
      <c r="CA28" s="27"/>
      <c r="CB28" s="27"/>
      <c r="CC28" s="27"/>
      <c r="CD28" s="27"/>
      <c r="CE28" s="27"/>
      <c r="CF28" s="27"/>
      <c r="CG28" s="27"/>
      <c r="CH28" s="27"/>
      <c r="CI28" s="27"/>
      <c r="CJ28" s="27"/>
      <c r="CK28" s="27"/>
      <c r="CL28" s="27"/>
      <c r="CM28" s="27"/>
      <c r="CN28" s="27"/>
      <c r="CO28" s="27"/>
      <c r="CP28" s="27"/>
      <c r="CQ28" s="27"/>
      <c r="CR28" s="27"/>
      <c r="CS28" s="27"/>
      <c r="CT28" s="27"/>
      <c r="CU28" s="27"/>
      <c r="CV28" s="27"/>
      <c r="CW28" s="27"/>
      <c r="CX28" s="27"/>
      <c r="CY28" s="27"/>
      <c r="CZ28" s="27"/>
      <c r="DA28" s="27"/>
      <c r="DB28" s="27"/>
      <c r="DC28" s="27"/>
      <c r="DD28" s="27"/>
      <c r="DE28" s="27"/>
      <c r="DF28" s="27"/>
      <c r="DG28" s="27"/>
      <c r="DH28" s="27"/>
      <c r="DI28" s="27"/>
      <c r="DJ28" s="27"/>
      <c r="DK28" s="27"/>
      <c r="DL28" s="27"/>
      <c r="DM28" s="27"/>
      <c r="DN28" s="27"/>
      <c r="DO28" s="27"/>
      <c r="DP28" s="27"/>
      <c r="DQ28" s="27"/>
      <c r="DR28" s="27"/>
      <c r="DS28" s="27"/>
      <c r="DT28" s="27"/>
      <c r="DU28" s="27"/>
      <c r="DV28" s="27"/>
      <c r="DW28" s="27"/>
      <c r="DX28" s="27"/>
      <c r="DY28" s="27"/>
      <c r="DZ28" s="27"/>
      <c r="EA28" s="27"/>
      <c r="EB28" s="27"/>
      <c r="EC28" s="27"/>
      <c r="ED28" s="27"/>
      <c r="EE28" s="27"/>
      <c r="EF28" s="27"/>
      <c r="EG28" s="27"/>
      <c r="EH28" s="27"/>
      <c r="EI28" s="27"/>
      <c r="EJ28" s="27"/>
      <c r="EK28" s="27"/>
      <c r="EL28" s="27"/>
      <c r="EM28" s="27"/>
      <c r="EN28" s="27"/>
      <c r="EO28" s="27"/>
      <c r="EP28" s="27"/>
      <c r="EQ28" s="27"/>
      <c r="ER28" s="27"/>
      <c r="ES28" s="27"/>
      <c r="ET28" s="27"/>
      <c r="EU28" s="27"/>
      <c r="EV28" s="27"/>
      <c r="EW28" s="27"/>
      <c r="EX28" s="27"/>
      <c r="EY28" s="27"/>
      <c r="EZ28" s="27"/>
      <c r="FA28" s="27"/>
    </row>
    <row r="29" spans="1:157" x14ac:dyDescent="0.25">
      <c r="A29" t="s">
        <v>37</v>
      </c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</row>
    <row r="30" spans="1:157" x14ac:dyDescent="0.25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</row>
    <row r="31" spans="1:157" x14ac:dyDescent="0.25">
      <c r="A31" s="34" t="str">
        <f ca="1">CELL("filename")</f>
        <v>P:\IT MS Financial\njc\2001\3rd C.E\[Function 3rd CE Schedules IT.xls]QTR</v>
      </c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</row>
    <row r="32" spans="1:157" x14ac:dyDescent="0.25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</row>
    <row r="33" spans="1:47" x14ac:dyDescent="0.25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</row>
    <row r="34" spans="1:47" x14ac:dyDescent="0.25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</row>
    <row r="35" spans="1:47" x14ac:dyDescent="0.25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</row>
    <row r="36" spans="1:47" x14ac:dyDescent="0.25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</row>
    <row r="37" spans="1:47" x14ac:dyDescent="0.25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</row>
    <row r="38" spans="1:47" x14ac:dyDescent="0.25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</row>
    <row r="39" spans="1:47" x14ac:dyDescent="0.25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</row>
    <row r="40" spans="1:47" x14ac:dyDescent="0.25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</row>
    <row r="41" spans="1:47" x14ac:dyDescent="0.2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</row>
    <row r="42" spans="1:47" x14ac:dyDescent="0.2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</row>
    <row r="43" spans="1:47" x14ac:dyDescent="0.2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</row>
    <row r="44" spans="1:47" x14ac:dyDescent="0.2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</row>
    <row r="45" spans="1:47" x14ac:dyDescent="0.25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</row>
    <row r="46" spans="1:47" x14ac:dyDescent="0.25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</row>
    <row r="47" spans="1:47" x14ac:dyDescent="0.25">
      <c r="A47" s="19" t="str">
        <f ca="1">CELL("filename")</f>
        <v>P:\IT MS Financial\njc\2001\3rd C.E\[Function 3rd CE Schedules IT.xls]QTR</v>
      </c>
      <c r="B47" s="19"/>
      <c r="C47" s="19"/>
      <c r="D47" s="19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</row>
    <row r="48" spans="1:47" x14ac:dyDescent="0.25">
      <c r="A48" s="20">
        <f ca="1">NOW()</f>
        <v>37130.442437384256</v>
      </c>
      <c r="B48" s="19"/>
      <c r="C48" s="19"/>
      <c r="D48" s="19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</row>
    <row r="49" spans="1:44" x14ac:dyDescent="0.25">
      <c r="A49" s="19"/>
      <c r="B49" s="19"/>
      <c r="C49" s="19"/>
      <c r="D49" s="19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</row>
    <row r="50" spans="1:44" x14ac:dyDescent="0.25"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</row>
    <row r="51" spans="1:44" x14ac:dyDescent="0.25"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</row>
    <row r="52" spans="1:44" x14ac:dyDescent="0.25"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</row>
    <row r="53" spans="1:44" x14ac:dyDescent="0.25"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</row>
    <row r="54" spans="1:44" x14ac:dyDescent="0.25"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</row>
    <row r="55" spans="1:44" x14ac:dyDescent="0.25"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</row>
    <row r="56" spans="1:44" x14ac:dyDescent="0.25"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</row>
    <row r="57" spans="1:44" x14ac:dyDescent="0.25"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</row>
    <row r="58" spans="1:44" x14ac:dyDescent="0.25"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</row>
    <row r="59" spans="1:44" x14ac:dyDescent="0.25"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</row>
    <row r="60" spans="1:44" x14ac:dyDescent="0.25"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</row>
    <row r="61" spans="1:44" x14ac:dyDescent="0.25"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</row>
    <row r="62" spans="1:44" x14ac:dyDescent="0.25"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</row>
    <row r="63" spans="1:44" x14ac:dyDescent="0.25"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</row>
    <row r="64" spans="1:44" x14ac:dyDescent="0.25"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</row>
    <row r="65" spans="5:44" x14ac:dyDescent="0.25"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</row>
    <row r="66" spans="5:44" x14ac:dyDescent="0.25"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</row>
    <row r="67" spans="5:44" x14ac:dyDescent="0.25"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</row>
    <row r="68" spans="5:44" x14ac:dyDescent="0.25"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</row>
    <row r="69" spans="5:44" x14ac:dyDescent="0.25"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</row>
    <row r="70" spans="5:44" x14ac:dyDescent="0.25"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</row>
    <row r="71" spans="5:44" x14ac:dyDescent="0.25"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</row>
    <row r="72" spans="5:44" x14ac:dyDescent="0.25"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</row>
    <row r="73" spans="5:44" x14ac:dyDescent="0.25"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</row>
    <row r="74" spans="5:44" x14ac:dyDescent="0.25"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</row>
    <row r="75" spans="5:44" x14ac:dyDescent="0.25"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</row>
    <row r="76" spans="5:44" x14ac:dyDescent="0.25"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</row>
    <row r="77" spans="5:44" x14ac:dyDescent="0.25"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</row>
    <row r="78" spans="5:44" x14ac:dyDescent="0.25"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2"/>
      <c r="AR78" s="12"/>
    </row>
    <row r="79" spans="5:44" x14ac:dyDescent="0.25"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</row>
    <row r="80" spans="5:44" x14ac:dyDescent="0.25"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</row>
    <row r="81" spans="5:44" x14ac:dyDescent="0.25"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</row>
    <row r="82" spans="5:44" x14ac:dyDescent="0.25"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</row>
    <row r="83" spans="5:44" x14ac:dyDescent="0.25"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</row>
    <row r="84" spans="5:44" x14ac:dyDescent="0.25"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</row>
    <row r="85" spans="5:44" x14ac:dyDescent="0.25"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</row>
    <row r="86" spans="5:44" x14ac:dyDescent="0.25"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</row>
    <row r="87" spans="5:44" x14ac:dyDescent="0.25"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</row>
    <row r="88" spans="5:44" x14ac:dyDescent="0.25"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</row>
    <row r="89" spans="5:44" x14ac:dyDescent="0.25"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</row>
    <row r="90" spans="5:44" x14ac:dyDescent="0.25"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</row>
    <row r="91" spans="5:44" x14ac:dyDescent="0.25"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</row>
    <row r="92" spans="5:44" x14ac:dyDescent="0.25"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</row>
    <row r="93" spans="5:44" x14ac:dyDescent="0.25"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</row>
    <row r="94" spans="5:44" x14ac:dyDescent="0.25"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</row>
    <row r="95" spans="5:44" x14ac:dyDescent="0.25"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</row>
    <row r="96" spans="5:44" x14ac:dyDescent="0.25"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</row>
    <row r="97" spans="5:44" x14ac:dyDescent="0.25"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</row>
    <row r="98" spans="5:44" x14ac:dyDescent="0.25"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</row>
    <row r="99" spans="5:44" x14ac:dyDescent="0.25"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</row>
    <row r="100" spans="5:44" x14ac:dyDescent="0.25"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</row>
    <row r="101" spans="5:44" x14ac:dyDescent="0.25"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</row>
    <row r="102" spans="5:44" x14ac:dyDescent="0.25"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</row>
    <row r="103" spans="5:44" x14ac:dyDescent="0.25"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</row>
    <row r="104" spans="5:44" x14ac:dyDescent="0.25"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</row>
    <row r="105" spans="5:44" x14ac:dyDescent="0.25"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</row>
    <row r="106" spans="5:44" x14ac:dyDescent="0.25"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</row>
    <row r="107" spans="5:44" x14ac:dyDescent="0.25"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</row>
    <row r="108" spans="5:44" x14ac:dyDescent="0.25"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</row>
    <row r="109" spans="5:44" x14ac:dyDescent="0.25"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</row>
  </sheetData>
  <mergeCells count="1">
    <mergeCell ref="E8:M8"/>
  </mergeCells>
  <phoneticPr fontId="0" type="noConversion"/>
  <pageMargins left="0.34" right="0.25" top="1" bottom="1" header="0.5" footer="0.5"/>
  <pageSetup scale="51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109"/>
  <sheetViews>
    <sheetView zoomScale="65" workbookViewId="0">
      <selection activeCell="A27" sqref="A27:A28"/>
    </sheetView>
  </sheetViews>
  <sheetFormatPr defaultColWidth="9.109375" defaultRowHeight="13.2" x14ac:dyDescent="0.25"/>
  <cols>
    <col min="1" max="1" width="15.109375" style="2" customWidth="1"/>
    <col min="2" max="2" width="8.6640625" style="2" customWidth="1"/>
    <col min="3" max="3" width="13" style="2" customWidth="1"/>
    <col min="4" max="4" width="2.109375" style="2" customWidth="1"/>
    <col min="5" max="5" width="8" style="2" customWidth="1"/>
    <col min="6" max="6" width="2.109375" style="2" customWidth="1"/>
    <col min="7" max="7" width="8.88671875" style="2" customWidth="1"/>
    <col min="8" max="8" width="2.33203125" style="2" customWidth="1"/>
    <col min="9" max="9" width="9.44140625" style="2" customWidth="1"/>
    <col min="10" max="10" width="1.5546875" style="2" customWidth="1"/>
    <col min="11" max="11" width="9.6640625" style="2" customWidth="1"/>
    <col min="12" max="12" width="2.109375" style="2" customWidth="1"/>
    <col min="13" max="13" width="11.109375" style="2" customWidth="1"/>
    <col min="14" max="14" width="3.109375" style="2" customWidth="1"/>
    <col min="15" max="15" width="8.5546875" style="2" customWidth="1"/>
    <col min="16" max="16" width="2.6640625" style="2" customWidth="1"/>
    <col min="17" max="17" width="9" style="2" customWidth="1"/>
    <col min="18" max="18" width="2.44140625" style="2" customWidth="1"/>
    <col min="19" max="19" width="9.6640625" style="2" customWidth="1"/>
    <col min="20" max="20" width="2.33203125" style="2" customWidth="1"/>
    <col min="21" max="21" width="10.109375" style="2" customWidth="1"/>
    <col min="22" max="22" width="2.5546875" style="2" customWidth="1"/>
    <col min="23" max="23" width="8.6640625" style="2" customWidth="1"/>
    <col min="24" max="24" width="2.88671875" style="2" customWidth="1"/>
    <col min="25" max="25" width="7" style="2" customWidth="1"/>
    <col min="26" max="26" width="2.33203125" style="2" customWidth="1"/>
    <col min="27" max="27" width="8.33203125" style="2" customWidth="1"/>
    <col min="28" max="28" width="2.109375" style="2" customWidth="1"/>
    <col min="29" max="29" width="9.109375" style="2"/>
    <col min="30" max="30" width="1.88671875" style="2" customWidth="1"/>
    <col min="31" max="31" width="10.109375" style="2" customWidth="1"/>
    <col min="32" max="32" width="1.5546875" style="2" customWidth="1"/>
    <col min="33" max="33" width="7.44140625" style="2" customWidth="1"/>
    <col min="34" max="34" width="4.6640625" style="2" customWidth="1"/>
    <col min="35" max="35" width="7.6640625" style="2" customWidth="1"/>
    <col min="36" max="36" width="2" style="2" customWidth="1"/>
    <col min="37" max="37" width="9.109375" style="2"/>
    <col min="38" max="38" width="1.5546875" style="2" customWidth="1"/>
    <col min="39" max="39" width="9.88671875" style="2" bestFit="1" customWidth="1"/>
    <col min="40" max="40" width="2" style="2" customWidth="1"/>
    <col min="41" max="41" width="10.5546875" style="2" customWidth="1"/>
    <col min="42" max="42" width="2.109375" style="2" customWidth="1"/>
    <col min="43" max="43" width="8" style="2" customWidth="1"/>
    <col min="44" max="44" width="4.33203125" style="2" bestFit="1" customWidth="1"/>
    <col min="45" max="45" width="11.6640625" style="2" hidden="1" customWidth="1"/>
    <col min="46" max="46" width="1.88671875" style="2" hidden="1" customWidth="1"/>
    <col min="47" max="16384" width="9.109375" style="2"/>
  </cols>
  <sheetData>
    <row r="1" spans="1:48" ht="15.6" x14ac:dyDescent="0.3">
      <c r="A1" s="1" t="s">
        <v>38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</row>
    <row r="2" spans="1:48" ht="15.6" x14ac:dyDescent="0.3">
      <c r="A2" s="1" t="s">
        <v>16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</row>
    <row r="3" spans="1:48" ht="15.6" x14ac:dyDescent="0.3">
      <c r="A3" s="1" t="s">
        <v>26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</row>
    <row r="4" spans="1:48" ht="15.6" x14ac:dyDescent="0.3">
      <c r="A4" s="3" t="s">
        <v>0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</row>
    <row r="5" spans="1:48" ht="15.6" x14ac:dyDescent="0.3">
      <c r="A5" s="3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</row>
    <row r="6" spans="1:48" x14ac:dyDescent="0.25">
      <c r="A6" s="4"/>
    </row>
    <row r="8" spans="1:48" x14ac:dyDescent="0.25">
      <c r="E8" s="35" t="s">
        <v>12</v>
      </c>
      <c r="F8" s="35"/>
      <c r="G8" s="35"/>
      <c r="H8" s="35"/>
      <c r="I8" s="35"/>
      <c r="J8" s="35"/>
      <c r="K8" s="35"/>
      <c r="L8" s="35"/>
      <c r="M8" s="35"/>
      <c r="O8" s="5" t="s">
        <v>13</v>
      </c>
      <c r="P8" s="5"/>
      <c r="Q8" s="5"/>
      <c r="R8" s="5"/>
      <c r="S8" s="5"/>
      <c r="T8" s="5"/>
      <c r="U8" s="5"/>
      <c r="V8" s="5"/>
      <c r="W8" s="5"/>
      <c r="Y8" s="5" t="s">
        <v>14</v>
      </c>
      <c r="Z8" s="5"/>
      <c r="AA8" s="5"/>
      <c r="AB8" s="5"/>
      <c r="AC8" s="5"/>
      <c r="AD8" s="5"/>
      <c r="AE8" s="5"/>
      <c r="AF8" s="5"/>
      <c r="AG8" s="5"/>
      <c r="AI8" s="5" t="s">
        <v>15</v>
      </c>
      <c r="AJ8" s="5"/>
      <c r="AK8" s="5"/>
      <c r="AL8" s="5"/>
      <c r="AM8" s="5"/>
      <c r="AN8" s="5"/>
      <c r="AO8" s="5"/>
      <c r="AP8" s="5"/>
      <c r="AQ8" s="5"/>
    </row>
    <row r="9" spans="1:48" x14ac:dyDescent="0.25">
      <c r="G9" s="6" t="s">
        <v>1</v>
      </c>
      <c r="Q9" s="6" t="s">
        <v>1</v>
      </c>
      <c r="AA9" s="6" t="s">
        <v>1</v>
      </c>
      <c r="AK9" s="6" t="s">
        <v>1</v>
      </c>
    </row>
    <row r="10" spans="1:48" x14ac:dyDescent="0.25">
      <c r="G10" s="6" t="s">
        <v>2</v>
      </c>
      <c r="I10" s="9" t="s">
        <v>3</v>
      </c>
      <c r="J10" s="9"/>
      <c r="K10" s="9"/>
      <c r="M10" s="32" t="s">
        <v>35</v>
      </c>
      <c r="N10" s="8"/>
      <c r="O10"/>
      <c r="P10"/>
      <c r="Q10" s="6" t="s">
        <v>2</v>
      </c>
      <c r="R10"/>
      <c r="S10" s="9" t="s">
        <v>3</v>
      </c>
      <c r="T10" s="9"/>
      <c r="U10" s="9"/>
      <c r="V10"/>
      <c r="W10"/>
      <c r="AA10" s="6" t="s">
        <v>2</v>
      </c>
      <c r="AB10"/>
      <c r="AC10" s="9" t="s">
        <v>3</v>
      </c>
      <c r="AD10" s="9"/>
      <c r="AE10" s="9"/>
      <c r="AK10" s="6" t="s">
        <v>2</v>
      </c>
      <c r="AM10" s="9" t="s">
        <v>3</v>
      </c>
      <c r="AN10" s="9"/>
      <c r="AO10" s="9"/>
      <c r="AS10" s="6" t="s">
        <v>4</v>
      </c>
    </row>
    <row r="11" spans="1:48" x14ac:dyDescent="0.25">
      <c r="E11" s="6" t="s">
        <v>5</v>
      </c>
      <c r="F11" s="6"/>
      <c r="G11" s="6" t="s">
        <v>6</v>
      </c>
      <c r="H11" s="6"/>
      <c r="I11" s="6" t="s">
        <v>6</v>
      </c>
      <c r="J11" s="6"/>
      <c r="K11" s="6" t="s">
        <v>24</v>
      </c>
      <c r="L11" s="6"/>
      <c r="M11" s="6" t="s">
        <v>7</v>
      </c>
      <c r="N11" s="6"/>
      <c r="O11" s="6" t="s">
        <v>5</v>
      </c>
      <c r="P11" s="6"/>
      <c r="Q11" s="6" t="s">
        <v>6</v>
      </c>
      <c r="R11" s="6"/>
      <c r="S11" s="6" t="s">
        <v>6</v>
      </c>
      <c r="T11" s="6"/>
      <c r="U11" s="6" t="s">
        <v>24</v>
      </c>
      <c r="V11" s="6"/>
      <c r="W11" s="6" t="s">
        <v>7</v>
      </c>
      <c r="Y11" s="6" t="s">
        <v>5</v>
      </c>
      <c r="Z11" s="6"/>
      <c r="AA11" s="6" t="s">
        <v>6</v>
      </c>
      <c r="AB11" s="6"/>
      <c r="AC11" s="6" t="s">
        <v>6</v>
      </c>
      <c r="AD11" s="6"/>
      <c r="AE11" s="6" t="s">
        <v>24</v>
      </c>
      <c r="AF11" s="6"/>
      <c r="AG11" s="6" t="s">
        <v>7</v>
      </c>
      <c r="AI11" s="6" t="s">
        <v>5</v>
      </c>
      <c r="AK11" s="6" t="s">
        <v>6</v>
      </c>
      <c r="AM11" s="6" t="s">
        <v>6</v>
      </c>
      <c r="AN11" s="6"/>
      <c r="AO11" s="6" t="s">
        <v>24</v>
      </c>
      <c r="AP11" s="6"/>
      <c r="AQ11" s="6" t="s">
        <v>7</v>
      </c>
      <c r="AS11" s="10" t="s">
        <v>8</v>
      </c>
    </row>
    <row r="12" spans="1:48" x14ac:dyDescent="0.25">
      <c r="A12" s="5" t="s">
        <v>31</v>
      </c>
      <c r="B12" s="5"/>
      <c r="C12" s="5"/>
      <c r="E12" s="7" t="s">
        <v>9</v>
      </c>
      <c r="F12" s="6"/>
      <c r="G12" s="7" t="s">
        <v>9</v>
      </c>
      <c r="H12" s="10"/>
      <c r="I12" s="7" t="s">
        <v>9</v>
      </c>
      <c r="J12" s="10"/>
      <c r="K12" s="7" t="s">
        <v>25</v>
      </c>
      <c r="L12" s="6"/>
      <c r="M12" s="7" t="s">
        <v>9</v>
      </c>
      <c r="N12" s="10"/>
      <c r="O12" s="7" t="s">
        <v>9</v>
      </c>
      <c r="P12" s="6"/>
      <c r="Q12" s="7" t="s">
        <v>9</v>
      </c>
      <c r="R12" s="10"/>
      <c r="S12" s="7" t="s">
        <v>9</v>
      </c>
      <c r="T12" s="10"/>
      <c r="U12" s="7" t="s">
        <v>25</v>
      </c>
      <c r="V12" s="6"/>
      <c r="W12" s="7" t="s">
        <v>9</v>
      </c>
      <c r="Y12" s="7" t="s">
        <v>9</v>
      </c>
      <c r="Z12" s="6"/>
      <c r="AA12" s="7" t="s">
        <v>9</v>
      </c>
      <c r="AB12" s="10"/>
      <c r="AC12" s="7" t="s">
        <v>9</v>
      </c>
      <c r="AD12" s="10"/>
      <c r="AE12" s="7" t="s">
        <v>25</v>
      </c>
      <c r="AF12" s="6"/>
      <c r="AG12" s="7" t="s">
        <v>9</v>
      </c>
      <c r="AI12" s="7" t="s">
        <v>9</v>
      </c>
      <c r="AK12" s="7" t="s">
        <v>9</v>
      </c>
      <c r="AM12" s="7" t="s">
        <v>9</v>
      </c>
      <c r="AN12" s="10"/>
      <c r="AO12" s="7" t="s">
        <v>25</v>
      </c>
      <c r="AP12" s="6"/>
      <c r="AQ12" s="7" t="s">
        <v>9</v>
      </c>
      <c r="AR12" s="11"/>
      <c r="AS12" s="7" t="s">
        <v>10</v>
      </c>
      <c r="AT12" s="11"/>
      <c r="AU12" s="11"/>
      <c r="AV12" s="11"/>
    </row>
    <row r="13" spans="1:48" x14ac:dyDescent="0.25">
      <c r="A13" s="21" t="s">
        <v>27</v>
      </c>
      <c r="E13" s="12"/>
      <c r="F13" s="12"/>
      <c r="G13" s="12"/>
      <c r="H13" s="12"/>
      <c r="I13" s="12"/>
      <c r="J13" s="12"/>
      <c r="K13" s="12"/>
      <c r="L13" s="12"/>
      <c r="M13" s="25">
        <f>6.995*0.75</f>
        <v>5.2462499999999999</v>
      </c>
      <c r="N13" s="12"/>
      <c r="O13" s="12">
        <f>6.8+0.3+0.1</f>
        <v>7.1999999999999993</v>
      </c>
      <c r="P13" s="12"/>
      <c r="Q13" s="12">
        <v>0.6</v>
      </c>
      <c r="R13" s="12"/>
      <c r="S13" s="12"/>
      <c r="T13" s="12"/>
      <c r="U13" s="12">
        <v>-0.3</v>
      </c>
      <c r="V13" s="12"/>
      <c r="W13" s="12">
        <f>+O13-Q13-S13+U13</f>
        <v>6.3</v>
      </c>
      <c r="Y13" s="12">
        <f>6.8+0.3+0.1</f>
        <v>7.1999999999999993</v>
      </c>
      <c r="Z13" s="12"/>
      <c r="AA13" s="12">
        <v>0.6</v>
      </c>
      <c r="AB13" s="12"/>
      <c r="AC13" s="12"/>
      <c r="AD13" s="12"/>
      <c r="AE13" s="12">
        <v>-0.3</v>
      </c>
      <c r="AF13" s="12"/>
      <c r="AG13" s="12">
        <f>+Y13-AA13-AC13+AE13</f>
        <v>6.3</v>
      </c>
      <c r="AH13" s="12"/>
      <c r="AI13" s="12">
        <f>7.6+0.2</f>
        <v>7.8</v>
      </c>
      <c r="AJ13" s="12"/>
      <c r="AK13" s="12">
        <v>0.2</v>
      </c>
      <c r="AL13" s="12"/>
      <c r="AM13" s="12"/>
      <c r="AN13" s="12"/>
      <c r="AO13" s="12">
        <v>-0.6</v>
      </c>
      <c r="AP13" s="12"/>
      <c r="AQ13" s="12">
        <f>+AI13-AK13-AM13+AO13</f>
        <v>7</v>
      </c>
      <c r="AS13" s="13">
        <f>-448.4/11017</f>
        <v>-4.070073522737587E-2</v>
      </c>
    </row>
    <row r="14" spans="1:48" x14ac:dyDescent="0.25">
      <c r="A14" s="21" t="s">
        <v>28</v>
      </c>
      <c r="E14" s="12"/>
      <c r="F14" s="12"/>
      <c r="G14" s="12"/>
      <c r="H14" s="12"/>
      <c r="I14" s="12"/>
      <c r="J14" s="12"/>
      <c r="K14" s="12"/>
      <c r="L14" s="12"/>
      <c r="M14" s="25">
        <f>6.995*0.25</f>
        <v>1.74875</v>
      </c>
      <c r="N14" s="12"/>
      <c r="O14" s="12">
        <f>1.9+0.1</f>
        <v>2</v>
      </c>
      <c r="P14" s="12"/>
      <c r="Q14" s="12">
        <v>0.1</v>
      </c>
      <c r="R14" s="12"/>
      <c r="S14" s="12"/>
      <c r="T14" s="12"/>
      <c r="U14" s="12">
        <v>0.1</v>
      </c>
      <c r="V14" s="12"/>
      <c r="W14" s="12">
        <f>+O14-Q14-S14+U14</f>
        <v>2</v>
      </c>
      <c r="Y14" s="12">
        <f>1.9+0.1</f>
        <v>2</v>
      </c>
      <c r="Z14" s="12"/>
      <c r="AA14" s="12">
        <v>0.1</v>
      </c>
      <c r="AB14" s="12"/>
      <c r="AC14" s="12"/>
      <c r="AD14" s="12"/>
      <c r="AE14" s="12">
        <v>0.1</v>
      </c>
      <c r="AF14" s="12"/>
      <c r="AG14" s="12">
        <f>+Y14-AA14-AC14+AE14</f>
        <v>2</v>
      </c>
      <c r="AH14" s="12"/>
      <c r="AI14" s="12">
        <f>1.8+0.1</f>
        <v>1.9000000000000001</v>
      </c>
      <c r="AJ14" s="12"/>
      <c r="AK14" s="12">
        <v>0.1</v>
      </c>
      <c r="AL14" s="12"/>
      <c r="AM14" s="12"/>
      <c r="AN14" s="12"/>
      <c r="AO14" s="12">
        <v>0.2</v>
      </c>
      <c r="AP14" s="12"/>
      <c r="AQ14" s="12">
        <f>+AI14-AK14-AM14+AO14</f>
        <v>2</v>
      </c>
      <c r="AS14" s="13">
        <f>-102.4/1810</f>
        <v>-5.6574585635359116E-2</v>
      </c>
    </row>
    <row r="15" spans="1:48" x14ac:dyDescent="0.25">
      <c r="A15" s="21" t="s">
        <v>29</v>
      </c>
      <c r="E15"/>
      <c r="F15"/>
      <c r="G15"/>
      <c r="H15"/>
      <c r="I15"/>
      <c r="J15"/>
      <c r="K15"/>
      <c r="L15" s="12"/>
      <c r="M15" s="12">
        <v>3.085</v>
      </c>
      <c r="N15" s="14"/>
      <c r="O15" s="12">
        <f>3.7+0.1</f>
        <v>3.8000000000000003</v>
      </c>
      <c r="P15" s="12"/>
      <c r="Q15" s="12"/>
      <c r="R15" s="12"/>
      <c r="S15" s="12"/>
      <c r="T15" s="12"/>
      <c r="U15" s="12">
        <v>0.2</v>
      </c>
      <c r="V15" s="12"/>
      <c r="W15" s="12">
        <f>+O15-Q15-S15+U15</f>
        <v>4</v>
      </c>
      <c r="Y15" s="12">
        <f>3.7+0.1</f>
        <v>3.8000000000000003</v>
      </c>
      <c r="Z15" s="12"/>
      <c r="AA15" s="12"/>
      <c r="AB15" s="12"/>
      <c r="AC15" s="12"/>
      <c r="AD15" s="12"/>
      <c r="AE15" s="12">
        <v>0.2</v>
      </c>
      <c r="AF15" s="12"/>
      <c r="AG15" s="12">
        <f>+Y15-AA15-AC15+AE15</f>
        <v>4</v>
      </c>
      <c r="AH15" s="12"/>
      <c r="AI15" s="12">
        <f>2.7+0.1</f>
        <v>2.8000000000000003</v>
      </c>
      <c r="AJ15"/>
      <c r="AK15"/>
      <c r="AL15"/>
      <c r="AM15"/>
      <c r="AN15"/>
      <c r="AO15" s="12">
        <v>0.4</v>
      </c>
      <c r="AP15" s="12"/>
      <c r="AQ15" s="12">
        <f>+AI15-AK15-AM15+AO15</f>
        <v>3.2</v>
      </c>
      <c r="AS15" s="15">
        <f>-155.5/1959</f>
        <v>-7.937723328228688E-2</v>
      </c>
    </row>
    <row r="16" spans="1:48" x14ac:dyDescent="0.25">
      <c r="A16" s="21" t="s">
        <v>30</v>
      </c>
      <c r="E16"/>
      <c r="F16"/>
      <c r="G16"/>
      <c r="H16"/>
      <c r="I16"/>
      <c r="J16"/>
      <c r="K16"/>
      <c r="L16" s="12"/>
      <c r="M16" s="12"/>
      <c r="N16" s="14"/>
      <c r="O16" s="12">
        <v>0.1</v>
      </c>
      <c r="P16" s="12"/>
      <c r="Q16" s="12"/>
      <c r="R16" s="12"/>
      <c r="S16" s="12"/>
      <c r="T16" s="12"/>
      <c r="U16" s="12"/>
      <c r="V16" s="12"/>
      <c r="W16" s="12">
        <f>+O16-Q16-S16+U16</f>
        <v>0.1</v>
      </c>
      <c r="Y16" s="12">
        <v>0.1</v>
      </c>
      <c r="Z16" s="12"/>
      <c r="AA16" s="12"/>
      <c r="AB16" s="12"/>
      <c r="AC16" s="12"/>
      <c r="AD16" s="12"/>
      <c r="AE16" s="12"/>
      <c r="AF16" s="12"/>
      <c r="AG16" s="12">
        <f>+Y16-AA16-AC16+AE16</f>
        <v>0.1</v>
      </c>
      <c r="AH16" s="12"/>
      <c r="AI16" s="12">
        <v>0.1</v>
      </c>
      <c r="AJ16"/>
      <c r="AK16"/>
      <c r="AL16"/>
      <c r="AM16"/>
      <c r="AN16"/>
      <c r="AO16" s="12"/>
      <c r="AP16" s="12"/>
      <c r="AQ16" s="12">
        <f>+AI16-AK16-AM16+AO16</f>
        <v>0.1</v>
      </c>
      <c r="AS16" s="13">
        <f>(AI16-Y16)/Y16</f>
        <v>0</v>
      </c>
      <c r="AU16" s="13"/>
    </row>
    <row r="17" spans="1:157" x14ac:dyDescent="0.25">
      <c r="A17" s="21" t="s">
        <v>18</v>
      </c>
      <c r="E17"/>
      <c r="F17"/>
      <c r="G17"/>
      <c r="H17"/>
      <c r="I17"/>
      <c r="J17"/>
      <c r="K17"/>
      <c r="L17" s="12"/>
      <c r="M17" s="12"/>
      <c r="N17" s="14"/>
      <c r="O17" s="12"/>
      <c r="P17" s="12"/>
      <c r="Q17" s="12"/>
      <c r="R17" s="12"/>
      <c r="S17" s="12"/>
      <c r="T17" s="12"/>
      <c r="U17" s="12"/>
      <c r="V17" s="12"/>
      <c r="W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/>
      <c r="AK17"/>
      <c r="AL17"/>
      <c r="AM17"/>
      <c r="AN17"/>
      <c r="AO17" s="12"/>
      <c r="AP17" s="12"/>
      <c r="AQ17" s="12"/>
      <c r="AS17" s="13"/>
      <c r="AU17" s="13"/>
    </row>
    <row r="18" spans="1:157" x14ac:dyDescent="0.25">
      <c r="A18" s="21" t="s">
        <v>19</v>
      </c>
      <c r="E18"/>
      <c r="F18"/>
      <c r="G18"/>
      <c r="H18"/>
      <c r="I18"/>
      <c r="J18"/>
      <c r="K18"/>
      <c r="L18" s="12"/>
      <c r="M18" s="12"/>
      <c r="N18" s="14"/>
      <c r="O18" s="12"/>
      <c r="P18" s="12"/>
      <c r="Q18" s="12"/>
      <c r="R18" s="12"/>
      <c r="S18" s="12"/>
      <c r="T18" s="12"/>
      <c r="U18" s="12"/>
      <c r="V18" s="12"/>
      <c r="W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/>
      <c r="AK18"/>
      <c r="AL18"/>
      <c r="AM18"/>
      <c r="AN18"/>
      <c r="AO18"/>
      <c r="AP18" s="12"/>
      <c r="AQ18" s="12"/>
      <c r="AS18" s="13"/>
      <c r="AU18" s="13"/>
    </row>
    <row r="19" spans="1:157" x14ac:dyDescent="0.25">
      <c r="A19" s="21" t="s">
        <v>20</v>
      </c>
      <c r="E19"/>
      <c r="F19"/>
      <c r="G19"/>
      <c r="H19"/>
      <c r="I19"/>
      <c r="J19"/>
      <c r="K19"/>
      <c r="L19" s="12"/>
      <c r="M19" s="12"/>
      <c r="N19" s="14"/>
      <c r="O19" s="12"/>
      <c r="P19" s="12"/>
      <c r="Q19" s="12"/>
      <c r="R19" s="12"/>
      <c r="S19" s="12"/>
      <c r="T19" s="12"/>
      <c r="U19" s="12"/>
      <c r="V19" s="12"/>
      <c r="W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/>
      <c r="AJ19"/>
      <c r="AK19"/>
      <c r="AL19"/>
      <c r="AM19"/>
      <c r="AN19"/>
      <c r="AO19"/>
      <c r="AP19" s="12"/>
      <c r="AQ19" s="12"/>
      <c r="AS19" s="13"/>
      <c r="AU19" s="13"/>
    </row>
    <row r="20" spans="1:157" x14ac:dyDescent="0.25">
      <c r="A20" s="21" t="s">
        <v>21</v>
      </c>
      <c r="E20"/>
      <c r="F20"/>
      <c r="G20"/>
      <c r="H20"/>
      <c r="I20"/>
      <c r="J20"/>
      <c r="K20"/>
      <c r="L20" s="12"/>
      <c r="M20" s="12"/>
      <c r="N20" s="14"/>
      <c r="O20" s="12"/>
      <c r="P20" s="12"/>
      <c r="Q20" s="12"/>
      <c r="R20" s="12"/>
      <c r="S20" s="12"/>
      <c r="T20" s="12"/>
      <c r="U20" s="12"/>
      <c r="V20" s="12"/>
      <c r="W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/>
      <c r="AJ20"/>
      <c r="AK20"/>
      <c r="AL20"/>
      <c r="AM20"/>
      <c r="AN20"/>
      <c r="AO20"/>
      <c r="AP20" s="12"/>
      <c r="AQ20" s="12"/>
      <c r="AS20" s="13"/>
      <c r="AU20" s="13"/>
    </row>
    <row r="21" spans="1:157" x14ac:dyDescent="0.25">
      <c r="A21" s="21" t="s">
        <v>17</v>
      </c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</row>
    <row r="22" spans="1:157" x14ac:dyDescent="0.25">
      <c r="A22" s="21" t="s">
        <v>39</v>
      </c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S22" s="13" t="e">
        <f>(AI22-Y22)/Y22</f>
        <v>#DIV/0!</v>
      </c>
    </row>
    <row r="23" spans="1:157" x14ac:dyDescent="0.25">
      <c r="A23" s="24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3"/>
    </row>
    <row r="24" spans="1:157" ht="13.8" thickBot="1" x14ac:dyDescent="0.3">
      <c r="A24" s="2" t="s">
        <v>11</v>
      </c>
      <c r="E24" s="17">
        <f>SUM(E13:E23)</f>
        <v>0</v>
      </c>
      <c r="F24" s="12"/>
      <c r="G24" s="17">
        <f>SUM(G13:G23)</f>
        <v>0</v>
      </c>
      <c r="H24" s="14"/>
      <c r="I24" s="17">
        <f>SUM(I13:I23)</f>
        <v>0</v>
      </c>
      <c r="J24" s="14"/>
      <c r="K24" s="17">
        <f>SUM(K13:K23)</f>
        <v>0</v>
      </c>
      <c r="L24" s="12"/>
      <c r="M24" s="17">
        <f>SUM(M13:M23)</f>
        <v>10.08</v>
      </c>
      <c r="N24" s="14"/>
      <c r="O24" s="17">
        <f>SUM(O13:O23)</f>
        <v>13.1</v>
      </c>
      <c r="P24" s="12"/>
      <c r="Q24" s="17">
        <f>SUM(Q13:Q23)</f>
        <v>0.7</v>
      </c>
      <c r="R24" s="14"/>
      <c r="S24" s="17">
        <f>SUM(S13:S23)</f>
        <v>0</v>
      </c>
      <c r="T24" s="14"/>
      <c r="U24" s="17">
        <f>SUM(U13:U23)</f>
        <v>0</v>
      </c>
      <c r="V24" s="12"/>
      <c r="W24" s="17">
        <f>SUM(W13:W23)</f>
        <v>12.4</v>
      </c>
      <c r="X24" s="12"/>
      <c r="Y24" s="17">
        <f>SUM(Y13:Y23)</f>
        <v>13.1</v>
      </c>
      <c r="Z24" s="12"/>
      <c r="AA24" s="17">
        <f>SUM(AA13:AA23)</f>
        <v>0.7</v>
      </c>
      <c r="AB24" s="14"/>
      <c r="AC24" s="17">
        <f>SUM(AC13:AC23)</f>
        <v>0</v>
      </c>
      <c r="AD24" s="14"/>
      <c r="AE24" s="17">
        <f>SUM(AE13:AE23)</f>
        <v>0</v>
      </c>
      <c r="AF24" s="12"/>
      <c r="AG24" s="17">
        <f>SUM(AG13:AG23)</f>
        <v>12.4</v>
      </c>
      <c r="AH24" s="12"/>
      <c r="AI24" s="17">
        <f>SUM(AI13:AI23)</f>
        <v>12.6</v>
      </c>
      <c r="AJ24" s="12"/>
      <c r="AK24" s="17">
        <f>SUM(AK13:AK23)</f>
        <v>0.30000000000000004</v>
      </c>
      <c r="AL24" s="14"/>
      <c r="AM24" s="17">
        <f>SUM(AM13:AM23)</f>
        <v>0</v>
      </c>
      <c r="AN24" s="14"/>
      <c r="AO24" s="17">
        <f>SUM(AO13:AO23)</f>
        <v>0</v>
      </c>
      <c r="AP24" s="12"/>
      <c r="AQ24" s="17">
        <f>SUM(AQ13:AQ23)</f>
        <v>12.299999999999999</v>
      </c>
      <c r="AR24" s="12"/>
      <c r="AS24" s="18">
        <f>(AI24-Y24)/Y24</f>
        <v>-3.8167938931297711E-2</v>
      </c>
    </row>
    <row r="25" spans="1:157" ht="15.6" thickTop="1" x14ac:dyDescent="0.4">
      <c r="A25" s="31" t="s">
        <v>32</v>
      </c>
      <c r="B25" s="23"/>
      <c r="O25" s="26"/>
      <c r="P25" s="27"/>
      <c r="Q25" s="27"/>
      <c r="R25" s="27"/>
      <c r="S25" s="27"/>
      <c r="T25" s="27"/>
      <c r="U25" s="27"/>
      <c r="V25" s="27"/>
      <c r="W25" s="28"/>
      <c r="X25" s="27"/>
      <c r="Y25" s="27"/>
      <c r="Z25" s="27"/>
      <c r="AA25" s="27"/>
      <c r="AB25" s="27"/>
      <c r="AC25" s="27"/>
      <c r="AD25" s="27"/>
      <c r="AE25" s="27"/>
      <c r="AF25" s="27"/>
      <c r="AG25" s="28"/>
      <c r="AH25" s="27"/>
      <c r="AI25" s="27"/>
      <c r="AJ25" s="27"/>
      <c r="AK25" s="27"/>
      <c r="AL25" s="27"/>
      <c r="AM25" s="27"/>
      <c r="AN25" s="27"/>
      <c r="AO25" s="27"/>
      <c r="AP25" s="27"/>
      <c r="AQ25" s="27"/>
      <c r="AR25" s="27"/>
      <c r="AS25" s="27"/>
      <c r="AT25" s="27"/>
      <c r="AU25" s="27"/>
      <c r="AV25" s="27"/>
      <c r="AW25" s="27"/>
      <c r="AX25" s="27"/>
      <c r="AY25" s="27"/>
      <c r="AZ25" s="27"/>
      <c r="BA25" s="27"/>
      <c r="BB25" s="27"/>
      <c r="BC25" s="27"/>
      <c r="BD25" s="27"/>
      <c r="BE25" s="27"/>
      <c r="BF25" s="27"/>
      <c r="BG25" s="27"/>
      <c r="BH25" s="27"/>
      <c r="BI25" s="27"/>
      <c r="BJ25" s="27"/>
      <c r="BK25" s="27"/>
      <c r="BL25" s="27"/>
      <c r="BM25" s="27"/>
      <c r="BN25" s="27"/>
      <c r="BO25" s="27"/>
      <c r="BP25" s="27"/>
      <c r="BQ25" s="27"/>
      <c r="BR25" s="27"/>
      <c r="BS25" s="27"/>
      <c r="BT25" s="27"/>
      <c r="BU25" s="27"/>
      <c r="BV25" s="27"/>
      <c r="BW25" s="27"/>
      <c r="BX25" s="27"/>
      <c r="BY25" s="27"/>
      <c r="BZ25" s="27"/>
      <c r="CA25" s="27"/>
      <c r="CB25" s="27"/>
      <c r="CC25" s="27"/>
      <c r="CD25" s="27"/>
      <c r="CE25" s="27"/>
      <c r="CF25" s="27"/>
      <c r="CG25" s="27"/>
      <c r="CH25" s="27"/>
      <c r="CI25" s="27"/>
      <c r="CJ25" s="27"/>
      <c r="CK25" s="27"/>
      <c r="CL25" s="27"/>
      <c r="CM25" s="27"/>
      <c r="CN25" s="27"/>
      <c r="CO25" s="27"/>
      <c r="CP25" s="27"/>
      <c r="CQ25" s="27"/>
      <c r="CR25" s="27"/>
      <c r="CS25" s="27"/>
      <c r="CT25" s="27"/>
      <c r="CU25" s="27"/>
      <c r="CV25" s="27"/>
      <c r="CW25" s="27"/>
      <c r="CX25" s="27"/>
      <c r="CY25" s="27"/>
      <c r="CZ25" s="27"/>
      <c r="DA25" s="27"/>
      <c r="DB25" s="27"/>
      <c r="DC25" s="27"/>
      <c r="DD25" s="27"/>
      <c r="DE25" s="27"/>
      <c r="DF25" s="27"/>
      <c r="DG25" s="27"/>
      <c r="DH25" s="27"/>
      <c r="DI25" s="27"/>
      <c r="DJ25" s="27"/>
      <c r="DK25" s="27"/>
      <c r="DL25" s="27"/>
      <c r="DM25" s="27"/>
      <c r="DN25" s="27"/>
      <c r="DO25" s="27"/>
      <c r="DP25" s="27"/>
      <c r="DQ25" s="27"/>
      <c r="DR25" s="27"/>
      <c r="DS25" s="27"/>
      <c r="DT25" s="27"/>
      <c r="DU25" s="27"/>
      <c r="DV25" s="27"/>
      <c r="DW25" s="27"/>
      <c r="DX25" s="27"/>
      <c r="DY25" s="27"/>
      <c r="DZ25" s="27"/>
      <c r="EA25" s="27"/>
      <c r="EB25" s="27"/>
      <c r="EC25" s="27"/>
      <c r="ED25" s="27"/>
      <c r="EE25" s="27"/>
      <c r="EF25" s="27"/>
      <c r="EG25" s="27"/>
      <c r="EH25" s="27"/>
      <c r="EI25" s="27"/>
      <c r="EJ25" s="27"/>
      <c r="EK25" s="27"/>
      <c r="EL25" s="27"/>
      <c r="EM25" s="27"/>
      <c r="EN25" s="27"/>
      <c r="EO25" s="27"/>
      <c r="EP25" s="27"/>
      <c r="EQ25" s="27"/>
      <c r="ER25" s="27"/>
      <c r="ES25" s="27"/>
      <c r="ET25" s="27"/>
      <c r="EU25" s="27"/>
      <c r="EV25" s="27"/>
      <c r="EW25" s="27"/>
      <c r="EX25" s="27"/>
      <c r="EY25" s="27"/>
      <c r="EZ25" s="27"/>
      <c r="FA25" s="27"/>
    </row>
    <row r="26" spans="1:157" x14ac:dyDescent="0.25">
      <c r="A26" s="33" t="s">
        <v>36</v>
      </c>
      <c r="B26"/>
      <c r="C26"/>
      <c r="D26"/>
      <c r="E26"/>
      <c r="F26"/>
      <c r="G26"/>
      <c r="H26"/>
      <c r="I26"/>
      <c r="J26"/>
      <c r="K26"/>
      <c r="L26"/>
      <c r="M26"/>
      <c r="N26"/>
      <c r="O26" s="29"/>
      <c r="P26" s="30"/>
      <c r="Q26" s="30"/>
      <c r="R26" s="30"/>
      <c r="S26" s="30"/>
      <c r="T26" s="30"/>
      <c r="U26" s="30"/>
      <c r="V26" s="30"/>
      <c r="W26" s="29"/>
      <c r="X26" s="30"/>
      <c r="Y26" s="30"/>
      <c r="Z26" s="30"/>
      <c r="AA26" s="30"/>
      <c r="AB26" s="30"/>
      <c r="AC26" s="30"/>
      <c r="AD26" s="30"/>
      <c r="AE26" s="30"/>
      <c r="AF26" s="30"/>
      <c r="AG26" s="29"/>
      <c r="AH26" s="30"/>
      <c r="AI26" s="30"/>
      <c r="AJ26" s="30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27"/>
      <c r="AW26" s="27"/>
      <c r="AX26" s="27"/>
      <c r="AY26" s="27"/>
      <c r="AZ26" s="27"/>
      <c r="BA26" s="27"/>
      <c r="BB26" s="27"/>
      <c r="BC26" s="27"/>
      <c r="BD26" s="27"/>
      <c r="BE26" s="27"/>
      <c r="BF26" s="27"/>
      <c r="BG26" s="27"/>
      <c r="BH26" s="27"/>
      <c r="BI26" s="27"/>
      <c r="BJ26" s="27"/>
      <c r="BK26" s="27"/>
      <c r="BL26" s="27"/>
      <c r="BM26" s="27"/>
      <c r="BN26" s="27"/>
      <c r="BO26" s="27"/>
      <c r="BP26" s="27"/>
      <c r="BQ26" s="27"/>
      <c r="BR26" s="27"/>
      <c r="BS26" s="27"/>
      <c r="BT26" s="27"/>
      <c r="BU26" s="27"/>
      <c r="BV26" s="27"/>
      <c r="BW26" s="27"/>
      <c r="BX26" s="27"/>
      <c r="BY26" s="27"/>
      <c r="BZ26" s="27"/>
      <c r="CA26" s="27"/>
      <c r="CB26" s="27"/>
      <c r="CC26" s="27"/>
      <c r="CD26" s="27"/>
      <c r="CE26" s="27"/>
      <c r="CF26" s="27"/>
      <c r="CG26" s="27"/>
      <c r="CH26" s="27"/>
      <c r="CI26" s="27"/>
      <c r="CJ26" s="27"/>
      <c r="CK26" s="27"/>
      <c r="CL26" s="27"/>
      <c r="CM26" s="27"/>
      <c r="CN26" s="27"/>
      <c r="CO26" s="27"/>
      <c r="CP26" s="27"/>
      <c r="CQ26" s="27"/>
      <c r="CR26" s="27"/>
      <c r="CS26" s="27"/>
      <c r="CT26" s="27"/>
      <c r="CU26" s="27"/>
      <c r="CV26" s="27"/>
      <c r="CW26" s="27"/>
      <c r="CX26" s="27"/>
      <c r="CY26" s="27"/>
      <c r="CZ26" s="27"/>
      <c r="DA26" s="27"/>
      <c r="DB26" s="27"/>
      <c r="DC26" s="27"/>
      <c r="DD26" s="27"/>
      <c r="DE26" s="27"/>
      <c r="DF26" s="27"/>
      <c r="DG26" s="27"/>
      <c r="DH26" s="27"/>
      <c r="DI26" s="27"/>
      <c r="DJ26" s="27"/>
      <c r="DK26" s="27"/>
      <c r="DL26" s="27"/>
      <c r="DM26" s="27"/>
      <c r="DN26" s="27"/>
      <c r="DO26" s="27"/>
      <c r="DP26" s="27"/>
      <c r="DQ26" s="27"/>
      <c r="DR26" s="27"/>
      <c r="DS26" s="27"/>
      <c r="DT26" s="27"/>
      <c r="DU26" s="27"/>
      <c r="DV26" s="27"/>
      <c r="DW26" s="27"/>
      <c r="DX26" s="27"/>
      <c r="DY26" s="27"/>
      <c r="DZ26" s="27"/>
      <c r="EA26" s="27"/>
      <c r="EB26" s="27"/>
      <c r="EC26" s="27"/>
      <c r="ED26" s="27"/>
      <c r="EE26" s="27"/>
      <c r="EF26" s="27"/>
      <c r="EG26" s="27"/>
      <c r="EH26" s="27"/>
      <c r="EI26" s="27"/>
      <c r="EJ26" s="27"/>
      <c r="EK26" s="27"/>
      <c r="EL26" s="27"/>
      <c r="EM26" s="27"/>
      <c r="EN26" s="27"/>
      <c r="EO26" s="27"/>
      <c r="EP26" s="27"/>
      <c r="EQ26" s="27"/>
      <c r="ER26" s="27"/>
      <c r="ES26" s="27"/>
      <c r="ET26" s="27"/>
      <c r="EU26" s="27"/>
      <c r="EV26" s="27"/>
      <c r="EW26" s="27"/>
      <c r="EX26" s="27"/>
      <c r="EY26" s="27"/>
      <c r="EZ26" s="27"/>
      <c r="FA26" s="27"/>
    </row>
    <row r="27" spans="1:157" x14ac:dyDescent="0.25">
      <c r="A27" s="21" t="s">
        <v>40</v>
      </c>
      <c r="B27"/>
      <c r="C27"/>
      <c r="D27"/>
      <c r="E27"/>
      <c r="F27"/>
      <c r="G27"/>
      <c r="H27"/>
      <c r="I27"/>
      <c r="J27"/>
      <c r="K27"/>
      <c r="L27"/>
      <c r="M27"/>
      <c r="N27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30"/>
      <c r="AJ27" s="30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27"/>
      <c r="AW27" s="27"/>
      <c r="AX27" s="27"/>
      <c r="AY27" s="27"/>
      <c r="AZ27" s="27"/>
      <c r="BA27" s="27"/>
      <c r="BB27" s="27"/>
      <c r="BC27" s="27"/>
      <c r="BD27" s="27"/>
      <c r="BE27" s="27"/>
      <c r="BF27" s="27"/>
      <c r="BG27" s="27"/>
      <c r="BH27" s="27"/>
      <c r="BI27" s="27"/>
      <c r="BJ27" s="27"/>
      <c r="BK27" s="27"/>
      <c r="BL27" s="27"/>
      <c r="BM27" s="27"/>
      <c r="BN27" s="27"/>
      <c r="BO27" s="27"/>
      <c r="BP27" s="27"/>
      <c r="BQ27" s="27"/>
      <c r="BR27" s="27"/>
      <c r="BS27" s="27"/>
      <c r="BT27" s="27"/>
      <c r="BU27" s="27"/>
      <c r="BV27" s="27"/>
      <c r="BW27" s="27"/>
      <c r="BX27" s="27"/>
      <c r="BY27" s="27"/>
      <c r="BZ27" s="27"/>
      <c r="CA27" s="27"/>
      <c r="CB27" s="27"/>
      <c r="CC27" s="27"/>
      <c r="CD27" s="27"/>
      <c r="CE27" s="27"/>
      <c r="CF27" s="27"/>
      <c r="CG27" s="27"/>
      <c r="CH27" s="27"/>
      <c r="CI27" s="27"/>
      <c r="CJ27" s="27"/>
      <c r="CK27" s="27"/>
      <c r="CL27" s="27"/>
      <c r="CM27" s="27"/>
      <c r="CN27" s="27"/>
      <c r="CO27" s="27"/>
      <c r="CP27" s="27"/>
      <c r="CQ27" s="27"/>
      <c r="CR27" s="27"/>
      <c r="CS27" s="27"/>
      <c r="CT27" s="27"/>
      <c r="CU27" s="27"/>
      <c r="CV27" s="27"/>
      <c r="CW27" s="27"/>
      <c r="CX27" s="27"/>
      <c r="CY27" s="27"/>
      <c r="CZ27" s="27"/>
      <c r="DA27" s="27"/>
      <c r="DB27" s="27"/>
      <c r="DC27" s="27"/>
      <c r="DD27" s="27"/>
      <c r="DE27" s="27"/>
      <c r="DF27" s="27"/>
      <c r="DG27" s="27"/>
      <c r="DH27" s="27"/>
      <c r="DI27" s="27"/>
      <c r="DJ27" s="27"/>
      <c r="DK27" s="27"/>
      <c r="DL27" s="27"/>
      <c r="DM27" s="27"/>
      <c r="DN27" s="27"/>
      <c r="DO27" s="27"/>
      <c r="DP27" s="27"/>
      <c r="DQ27" s="27"/>
      <c r="DR27" s="27"/>
      <c r="DS27" s="27"/>
      <c r="DT27" s="27"/>
      <c r="DU27" s="27"/>
      <c r="DV27" s="27"/>
      <c r="DW27" s="27"/>
      <c r="DX27" s="27"/>
      <c r="DY27" s="27"/>
      <c r="DZ27" s="27"/>
      <c r="EA27" s="27"/>
      <c r="EB27" s="27"/>
      <c r="EC27" s="27"/>
      <c r="ED27" s="27"/>
      <c r="EE27" s="27"/>
      <c r="EF27" s="27"/>
      <c r="EG27" s="27"/>
      <c r="EH27" s="27"/>
      <c r="EI27" s="27"/>
      <c r="EJ27" s="27"/>
      <c r="EK27" s="27"/>
      <c r="EL27" s="27"/>
      <c r="EM27" s="27"/>
      <c r="EN27" s="27"/>
      <c r="EO27" s="27"/>
      <c r="EP27" s="27"/>
      <c r="EQ27" s="27"/>
      <c r="ER27" s="27"/>
      <c r="ES27" s="27"/>
      <c r="ET27" s="27"/>
      <c r="EU27" s="27"/>
      <c r="EV27" s="27"/>
      <c r="EW27" s="27"/>
      <c r="EX27" s="27"/>
      <c r="EY27" s="27"/>
      <c r="EZ27" s="27"/>
      <c r="FA27" s="27"/>
    </row>
    <row r="28" spans="1:157" x14ac:dyDescent="0.25">
      <c r="A28" t="s">
        <v>41</v>
      </c>
      <c r="B28"/>
      <c r="C28"/>
      <c r="D28"/>
      <c r="E28"/>
      <c r="F28"/>
      <c r="G28"/>
      <c r="H28"/>
      <c r="I28"/>
      <c r="J28"/>
      <c r="K28"/>
      <c r="L28"/>
      <c r="M28"/>
      <c r="N28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0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27"/>
      <c r="AW28" s="27"/>
      <c r="AX28" s="27"/>
      <c r="AY28" s="27"/>
      <c r="AZ28" s="27"/>
      <c r="BA28" s="27"/>
      <c r="BB28" s="27"/>
      <c r="BC28" s="27"/>
      <c r="BD28" s="27"/>
      <c r="BE28" s="27"/>
      <c r="BF28" s="27"/>
      <c r="BG28" s="27"/>
      <c r="BH28" s="27"/>
      <c r="BI28" s="27"/>
      <c r="BJ28" s="27"/>
      <c r="BK28" s="27"/>
      <c r="BL28" s="27"/>
      <c r="BM28" s="27"/>
      <c r="BN28" s="27"/>
      <c r="BO28" s="27"/>
      <c r="BP28" s="27"/>
      <c r="BQ28" s="27"/>
      <c r="BR28" s="27"/>
      <c r="BS28" s="27"/>
      <c r="BT28" s="27"/>
      <c r="BU28" s="27"/>
      <c r="BV28" s="27"/>
      <c r="BW28" s="27"/>
      <c r="BX28" s="27"/>
      <c r="BY28" s="27"/>
      <c r="BZ28" s="27"/>
      <c r="CA28" s="27"/>
      <c r="CB28" s="27"/>
      <c r="CC28" s="27"/>
      <c r="CD28" s="27"/>
      <c r="CE28" s="27"/>
      <c r="CF28" s="27"/>
      <c r="CG28" s="27"/>
      <c r="CH28" s="27"/>
      <c r="CI28" s="27"/>
      <c r="CJ28" s="27"/>
      <c r="CK28" s="27"/>
      <c r="CL28" s="27"/>
      <c r="CM28" s="27"/>
      <c r="CN28" s="27"/>
      <c r="CO28" s="27"/>
      <c r="CP28" s="27"/>
      <c r="CQ28" s="27"/>
      <c r="CR28" s="27"/>
      <c r="CS28" s="27"/>
      <c r="CT28" s="27"/>
      <c r="CU28" s="27"/>
      <c r="CV28" s="27"/>
      <c r="CW28" s="27"/>
      <c r="CX28" s="27"/>
      <c r="CY28" s="27"/>
      <c r="CZ28" s="27"/>
      <c r="DA28" s="27"/>
      <c r="DB28" s="27"/>
      <c r="DC28" s="27"/>
      <c r="DD28" s="27"/>
      <c r="DE28" s="27"/>
      <c r="DF28" s="27"/>
      <c r="DG28" s="27"/>
      <c r="DH28" s="27"/>
      <c r="DI28" s="27"/>
      <c r="DJ28" s="27"/>
      <c r="DK28" s="27"/>
      <c r="DL28" s="27"/>
      <c r="DM28" s="27"/>
      <c r="DN28" s="27"/>
      <c r="DO28" s="27"/>
      <c r="DP28" s="27"/>
      <c r="DQ28" s="27"/>
      <c r="DR28" s="27"/>
      <c r="DS28" s="27"/>
      <c r="DT28" s="27"/>
      <c r="DU28" s="27"/>
      <c r="DV28" s="27"/>
      <c r="DW28" s="27"/>
      <c r="DX28" s="27"/>
      <c r="DY28" s="27"/>
      <c r="DZ28" s="27"/>
      <c r="EA28" s="27"/>
      <c r="EB28" s="27"/>
      <c r="EC28" s="27"/>
      <c r="ED28" s="27"/>
      <c r="EE28" s="27"/>
      <c r="EF28" s="27"/>
      <c r="EG28" s="27"/>
      <c r="EH28" s="27"/>
      <c r="EI28" s="27"/>
      <c r="EJ28" s="27"/>
      <c r="EK28" s="27"/>
      <c r="EL28" s="27"/>
      <c r="EM28" s="27"/>
      <c r="EN28" s="27"/>
      <c r="EO28" s="27"/>
      <c r="EP28" s="27"/>
      <c r="EQ28" s="27"/>
      <c r="ER28" s="27"/>
      <c r="ES28" s="27"/>
      <c r="ET28" s="27"/>
      <c r="EU28" s="27"/>
      <c r="EV28" s="27"/>
      <c r="EW28" s="27"/>
      <c r="EX28" s="27"/>
      <c r="EY28" s="27"/>
      <c r="EZ28" s="27"/>
      <c r="FA28" s="27"/>
    </row>
    <row r="29" spans="1:157" x14ac:dyDescent="0.25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</row>
    <row r="30" spans="1:157" x14ac:dyDescent="0.25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</row>
    <row r="31" spans="1:157" x14ac:dyDescent="0.25">
      <c r="A31" s="34" t="str">
        <f ca="1">CELL("filename")</f>
        <v>P:\IT MS Financial\njc\2001\3rd C.E\[Function 3rd CE Schedules IT.xls]QTR</v>
      </c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</row>
    <row r="32" spans="1:157" x14ac:dyDescent="0.25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</row>
    <row r="33" spans="1:47" x14ac:dyDescent="0.25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</row>
    <row r="34" spans="1:47" x14ac:dyDescent="0.25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</row>
    <row r="35" spans="1:47" x14ac:dyDescent="0.25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</row>
    <row r="36" spans="1:47" x14ac:dyDescent="0.25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</row>
    <row r="37" spans="1:47" x14ac:dyDescent="0.25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</row>
    <row r="38" spans="1:47" x14ac:dyDescent="0.25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</row>
    <row r="39" spans="1:47" x14ac:dyDescent="0.25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</row>
    <row r="40" spans="1:47" x14ac:dyDescent="0.25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</row>
    <row r="41" spans="1:47" x14ac:dyDescent="0.2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</row>
    <row r="42" spans="1:47" x14ac:dyDescent="0.2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</row>
    <row r="43" spans="1:47" x14ac:dyDescent="0.2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</row>
    <row r="44" spans="1:47" x14ac:dyDescent="0.2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</row>
    <row r="45" spans="1:47" x14ac:dyDescent="0.25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</row>
    <row r="46" spans="1:47" x14ac:dyDescent="0.25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</row>
    <row r="47" spans="1:47" x14ac:dyDescent="0.25">
      <c r="A47" s="19" t="str">
        <f ca="1">CELL("filename")</f>
        <v>P:\IT MS Financial\njc\2001\3rd C.E\[Function 3rd CE Schedules IT.xls]QTR</v>
      </c>
      <c r="B47" s="19"/>
      <c r="C47" s="19"/>
      <c r="D47" s="19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</row>
    <row r="48" spans="1:47" x14ac:dyDescent="0.25">
      <c r="A48" s="20">
        <f ca="1">NOW()</f>
        <v>37130.442437384256</v>
      </c>
      <c r="B48" s="19"/>
      <c r="C48" s="19"/>
      <c r="D48" s="19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</row>
    <row r="49" spans="1:44" x14ac:dyDescent="0.25">
      <c r="A49" s="19"/>
      <c r="B49" s="19"/>
      <c r="C49" s="19"/>
      <c r="D49" s="19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</row>
    <row r="50" spans="1:44" x14ac:dyDescent="0.25"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</row>
    <row r="51" spans="1:44" x14ac:dyDescent="0.25"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</row>
    <row r="52" spans="1:44" x14ac:dyDescent="0.25"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</row>
    <row r="53" spans="1:44" x14ac:dyDescent="0.25"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</row>
    <row r="54" spans="1:44" x14ac:dyDescent="0.25"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</row>
    <row r="55" spans="1:44" x14ac:dyDescent="0.25"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</row>
    <row r="56" spans="1:44" x14ac:dyDescent="0.25"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</row>
    <row r="57" spans="1:44" x14ac:dyDescent="0.25"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</row>
    <row r="58" spans="1:44" x14ac:dyDescent="0.25"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</row>
    <row r="59" spans="1:44" x14ac:dyDescent="0.25"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</row>
    <row r="60" spans="1:44" x14ac:dyDescent="0.25"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</row>
    <row r="61" spans="1:44" x14ac:dyDescent="0.25"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</row>
    <row r="62" spans="1:44" x14ac:dyDescent="0.25"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</row>
    <row r="63" spans="1:44" x14ac:dyDescent="0.25"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</row>
    <row r="64" spans="1:44" x14ac:dyDescent="0.25"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</row>
    <row r="65" spans="5:44" x14ac:dyDescent="0.25"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</row>
    <row r="66" spans="5:44" x14ac:dyDescent="0.25"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</row>
    <row r="67" spans="5:44" x14ac:dyDescent="0.25"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</row>
    <row r="68" spans="5:44" x14ac:dyDescent="0.25"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</row>
    <row r="69" spans="5:44" x14ac:dyDescent="0.25"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</row>
    <row r="70" spans="5:44" x14ac:dyDescent="0.25"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</row>
    <row r="71" spans="5:44" x14ac:dyDescent="0.25"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</row>
    <row r="72" spans="5:44" x14ac:dyDescent="0.25"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</row>
    <row r="73" spans="5:44" x14ac:dyDescent="0.25"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</row>
    <row r="74" spans="5:44" x14ac:dyDescent="0.25"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</row>
    <row r="75" spans="5:44" x14ac:dyDescent="0.25"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</row>
    <row r="76" spans="5:44" x14ac:dyDescent="0.25"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</row>
    <row r="77" spans="5:44" x14ac:dyDescent="0.25"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</row>
    <row r="78" spans="5:44" x14ac:dyDescent="0.25"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2"/>
      <c r="AR78" s="12"/>
    </row>
    <row r="79" spans="5:44" x14ac:dyDescent="0.25"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</row>
    <row r="80" spans="5:44" x14ac:dyDescent="0.25"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</row>
    <row r="81" spans="5:44" x14ac:dyDescent="0.25"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</row>
    <row r="82" spans="5:44" x14ac:dyDescent="0.25"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</row>
    <row r="83" spans="5:44" x14ac:dyDescent="0.25"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</row>
    <row r="84" spans="5:44" x14ac:dyDescent="0.25"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</row>
    <row r="85" spans="5:44" x14ac:dyDescent="0.25"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</row>
    <row r="86" spans="5:44" x14ac:dyDescent="0.25"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</row>
    <row r="87" spans="5:44" x14ac:dyDescent="0.25"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</row>
    <row r="88" spans="5:44" x14ac:dyDescent="0.25"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</row>
    <row r="89" spans="5:44" x14ac:dyDescent="0.25"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</row>
    <row r="90" spans="5:44" x14ac:dyDescent="0.25"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</row>
    <row r="91" spans="5:44" x14ac:dyDescent="0.25"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</row>
    <row r="92" spans="5:44" x14ac:dyDescent="0.25"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</row>
    <row r="93" spans="5:44" x14ac:dyDescent="0.25"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</row>
    <row r="94" spans="5:44" x14ac:dyDescent="0.25"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</row>
    <row r="95" spans="5:44" x14ac:dyDescent="0.25"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</row>
    <row r="96" spans="5:44" x14ac:dyDescent="0.25"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</row>
    <row r="97" spans="5:44" x14ac:dyDescent="0.25"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</row>
    <row r="98" spans="5:44" x14ac:dyDescent="0.25"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</row>
    <row r="99" spans="5:44" x14ac:dyDescent="0.25"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</row>
    <row r="100" spans="5:44" x14ac:dyDescent="0.25"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</row>
    <row r="101" spans="5:44" x14ac:dyDescent="0.25"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</row>
    <row r="102" spans="5:44" x14ac:dyDescent="0.25"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</row>
    <row r="103" spans="5:44" x14ac:dyDescent="0.25"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</row>
    <row r="104" spans="5:44" x14ac:dyDescent="0.25"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</row>
    <row r="105" spans="5:44" x14ac:dyDescent="0.25"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</row>
    <row r="106" spans="5:44" x14ac:dyDescent="0.25"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</row>
    <row r="107" spans="5:44" x14ac:dyDescent="0.25"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</row>
    <row r="108" spans="5:44" x14ac:dyDescent="0.25"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</row>
    <row r="109" spans="5:44" x14ac:dyDescent="0.25"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</row>
  </sheetData>
  <mergeCells count="1">
    <mergeCell ref="E8:M8"/>
  </mergeCells>
  <phoneticPr fontId="0" type="noConversion"/>
  <pageMargins left="0.34" right="0.25" top="1" bottom="1" header="0.5" footer="0.5"/>
  <pageSetup scale="51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With EPSC</vt:lpstr>
      <vt:lpstr>Without EPSC</vt:lpstr>
      <vt:lpstr>2001 Normalized for EPSC</vt:lpstr>
      <vt:lpstr>'2001 Normalized for EPSC'!Print_Area</vt:lpstr>
      <vt:lpstr>'With EPSC'!Print_Area</vt:lpstr>
      <vt:lpstr>'Without EPSC'!Print_Area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tgeacco</dc:creator>
  <cp:lastModifiedBy>Havlíček Jan</cp:lastModifiedBy>
  <cp:lastPrinted>2001-08-27T15:05:43Z</cp:lastPrinted>
  <dcterms:created xsi:type="dcterms:W3CDTF">2001-07-19T21:53:52Z</dcterms:created>
  <dcterms:modified xsi:type="dcterms:W3CDTF">2023-09-10T14:58:12Z</dcterms:modified>
</cp:coreProperties>
</file>