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Development'!$A$1:$H$19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<sst xmlns="http://schemas.openxmlformats.org/spreadsheetml/2006/main" count="763" uniqueCount="265">
  <si>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</si>
  <si>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</si>
  <si>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</si>
  <si>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</si>
  <si>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</si>
  <si>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</si>
  <si>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</si>
  <si>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</si>
  <si>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</si>
  <si>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</si>
  <si>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</si>
  <si>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</si>
  <si>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</si>
  <si>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</si>
  <si>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</si>
  <si>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</si>
  <si>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</si>
  <si>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</si>
  <si>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</si>
  <si>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</si>
  <si>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</si>
  <si>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</si>
  <si>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</si>
  <si>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</si>
  <si>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</si>
  <si>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</si>
  <si>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</si>
  <si>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</si>
  <si>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</si>
  <si>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</si>
  <si>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</si>
  <si>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</si>
  <si>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</si>
  <si>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</si>
  <si>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</si>
  <si>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</si>
  <si>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</si>
  <si>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</si>
  <si>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</si>
  <si>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</si>
  <si>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</si>
  <si>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</si>
  <si>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</si>
  <si>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</si>
  <si>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</si>
  <si>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</si>
  <si>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</si>
  <si>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</si>
  <si>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</si>
  <si>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</si>
  <si>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</si>
  <si>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</si>
  <si>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</si>
  <si>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</si>
  <si>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</si>
  <si>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</si>
  <si>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</si>
  <si>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</si>
  <si>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</si>
  <si>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</si>
  <si>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</si>
  <si>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</si>
  <si>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</si>
  <si>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</si>
  <si>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</si>
  <si>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</si>
  <si>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</si>
  <si>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</si>
  <si>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</si>
  <si>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</si>
  <si>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</si>
  <si>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</si>
  <si>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</si>
  <si>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</si>
  <si>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</si>
  <si>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</si>
  <si>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</si>
  <si>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</si>
  <si>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</si>
  <si>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</si>
  <si>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</si>
  <si>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</si>
  <si>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</si>
  <si>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</si>
  <si>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</si>
  <si>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</si>
  <si>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</si>
  <si>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</si>
  <si>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</si>
  <si>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</si>
  <si>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</si>
  <si>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</si>
  <si>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</si>
  <si>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</si>
  <si>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</si>
  <si>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</si>
  <si>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</si>
  <si>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</si>
  <si>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</si>
  <si>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</si>
  <si>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</si>
  <si>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</si>
  <si>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</si>
  <si>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</si>
  <si>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</si>
  <si>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</si>
  <si>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</si>
  <si>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</si>
  <si>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</si>
  <si>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</si>
  <si>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</si>
  <si>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</si>
  <si>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</si>
  <si>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</si>
  <si>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</si>
  <si>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</si>
  <si>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</si>
  <si>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</si>
  <si>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</si>
  <si>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</si>
  <si>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</si>
  <si>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</si>
  <si>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</si>
  <si>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</si>
  <si>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</si>
  <si>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</si>
  <si>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</si>
  <si>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</si>
  <si>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</si>
  <si>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</si>
  <si>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</si>
  <si>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</si>
  <si>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</si>
  <si>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</si>
  <si>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</si>
  <si>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</si>
  <si>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</si>
  <si>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</si>
  <si>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</si>
  <si>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</si>
  <si>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</si>
  <si>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</si>
  <si>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</si>
  <si>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</si>
  <si>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</si>
  <si>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</si>
  <si>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</si>
  <si>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</si>
  <si>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</si>
  <si>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</si>
  <si>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</si>
  <si>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</si>
  <si>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</si>
  <si>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</si>
  <si>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</si>
  <si>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</si>
  <si>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</si>
  <si>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</si>
  <si>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</si>
  <si>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</si>
  <si>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</si>
  <si>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</si>
  <si>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</si>
  <si>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</si>
  <si>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</si>
  <si>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</si>
  <si>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</si>
  <si>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</si>
  <si>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</si>
  <si>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</si>
  <si>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</si>
  <si>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</si>
  <si>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</si>
  <si>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</si>
  <si>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</si>
  <si>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</si>
  <si>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</si>
  <si>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</si>
  <si>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</si>
  <si>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</si>
  <si>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</si>
  <si>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</si>
  <si>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</si>
  <si>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</si>
  <si>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</si>
  <si>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</si>
  <si>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</si>
  <si>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</si>
  <si>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</si>
  <si>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</si>
  <si>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</si>
  <si>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</si>
  <si>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</si>
  <si>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</si>
  <si>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</si>
  <si>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</si>
  <si>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</si>
  <si>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</si>
  <si>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</si>
  <si>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</si>
  <si>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</si>
  <si>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</si>
  <si>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</si>
  <si>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</si>
  <si>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</si>
  <si>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</si>
  <si>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</si>
  <si>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</si>
  <si>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</si>
  <si>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</si>
  <si>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</si>
  <si>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</si>
  <si>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</si>
  <si>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</si>
  <si>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</si>
  <si>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</si>
  <si>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</si>
  <si>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</si>
  <si>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</si>
  <si>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</si>
  <si>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</si>
  <si>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</si>
  <si>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</si>
  <si>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</si>
  <si>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</si>
  <si>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</si>
  <si>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</si>
  <si>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</si>
  <si>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</si>
  <si>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</si>
  <si>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</si>
  <si>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</si>
  <si>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</si>
  <si>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</si>
  <si>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</si>
  <si>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</si>
  <si>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</si>
  <si>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</si>
  <si>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</si>
  <si>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</si>
  <si>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>NN Gas</t>
  </si>
  <si>
    <t>Steve Gilbert</t>
  </si>
  <si>
    <t>To: ETS - Northern Natural Gas Co.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</si>
  <si>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</si>
  <si>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</si>
  <si>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</si>
  <si>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</si>
  <si>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</si>
  <si>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</si>
  <si>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</si>
  <si>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Intercompany billing for 2002</t>
  </si>
  <si>
    <t>Revised 10/19/2001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</si>
  <si>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</si>
  <si>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</si>
  <si>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</si>
  <si>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EXPENSE</t>
  </si>
  <si>
    <t>TOTAL ALLOCATED EXPENSE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</si>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</sst>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28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14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19" customFormat="1" ht="9.75" customHeight="1">
      <c r="A1" s="217"/>
      <c r="B1" s="218"/>
      <c r="C1" s="218"/>
      <c r="D1" s="218"/>
    </row>
    <row r="2" spans="1:14" s="223" customFormat="1" ht="27" customHeight="1">
      <c r="A2" s="220" t="s">
        <v>205</v>
      </c>
      <c r="B2" s="221"/>
      <c r="C2" s="221"/>
      <c r="D2" s="221"/>
      <c r="E2" s="222"/>
    </row>
    <row r="3" spans="1:14" s="223" customFormat="1" ht="27" customHeight="1">
      <c r="A3" s="220" t="s">
        <v>206</v>
      </c>
      <c r="B3" s="221"/>
      <c r="C3" s="221"/>
      <c r="D3" s="221"/>
      <c r="E3" s="222"/>
      <c r="N3" s="224" t="s">
        <v>257</v>
      </c>
    </row>
    <row r="4" spans="1:14" s="226" customFormat="1" ht="13.5" customHeight="1">
      <c r="A4" s="225"/>
      <c r="C4" s="227"/>
      <c r="D4" s="228"/>
      <c r="E4" s="229"/>
      <c r="F4" s="230"/>
    </row>
    <row r="5" spans="1:14" s="226" customFormat="1" ht="14.25" customHeight="1" thickBot="1">
      <c r="A5" s="225"/>
      <c r="B5" s="227" t="s">
        <v>196</v>
      </c>
      <c r="D5" s="231" t="s">
        <v>197</v>
      </c>
    </row>
    <row r="6" spans="1:14" s="226" customFormat="1" ht="14.25" customHeight="1" thickBot="1">
      <c r="A6" s="225"/>
      <c r="B6" s="227" t="s">
        <v>198</v>
      </c>
      <c r="D6" s="231" t="s">
        <v>199</v>
      </c>
    </row>
    <row r="7" spans="1:14" s="226" customFormat="1" ht="14.25" customHeight="1" thickBot="1">
      <c r="A7" s="225"/>
      <c r="B7" s="227" t="s">
        <v>200</v>
      </c>
      <c r="D7" s="231" t="s">
        <v>201</v>
      </c>
      <c r="E7" s="229"/>
      <c r="L7" s="232" t="s">
        <v>202</v>
      </c>
      <c r="N7" s="233">
        <v>37139</v>
      </c>
    </row>
    <row r="8" spans="1:14">
      <c r="D8" s="234"/>
    </row>
    <row r="10" spans="1:14" s="236" customFormat="1">
      <c r="A10" s="235"/>
    </row>
    <row r="11" spans="1:14" s="236" customFormat="1">
      <c r="A11" s="235"/>
    </row>
    <row r="12" spans="1:14" s="236" customFormat="1">
      <c r="A12" s="235"/>
    </row>
    <row r="13" spans="1:14">
      <c r="H13" s="237"/>
    </row>
    <row r="14" spans="1:14">
      <c r="H14" s="237"/>
    </row>
    <row r="15" spans="1:14">
      <c r="A15" s="214" t="s">
        <v>238</v>
      </c>
      <c r="H15" s="237">
        <v>28032.31</v>
      </c>
    </row>
    <row r="16" spans="1:14">
      <c r="A16" s="214" t="s">
        <v>239</v>
      </c>
      <c r="H16" s="286">
        <v>3331.85</v>
      </c>
    </row>
    <row r="17" spans="1:8" ht="15.6">
      <c r="A17" s="238" t="s">
        <v>203</v>
      </c>
      <c r="H17" s="237">
        <v>31364.16</v>
      </c>
    </row>
    <row r="18" spans="1:8" ht="15.6">
      <c r="A18" s="238" t="s">
        <v>204</v>
      </c>
      <c r="H18" s="237">
        <v>3660.04</v>
      </c>
    </row>
    <row r="19" spans="1:8">
      <c r="H19" s="237"/>
    </row>
    <row r="20" spans="1:8" ht="16.2" thickBot="1">
      <c r="A20" s="238" t="s">
        <v>203</v>
      </c>
      <c r="H20" s="239">
        <v>35024.199999999997</v>
      </c>
    </row>
    <row r="21" spans="1:8" ht="13.8" thickTop="1">
      <c r="H21" s="237"/>
    </row>
    <row r="22" spans="1:8">
      <c r="H22" s="237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6" t="s">
        <v>250</v>
      </c>
    </row>
    <row r="6" spans="1:17" ht="35.25" customHeight="1">
      <c r="B6" s="313" t="s">
        <v>251</v>
      </c>
    </row>
    <row r="7" spans="1:17">
      <c r="B7" s="2"/>
    </row>
    <row r="8" spans="1:17" s="7" customFormat="1" ht="13.8">
      <c r="A8" s="5" t="s">
        <v>242</v>
      </c>
      <c r="B8" s="5"/>
      <c r="C8" s="68"/>
      <c r="G8" s="91"/>
      <c r="H8" s="91"/>
      <c r="I8" s="91"/>
    </row>
    <row r="9" spans="1:17" s="7" customFormat="1" ht="13.8">
      <c r="A9" s="5"/>
      <c r="B9" s="138" t="s">
        <v>92</v>
      </c>
      <c r="C9" s="5" t="s">
        <v>241</v>
      </c>
      <c r="G9" s="91"/>
      <c r="H9" s="91"/>
      <c r="I9" s="91"/>
    </row>
    <row r="10" spans="1:17" s="7" customFormat="1" ht="13.8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2" t="s">
        <v>4</v>
      </c>
      <c r="B12" s="242" t="s">
        <v>210</v>
      </c>
      <c r="C12" s="243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7" t="s">
        <v>255</v>
      </c>
      <c r="B13" s="80"/>
      <c r="C13" s="316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249</v>
      </c>
      <c r="B14" s="10" t="s">
        <v>211</v>
      </c>
      <c r="C14" s="56">
        <v>104143.80213638952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211</v>
      </c>
      <c r="C16" s="56">
        <f>+'IT Development'!H10+'Enterprise Portal Solutions'!H20</f>
        <v>204091.23969797109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243</v>
      </c>
      <c r="C18" s="56">
        <f>'IT Infrastructure'!E56</f>
        <v>2159273.2386958105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1"/>
      <c r="B20" s="314" t="s">
        <v>256</v>
      </c>
      <c r="C20" s="315">
        <f>SUM(C14:C19)</f>
        <v>2467508.280530171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252</v>
      </c>
      <c r="B22" s="10" t="s">
        <v>253</v>
      </c>
      <c r="C22" s="85">
        <f>'IT Infrastructure'!E73</f>
        <v>875520.22369479644</v>
      </c>
      <c r="G22" s="91"/>
      <c r="H22" s="91"/>
      <c r="I22" s="96"/>
    </row>
    <row r="23" spans="1:9" s="7" customFormat="1" ht="21.75" customHeight="1">
      <c r="A23" s="9"/>
      <c r="B23" s="10" t="s">
        <v>254</v>
      </c>
      <c r="C23" s="56"/>
      <c r="G23" s="91"/>
      <c r="H23" s="97"/>
      <c r="I23" s="98"/>
    </row>
    <row r="24" spans="1:9" s="7" customFormat="1" ht="21.75" customHeight="1">
      <c r="A24" s="59"/>
      <c r="B24" s="327"/>
      <c r="C24" s="328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3.8">
      <c r="A26" s="137" t="s">
        <v>91</v>
      </c>
      <c r="B26" s="86"/>
      <c r="C26" s="89"/>
    </row>
    <row r="27" spans="1:9" s="7" customFormat="1" ht="20.399999999999999">
      <c r="A27" s="240" t="s">
        <v>207</v>
      </c>
      <c r="B27" s="86"/>
      <c r="C27" s="89"/>
    </row>
    <row r="28" spans="1:9" s="7" customFormat="1" ht="13.8">
      <c r="A28" s="86" t="s">
        <v>248</v>
      </c>
      <c r="B28" s="86"/>
      <c r="C28" s="89"/>
    </row>
    <row r="29" spans="1:9" s="7" customFormat="1" ht="13.8">
      <c r="A29" s="86" t="s">
        <v>208</v>
      </c>
      <c r="B29" s="86"/>
      <c r="C29" s="89"/>
    </row>
    <row r="30" spans="1:9" s="7" customFormat="1" ht="13.8">
      <c r="A30" s="86" t="s">
        <v>209</v>
      </c>
      <c r="B30" s="86"/>
      <c r="C30" s="89"/>
    </row>
    <row r="31" spans="1:9" s="7" customFormat="1" ht="13.8">
      <c r="C31" s="6"/>
      <c r="G31" s="91"/>
      <c r="H31" s="91"/>
      <c r="I31" s="91"/>
    </row>
    <row r="32" spans="1:9" s="7" customFormat="1" ht="13.8">
      <c r="C32" s="6"/>
      <c r="G32" s="91"/>
      <c r="H32" s="91"/>
      <c r="I32" s="91"/>
    </row>
    <row r="33" spans="1:9" s="7" customFormat="1" ht="13.8">
      <c r="C33" s="6"/>
      <c r="G33" s="91"/>
      <c r="H33" s="91"/>
      <c r="I33" s="91"/>
    </row>
    <row r="34" spans="1:9" s="7" customFormat="1" ht="13.8">
      <c r="C34" s="6"/>
      <c r="G34" s="91"/>
      <c r="H34" s="91"/>
      <c r="I34" s="91"/>
    </row>
    <row r="35" spans="1:9" s="7" customFormat="1" ht="13.8">
      <c r="C35" s="6"/>
      <c r="G35" s="91"/>
      <c r="H35" s="91"/>
      <c r="I35" s="91"/>
    </row>
    <row r="36" spans="1:9" s="7" customFormat="1" ht="13.8">
      <c r="C36" s="6"/>
      <c r="G36" s="91"/>
      <c r="H36" s="91"/>
      <c r="I36" s="91"/>
    </row>
    <row r="37" spans="1:9" s="7" customFormat="1" ht="13.8">
      <c r="C37" s="6"/>
      <c r="G37" s="91"/>
      <c r="H37" s="91"/>
      <c r="I37" s="91"/>
    </row>
    <row r="38" spans="1:9" s="7" customFormat="1" ht="13.8">
      <c r="C38" s="6"/>
      <c r="G38" s="91"/>
      <c r="H38" s="91"/>
      <c r="I38" s="91"/>
    </row>
    <row r="39" spans="1:9" s="7" customFormat="1" ht="13.8">
      <c r="A39"/>
      <c r="B39"/>
      <c r="C39" s="1"/>
      <c r="G39" s="91"/>
      <c r="H39" s="91"/>
      <c r="I39" s="91"/>
    </row>
    <row r="40" spans="1:9" s="7" customFormat="1" ht="13.8">
      <c r="A40"/>
      <c r="B40"/>
      <c r="C40" s="1"/>
      <c r="G40" s="91"/>
      <c r="H40" s="91"/>
      <c r="I40" s="91"/>
    </row>
    <row r="41" spans="1:9" s="7" customFormat="1" ht="13.8">
      <c r="A41"/>
      <c r="B41"/>
      <c r="C41" s="1"/>
      <c r="G41" s="91"/>
      <c r="H41" s="91"/>
      <c r="I41" s="91"/>
    </row>
    <row r="42" spans="1:9" s="7" customFormat="1" ht="13.8">
      <c r="A42"/>
      <c r="B42"/>
      <c r="C42" s="1"/>
      <c r="G42" s="91"/>
      <c r="H42" s="91"/>
      <c r="I42" s="91"/>
    </row>
    <row r="43" spans="1:9" s="7" customFormat="1" ht="13.8">
      <c r="A43"/>
      <c r="B43"/>
      <c r="C43" s="1"/>
      <c r="G43" s="91"/>
      <c r="H43" s="91"/>
      <c r="I43" s="91"/>
    </row>
    <row r="44" spans="1:9" s="7" customFormat="1" ht="13.8">
      <c r="A44"/>
      <c r="B44"/>
      <c r="C44" s="1"/>
      <c r="G44" s="91"/>
      <c r="H44" s="91"/>
      <c r="I44" s="91"/>
    </row>
    <row r="45" spans="1:9" s="7" customFormat="1" ht="13.8">
      <c r="A45"/>
      <c r="B45"/>
      <c r="C45" s="1"/>
      <c r="G45" s="91"/>
      <c r="H45" s="91"/>
      <c r="I45" s="91"/>
    </row>
    <row r="46" spans="1:9" s="7" customFormat="1" ht="13.8">
      <c r="A46"/>
      <c r="B46"/>
      <c r="C46" s="1"/>
      <c r="G46" s="91"/>
      <c r="H46" s="91"/>
      <c r="I46" s="91"/>
    </row>
  </sheetData>
  <phoneticPr fontId="28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28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28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zoomScaleNormal="60" workbookViewId="0">
      <pane ySplit="1" topLeftCell="A2" activePane="bottomLeft" state="frozen"/>
      <selection activeCell="C23" sqref="C23"/>
      <selection pane="bottomLeft" activeCell="D5" sqref="D5"/>
    </sheetView>
  </sheetViews>
  <sheetFormatPr defaultColWidth="8" defaultRowHeight="13.2"/>
  <cols>
    <col min="1" max="1" width="12" style="149" customWidth="1"/>
    <col min="2" max="2" width="17.5546875" style="150" customWidth="1"/>
    <col min="3" max="3" width="23.5546875" style="151" bestFit="1" customWidth="1"/>
    <col min="4" max="4" width="33.5546875" style="149" customWidth="1"/>
    <col min="5" max="5" width="12.88671875" style="152" bestFit="1" customWidth="1"/>
    <col min="6" max="6" width="10.5546875" style="152" customWidth="1"/>
    <col min="7" max="7" width="11" style="152" customWidth="1"/>
    <col min="8" max="8" width="12.6640625" style="152" bestFit="1" customWidth="1"/>
    <col min="9" max="18" width="8" style="152" customWidth="1"/>
    <col min="19" max="16384" width="8" style="149"/>
  </cols>
  <sheetData>
    <row r="1" spans="1:18" s="141" customFormat="1" ht="27" thickBot="1">
      <c r="A1" s="139" t="s">
        <v>94</v>
      </c>
      <c r="B1" s="140" t="s">
        <v>95</v>
      </c>
      <c r="C1" s="140" t="s">
        <v>96</v>
      </c>
      <c r="D1" s="140" t="s">
        <v>97</v>
      </c>
      <c r="E1" s="142" t="s">
        <v>98</v>
      </c>
      <c r="F1" s="322" t="s">
        <v>259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18" s="144" customFormat="1" ht="12.75" customHeight="1">
      <c r="A2" s="318">
        <v>103152</v>
      </c>
      <c r="B2" s="319" t="s">
        <v>100</v>
      </c>
      <c r="C2" s="320" t="s">
        <v>99</v>
      </c>
      <c r="D2" s="318" t="s">
        <v>236</v>
      </c>
      <c r="E2" s="321">
        <v>351424.8136782113</v>
      </c>
      <c r="F2" s="323">
        <v>0</v>
      </c>
      <c r="G2" s="152"/>
      <c r="H2" s="152"/>
      <c r="I2" s="152"/>
      <c r="J2" s="152"/>
      <c r="K2" s="152"/>
      <c r="L2" s="284"/>
      <c r="M2" s="145"/>
      <c r="N2" s="145"/>
      <c r="O2" s="145"/>
      <c r="P2" s="145"/>
      <c r="Q2" s="145"/>
      <c r="R2" s="145"/>
    </row>
    <row r="3" spans="1:18" s="144" customFormat="1" ht="12.75" customHeight="1">
      <c r="A3" s="318">
        <v>103152</v>
      </c>
      <c r="B3" s="319" t="s">
        <v>100</v>
      </c>
      <c r="C3" s="320" t="s">
        <v>99</v>
      </c>
      <c r="D3" s="318" t="s">
        <v>102</v>
      </c>
      <c r="E3" s="321">
        <v>92711.416781292995</v>
      </c>
      <c r="F3" s="323">
        <v>0</v>
      </c>
      <c r="G3" s="152"/>
      <c r="H3" s="152"/>
      <c r="I3" s="152"/>
      <c r="J3" s="152"/>
      <c r="K3" s="152"/>
      <c r="L3" s="284"/>
      <c r="M3" s="145"/>
      <c r="N3" s="145"/>
      <c r="O3" s="145"/>
      <c r="P3" s="145"/>
      <c r="Q3" s="145"/>
      <c r="R3" s="145"/>
    </row>
    <row r="4" spans="1:18" s="144" customFormat="1" ht="12.75" customHeight="1">
      <c r="A4" s="318">
        <v>103153</v>
      </c>
      <c r="B4" s="319" t="s">
        <v>258</v>
      </c>
      <c r="C4" s="320" t="s">
        <v>101</v>
      </c>
      <c r="D4" s="318" t="s">
        <v>260</v>
      </c>
      <c r="E4" s="321">
        <v>16203.915674645266</v>
      </c>
      <c r="F4" s="323">
        <v>0</v>
      </c>
      <c r="G4" s="152"/>
      <c r="H4" s="152"/>
      <c r="I4" s="152"/>
      <c r="J4" s="152"/>
      <c r="K4" s="152"/>
      <c r="L4" s="284"/>
      <c r="M4" s="145"/>
      <c r="N4" s="145"/>
      <c r="O4" s="145"/>
      <c r="P4" s="145"/>
      <c r="Q4" s="145"/>
      <c r="R4" s="145"/>
    </row>
    <row r="5" spans="1:18" s="148" customFormat="1" ht="12.75" customHeight="1">
      <c r="A5" s="324" t="s">
        <v>103</v>
      </c>
      <c r="B5" s="325"/>
      <c r="C5" s="146"/>
      <c r="D5" s="324"/>
      <c r="E5" s="326">
        <f>SUM(E2:E4)</f>
        <v>460340.14613414957</v>
      </c>
      <c r="F5" s="326">
        <f>SUM(F2:F4)</f>
        <v>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2.75" customHeight="1">
      <c r="E6" s="152" t="s">
        <v>104</v>
      </c>
    </row>
    <row r="7" spans="1:18" ht="12.75" customHeight="1">
      <c r="A7" s="148" t="s">
        <v>223</v>
      </c>
      <c r="C7" s="246" t="s">
        <v>227</v>
      </c>
      <c r="D7" s="246" t="s">
        <v>220</v>
      </c>
      <c r="E7" s="247" t="s">
        <v>221</v>
      </c>
      <c r="F7" s="247" t="s">
        <v>222</v>
      </c>
      <c r="G7" s="147" t="s">
        <v>224</v>
      </c>
      <c r="H7" s="147" t="s">
        <v>225</v>
      </c>
    </row>
    <row r="8" spans="1:18" ht="12.75" customHeight="1">
      <c r="A8" s="149" t="s">
        <v>212</v>
      </c>
      <c r="C8" s="245">
        <v>119</v>
      </c>
      <c r="D8" s="244">
        <v>0.1187624750499002</v>
      </c>
      <c r="E8" s="152">
        <f>+$E$2*D8</f>
        <v>41736.080666374393</v>
      </c>
      <c r="F8" s="152">
        <f>+D8*$E$3</f>
        <v>11010.637322329208</v>
      </c>
      <c r="G8" s="152">
        <f>+D8*$E$4</f>
        <v>1924.4171310207453</v>
      </c>
      <c r="H8" s="152">
        <f>SUM(E8:G8)</f>
        <v>54671.135119724349</v>
      </c>
      <c r="Q8" s="149"/>
      <c r="R8" s="149"/>
    </row>
    <row r="9" spans="1:18" ht="12.75" customHeight="1">
      <c r="A9" s="149" t="s">
        <v>213</v>
      </c>
      <c r="C9" s="245">
        <v>168</v>
      </c>
      <c r="D9" s="244">
        <v>0.16766467065868262</v>
      </c>
      <c r="E9" s="152">
        <f t="shared" ref="E9:E14" si="0">+$E$2*D9</f>
        <v>58921.525646646201</v>
      </c>
      <c r="F9" s="152">
        <f t="shared" ref="F9:F14" si="1">+D9*$E$3</f>
        <v>15544.429160935351</v>
      </c>
      <c r="G9" s="152">
        <f t="shared" ref="G9:G14" si="2">+D9*$E$4</f>
        <v>2716.8241849704636</v>
      </c>
      <c r="H9" s="152">
        <f t="shared" ref="H9:H14" si="3">SUM(E9:G9)</f>
        <v>77182.778992552019</v>
      </c>
      <c r="Q9" s="149"/>
      <c r="R9" s="149"/>
    </row>
    <row r="10" spans="1:18" ht="12.75" customHeight="1">
      <c r="A10" s="149" t="s">
        <v>214</v>
      </c>
      <c r="C10" s="245">
        <v>368</v>
      </c>
      <c r="D10" s="244">
        <v>0.36726546906187624</v>
      </c>
      <c r="E10" s="152">
        <f t="shared" si="0"/>
        <v>129066.19903551073</v>
      </c>
      <c r="F10" s="152">
        <f t="shared" si="1"/>
        <v>34049.701971572678</v>
      </c>
      <c r="G10" s="152">
        <f t="shared" si="2"/>
        <v>5951.1386908876821</v>
      </c>
      <c r="H10" s="152">
        <f t="shared" si="3"/>
        <v>169067.03969797111</v>
      </c>
      <c r="Q10" s="149"/>
      <c r="R10" s="149"/>
    </row>
    <row r="11" spans="1:18" ht="12.75" customHeight="1">
      <c r="A11" s="149" t="s">
        <v>215</v>
      </c>
      <c r="C11" s="245">
        <v>57</v>
      </c>
      <c r="D11" s="244">
        <v>5.6886227544910177E-2</v>
      </c>
      <c r="E11" s="152">
        <f t="shared" si="0"/>
        <v>19991.231915826389</v>
      </c>
      <c r="F11" s="152">
        <f t="shared" si="1"/>
        <v>5274.0027510316377</v>
      </c>
      <c r="G11" s="152">
        <f t="shared" si="2"/>
        <v>921.77963418640729</v>
      </c>
      <c r="H11" s="152">
        <f t="shared" si="3"/>
        <v>26187.014301044437</v>
      </c>
      <c r="Q11" s="149"/>
      <c r="R11" s="149"/>
    </row>
    <row r="12" spans="1:18" ht="12.75" customHeight="1">
      <c r="A12" s="149" t="s">
        <v>216</v>
      </c>
      <c r="C12" s="245">
        <v>136</v>
      </c>
      <c r="D12" s="244">
        <v>0.13572854291417166</v>
      </c>
      <c r="E12" s="152">
        <f t="shared" si="0"/>
        <v>47698.377904427885</v>
      </c>
      <c r="F12" s="152">
        <f t="shared" si="1"/>
        <v>12583.585511233381</v>
      </c>
      <c r="G12" s="152">
        <f t="shared" si="2"/>
        <v>2199.3338640237089</v>
      </c>
      <c r="H12" s="152">
        <f t="shared" si="3"/>
        <v>62481.297279684979</v>
      </c>
      <c r="Q12" s="149"/>
      <c r="R12" s="149"/>
    </row>
    <row r="13" spans="1:18" ht="12.75" customHeight="1">
      <c r="A13" s="149" t="s">
        <v>217</v>
      </c>
      <c r="C13" s="245">
        <v>141</v>
      </c>
      <c r="D13" s="244">
        <v>0.1407185628742515</v>
      </c>
      <c r="E13" s="152">
        <f t="shared" si="0"/>
        <v>49451.994739149493</v>
      </c>
      <c r="F13" s="152">
        <f t="shared" si="1"/>
        <v>13046.217331499314</v>
      </c>
      <c r="G13" s="152">
        <f t="shared" si="2"/>
        <v>2280.1917266716391</v>
      </c>
      <c r="H13" s="152">
        <f t="shared" si="3"/>
        <v>64778.403797320447</v>
      </c>
      <c r="Q13" s="149"/>
      <c r="R13" s="149"/>
    </row>
    <row r="14" spans="1:18" ht="12.75" customHeight="1">
      <c r="A14" s="149" t="s">
        <v>218</v>
      </c>
      <c r="C14" s="245">
        <v>13</v>
      </c>
      <c r="D14" s="244">
        <v>1.2974051896207584E-2</v>
      </c>
      <c r="E14" s="152">
        <f t="shared" si="0"/>
        <v>4559.4037702761943</v>
      </c>
      <c r="F14" s="152">
        <f t="shared" si="1"/>
        <v>1202.8427326914261</v>
      </c>
      <c r="G14" s="152">
        <f t="shared" si="2"/>
        <v>210.23044288461921</v>
      </c>
      <c r="H14" s="152">
        <f t="shared" si="3"/>
        <v>5972.4769458522396</v>
      </c>
      <c r="Q14" s="149"/>
      <c r="R14" s="149"/>
    </row>
    <row r="15" spans="1:18" ht="12.75" customHeight="1" thickBot="1">
      <c r="A15" s="148" t="s">
        <v>219</v>
      </c>
      <c r="C15" s="248">
        <f t="shared" ref="C15:H15" si="4">SUM(C8:C14)</f>
        <v>1002</v>
      </c>
      <c r="D15" s="249">
        <f t="shared" si="4"/>
        <v>1</v>
      </c>
      <c r="E15" s="250">
        <f t="shared" si="4"/>
        <v>351424.81367821124</v>
      </c>
      <c r="F15" s="250">
        <f t="shared" si="4"/>
        <v>92711.416781292995</v>
      </c>
      <c r="G15" s="250">
        <f t="shared" si="4"/>
        <v>16203.915674645266</v>
      </c>
      <c r="H15" s="250">
        <f t="shared" si="4"/>
        <v>460340.14613414957</v>
      </c>
      <c r="Q15" s="149"/>
      <c r="R15" s="149"/>
    </row>
    <row r="16" spans="1:18" ht="12.75" customHeight="1" thickTop="1"/>
    <row r="17" spans="1:5" ht="12.75" customHeight="1">
      <c r="A17" s="148" t="s">
        <v>226</v>
      </c>
      <c r="E17" s="152" t="s">
        <v>104</v>
      </c>
    </row>
    <row r="18" spans="1:5" ht="12.75" customHeight="1">
      <c r="A18" s="285" t="s">
        <v>237</v>
      </c>
      <c r="E18" s="152" t="s">
        <v>104</v>
      </c>
    </row>
    <row r="19" spans="1:5">
      <c r="E19" s="152" t="s">
        <v>104</v>
      </c>
    </row>
    <row r="20" spans="1:5">
      <c r="E20" s="152" t="s">
        <v>104</v>
      </c>
    </row>
    <row r="21" spans="1:5">
      <c r="E21" s="152" t="s">
        <v>104</v>
      </c>
    </row>
    <row r="22" spans="1:5">
      <c r="E22" s="152" t="s">
        <v>104</v>
      </c>
    </row>
    <row r="23" spans="1:5">
      <c r="E23" s="152" t="s">
        <v>104</v>
      </c>
    </row>
    <row r="24" spans="1:5">
      <c r="E24" s="152" t="s">
        <v>104</v>
      </c>
    </row>
    <row r="25" spans="1:5">
      <c r="E25" s="152" t="s">
        <v>104</v>
      </c>
    </row>
    <row r="26" spans="1:5">
      <c r="E26" s="152" t="s">
        <v>104</v>
      </c>
    </row>
    <row r="27" spans="1:5">
      <c r="E27" s="152" t="s">
        <v>104</v>
      </c>
    </row>
    <row r="28" spans="1:5">
      <c r="E28" s="152" t="s">
        <v>104</v>
      </c>
    </row>
    <row r="29" spans="1:5">
      <c r="E29" s="152" t="s">
        <v>104</v>
      </c>
    </row>
    <row r="30" spans="1:5">
      <c r="E30" s="152" t="s">
        <v>104</v>
      </c>
    </row>
    <row r="31" spans="1:5">
      <c r="E31" s="152" t="s">
        <v>104</v>
      </c>
    </row>
    <row r="32" spans="1:5">
      <c r="E32" s="152" t="s">
        <v>104</v>
      </c>
    </row>
    <row r="33" spans="5:5">
      <c r="E33" s="152" t="s">
        <v>104</v>
      </c>
    </row>
    <row r="34" spans="5:5">
      <c r="E34" s="152" t="s">
        <v>104</v>
      </c>
    </row>
    <row r="35" spans="5:5">
      <c r="E35" s="152" t="s">
        <v>104</v>
      </c>
    </row>
    <row r="36" spans="5:5">
      <c r="E36" s="152" t="s">
        <v>104</v>
      </c>
    </row>
    <row r="37" spans="5:5">
      <c r="E37" s="152" t="s">
        <v>104</v>
      </c>
    </row>
    <row r="38" spans="5:5">
      <c r="E38" s="152" t="s">
        <v>104</v>
      </c>
    </row>
    <row r="39" spans="5:5">
      <c r="E39" s="152" t="s">
        <v>104</v>
      </c>
    </row>
    <row r="40" spans="5:5">
      <c r="E40" s="152" t="s">
        <v>104</v>
      </c>
    </row>
    <row r="41" spans="5:5">
      <c r="E41" s="152" t="s">
        <v>104</v>
      </c>
    </row>
    <row r="42" spans="5:5">
      <c r="E42" s="152" t="s">
        <v>104</v>
      </c>
    </row>
    <row r="43" spans="5:5">
      <c r="E43" s="152" t="s">
        <v>104</v>
      </c>
    </row>
    <row r="44" spans="5:5">
      <c r="E44" s="152" t="s">
        <v>104</v>
      </c>
    </row>
    <row r="45" spans="5:5">
      <c r="E45" s="152" t="s">
        <v>104</v>
      </c>
    </row>
    <row r="46" spans="5:5">
      <c r="E46" s="152" t="s">
        <v>104</v>
      </c>
    </row>
    <row r="47" spans="5:5">
      <c r="E47" s="152" t="s">
        <v>104</v>
      </c>
    </row>
    <row r="48" spans="5:5">
      <c r="E48" s="152" t="s">
        <v>104</v>
      </c>
    </row>
    <row r="49" spans="5:5">
      <c r="E49" s="152" t="s">
        <v>104</v>
      </c>
    </row>
    <row r="50" spans="5:5">
      <c r="E50" s="152" t="s">
        <v>104</v>
      </c>
    </row>
    <row r="51" spans="5:5">
      <c r="E51" s="152" t="s">
        <v>104</v>
      </c>
    </row>
    <row r="52" spans="5:5">
      <c r="E52" s="152" t="s">
        <v>104</v>
      </c>
    </row>
    <row r="53" spans="5:5">
      <c r="E53" s="152" t="s">
        <v>104</v>
      </c>
    </row>
    <row r="54" spans="5:5">
      <c r="E54" s="152" t="s">
        <v>104</v>
      </c>
    </row>
    <row r="55" spans="5:5">
      <c r="E55" s="152" t="s">
        <v>104</v>
      </c>
    </row>
    <row r="56" spans="5:5">
      <c r="E56" s="152" t="s">
        <v>104</v>
      </c>
    </row>
    <row r="57" spans="5:5">
      <c r="E57" s="152" t="s">
        <v>104</v>
      </c>
    </row>
    <row r="58" spans="5:5">
      <c r="E58" s="152" t="s">
        <v>104</v>
      </c>
    </row>
    <row r="59" spans="5:5">
      <c r="E59" s="152" t="s">
        <v>104</v>
      </c>
    </row>
    <row r="60" spans="5:5">
      <c r="E60" s="152" t="s">
        <v>104</v>
      </c>
    </row>
    <row r="61" spans="5:5">
      <c r="E61" s="152" t="s">
        <v>104</v>
      </c>
    </row>
    <row r="62" spans="5:5">
      <c r="E62" s="152" t="s">
        <v>104</v>
      </c>
    </row>
    <row r="63" spans="5:5">
      <c r="E63" s="152" t="s">
        <v>104</v>
      </c>
    </row>
    <row r="64" spans="5:5">
      <c r="E64" s="152" t="s">
        <v>104</v>
      </c>
    </row>
    <row r="65" spans="5:5">
      <c r="E65" s="152" t="s">
        <v>104</v>
      </c>
    </row>
    <row r="66" spans="5:5">
      <c r="E66" s="152" t="s">
        <v>104</v>
      </c>
    </row>
    <row r="67" spans="5:5">
      <c r="E67" s="152" t="s">
        <v>104</v>
      </c>
    </row>
    <row r="68" spans="5:5">
      <c r="E68" s="152" t="s">
        <v>104</v>
      </c>
    </row>
    <row r="69" spans="5:5">
      <c r="E69" s="152" t="s">
        <v>104</v>
      </c>
    </row>
    <row r="70" spans="5:5">
      <c r="E70" s="152" t="s">
        <v>104</v>
      </c>
    </row>
    <row r="71" spans="5:5">
      <c r="E71" s="152" t="s">
        <v>104</v>
      </c>
    </row>
    <row r="72" spans="5:5">
      <c r="E72" s="152" t="s">
        <v>104</v>
      </c>
    </row>
    <row r="73" spans="5:5">
      <c r="E73" s="152" t="s">
        <v>104</v>
      </c>
    </row>
    <row r="74" spans="5:5">
      <c r="E74" s="152" t="s">
        <v>104</v>
      </c>
    </row>
    <row r="75" spans="5:5">
      <c r="E75" s="152" t="s">
        <v>104</v>
      </c>
    </row>
    <row r="76" spans="5:5">
      <c r="E76" s="152" t="s">
        <v>104</v>
      </c>
    </row>
    <row r="77" spans="5:5">
      <c r="E77" s="152" t="s">
        <v>104</v>
      </c>
    </row>
    <row r="78" spans="5:5">
      <c r="E78" s="152" t="s">
        <v>104</v>
      </c>
    </row>
    <row r="79" spans="5:5">
      <c r="E79" s="152" t="s">
        <v>104</v>
      </c>
    </row>
    <row r="80" spans="5:5">
      <c r="E80" s="152" t="s">
        <v>104</v>
      </c>
    </row>
    <row r="81" spans="5:5">
      <c r="E81" s="152" t="s">
        <v>104</v>
      </c>
    </row>
    <row r="82" spans="5:5">
      <c r="E82" s="152" t="s">
        <v>104</v>
      </c>
    </row>
    <row r="83" spans="5:5">
      <c r="E83" s="152" t="s">
        <v>104</v>
      </c>
    </row>
    <row r="84" spans="5:5">
      <c r="E84" s="152" t="s">
        <v>104</v>
      </c>
    </row>
    <row r="85" spans="5:5">
      <c r="E85" s="152" t="s">
        <v>104</v>
      </c>
    </row>
    <row r="86" spans="5:5">
      <c r="E86" s="152" t="s">
        <v>104</v>
      </c>
    </row>
    <row r="87" spans="5:5">
      <c r="E87" s="152" t="s">
        <v>104</v>
      </c>
    </row>
    <row r="88" spans="5:5">
      <c r="E88" s="152" t="s">
        <v>104</v>
      </c>
    </row>
    <row r="89" spans="5:5">
      <c r="E89" s="152" t="s">
        <v>104</v>
      </c>
    </row>
    <row r="90" spans="5:5">
      <c r="E90" s="152" t="s">
        <v>104</v>
      </c>
    </row>
    <row r="91" spans="5:5">
      <c r="E91" s="152" t="s">
        <v>104</v>
      </c>
    </row>
    <row r="92" spans="5:5">
      <c r="E92" s="152" t="s">
        <v>104</v>
      </c>
    </row>
    <row r="93" spans="5:5">
      <c r="E93" s="152" t="s">
        <v>104</v>
      </c>
    </row>
    <row r="94" spans="5:5">
      <c r="E94" s="152" t="s">
        <v>104</v>
      </c>
    </row>
    <row r="95" spans="5:5">
      <c r="E95" s="152" t="s">
        <v>104</v>
      </c>
    </row>
    <row r="96" spans="5:5">
      <c r="E96" s="152" t="s">
        <v>104</v>
      </c>
    </row>
    <row r="97" spans="5:5">
      <c r="E97" s="152" t="s">
        <v>104</v>
      </c>
    </row>
    <row r="98" spans="5:5">
      <c r="E98" s="152" t="s">
        <v>104</v>
      </c>
    </row>
    <row r="99" spans="5:5">
      <c r="E99" s="152" t="s">
        <v>104</v>
      </c>
    </row>
    <row r="100" spans="5:5">
      <c r="E100" s="152" t="s">
        <v>104</v>
      </c>
    </row>
    <row r="101" spans="5:5">
      <c r="E101" s="152" t="s">
        <v>104</v>
      </c>
    </row>
    <row r="102" spans="5:5">
      <c r="E102" s="152" t="s">
        <v>104</v>
      </c>
    </row>
    <row r="103" spans="5:5">
      <c r="E103" s="152" t="s">
        <v>104</v>
      </c>
    </row>
    <row r="104" spans="5:5">
      <c r="E104" s="152" t="s">
        <v>104</v>
      </c>
    </row>
    <row r="105" spans="5:5">
      <c r="E105" s="152" t="s">
        <v>104</v>
      </c>
    </row>
    <row r="106" spans="5:5">
      <c r="E106" s="152" t="s">
        <v>104</v>
      </c>
    </row>
    <row r="107" spans="5:5">
      <c r="E107" s="152" t="s">
        <v>104</v>
      </c>
    </row>
    <row r="108" spans="5:5">
      <c r="E108" s="152" t="s">
        <v>104</v>
      </c>
    </row>
    <row r="109" spans="5:5">
      <c r="E109" s="152" t="s">
        <v>104</v>
      </c>
    </row>
    <row r="110" spans="5:5">
      <c r="E110" s="152" t="s">
        <v>104</v>
      </c>
    </row>
    <row r="111" spans="5:5">
      <c r="E111" s="152" t="s">
        <v>104</v>
      </c>
    </row>
    <row r="112" spans="5:5">
      <c r="E112" s="152" t="s">
        <v>104</v>
      </c>
    </row>
    <row r="113" spans="5:5">
      <c r="E113" s="152" t="s">
        <v>104</v>
      </c>
    </row>
    <row r="114" spans="5:5">
      <c r="E114" s="152" t="s">
        <v>104</v>
      </c>
    </row>
    <row r="115" spans="5:5">
      <c r="E115" s="152" t="s">
        <v>104</v>
      </c>
    </row>
    <row r="116" spans="5:5">
      <c r="E116" s="152" t="s">
        <v>104</v>
      </c>
    </row>
    <row r="117" spans="5:5">
      <c r="E117" s="152" t="s">
        <v>104</v>
      </c>
    </row>
    <row r="118" spans="5:5">
      <c r="E118" s="152" t="s">
        <v>104</v>
      </c>
    </row>
    <row r="119" spans="5:5">
      <c r="E119" s="152" t="s">
        <v>104</v>
      </c>
    </row>
    <row r="120" spans="5:5">
      <c r="E120" s="152" t="s">
        <v>104</v>
      </c>
    </row>
    <row r="121" spans="5:5">
      <c r="E121" s="152" t="s">
        <v>104</v>
      </c>
    </row>
    <row r="122" spans="5:5">
      <c r="E122" s="152" t="s">
        <v>104</v>
      </c>
    </row>
    <row r="123" spans="5:5">
      <c r="E123" s="152" t="s">
        <v>104</v>
      </c>
    </row>
    <row r="124" spans="5:5">
      <c r="E124" s="152" t="s">
        <v>104</v>
      </c>
    </row>
    <row r="125" spans="5:5">
      <c r="E125" s="152" t="s">
        <v>104</v>
      </c>
    </row>
    <row r="126" spans="5:5">
      <c r="E126" s="152" t="s">
        <v>104</v>
      </c>
    </row>
    <row r="127" spans="5:5">
      <c r="E127" s="152" t="s">
        <v>104</v>
      </c>
    </row>
    <row r="128" spans="5:5">
      <c r="E128" s="152" t="s">
        <v>104</v>
      </c>
    </row>
    <row r="129" spans="5:5">
      <c r="E129" s="152" t="s">
        <v>104</v>
      </c>
    </row>
    <row r="130" spans="5:5">
      <c r="E130" s="152" t="s">
        <v>104</v>
      </c>
    </row>
    <row r="131" spans="5:5">
      <c r="E131" s="152" t="s">
        <v>104</v>
      </c>
    </row>
    <row r="132" spans="5:5">
      <c r="E132" s="152" t="s">
        <v>104</v>
      </c>
    </row>
    <row r="133" spans="5:5">
      <c r="E133" s="152" t="s">
        <v>104</v>
      </c>
    </row>
    <row r="134" spans="5:5">
      <c r="E134" s="152" t="s">
        <v>104</v>
      </c>
    </row>
    <row r="135" spans="5:5">
      <c r="E135" s="152" t="s">
        <v>104</v>
      </c>
    </row>
    <row r="136" spans="5:5">
      <c r="E136" s="152" t="s">
        <v>104</v>
      </c>
    </row>
    <row r="137" spans="5:5">
      <c r="E137" s="152" t="s">
        <v>104</v>
      </c>
    </row>
    <row r="138" spans="5:5">
      <c r="E138" s="152" t="s">
        <v>104</v>
      </c>
    </row>
    <row r="139" spans="5:5">
      <c r="E139" s="152" t="s">
        <v>104</v>
      </c>
    </row>
    <row r="140" spans="5:5">
      <c r="E140" s="152" t="s">
        <v>104</v>
      </c>
    </row>
    <row r="141" spans="5:5">
      <c r="E141" s="152" t="s">
        <v>104</v>
      </c>
    </row>
    <row r="142" spans="5:5">
      <c r="E142" s="152" t="s">
        <v>104</v>
      </c>
    </row>
    <row r="143" spans="5:5">
      <c r="E143" s="152" t="s">
        <v>104</v>
      </c>
    </row>
    <row r="144" spans="5:5">
      <c r="E144" s="152" t="s">
        <v>104</v>
      </c>
    </row>
    <row r="145" spans="5:5">
      <c r="E145" s="152" t="s">
        <v>104</v>
      </c>
    </row>
    <row r="146" spans="5:5">
      <c r="E146" s="152" t="s">
        <v>104</v>
      </c>
    </row>
    <row r="147" spans="5:5">
      <c r="E147" s="152" t="s">
        <v>104</v>
      </c>
    </row>
    <row r="148" spans="5:5">
      <c r="E148" s="152" t="s">
        <v>104</v>
      </c>
    </row>
    <row r="149" spans="5:5">
      <c r="E149" s="152" t="s">
        <v>104</v>
      </c>
    </row>
    <row r="150" spans="5:5">
      <c r="E150" s="152" t="s">
        <v>104</v>
      </c>
    </row>
    <row r="151" spans="5:5">
      <c r="E151" s="152" t="s">
        <v>104</v>
      </c>
    </row>
    <row r="152" spans="5:5">
      <c r="E152" s="152" t="s">
        <v>104</v>
      </c>
    </row>
    <row r="153" spans="5:5">
      <c r="E153" s="152" t="s">
        <v>104</v>
      </c>
    </row>
    <row r="154" spans="5:5">
      <c r="E154" s="152" t="s">
        <v>104</v>
      </c>
    </row>
    <row r="155" spans="5:5">
      <c r="E155" s="152" t="s">
        <v>104</v>
      </c>
    </row>
    <row r="156" spans="5:5">
      <c r="E156" s="152" t="s">
        <v>104</v>
      </c>
    </row>
    <row r="157" spans="5:5">
      <c r="E157" s="152" t="s">
        <v>104</v>
      </c>
    </row>
    <row r="158" spans="5:5">
      <c r="E158" s="152" t="s">
        <v>104</v>
      </c>
    </row>
    <row r="159" spans="5:5">
      <c r="E159" s="152" t="s">
        <v>104</v>
      </c>
    </row>
    <row r="160" spans="5:5">
      <c r="E160" s="152" t="s">
        <v>104</v>
      </c>
    </row>
    <row r="161" spans="5:5">
      <c r="E161" s="152" t="s">
        <v>104</v>
      </c>
    </row>
    <row r="162" spans="5:5">
      <c r="E162" s="152" t="s">
        <v>104</v>
      </c>
    </row>
    <row r="163" spans="5:5">
      <c r="E163" s="152" t="s">
        <v>104</v>
      </c>
    </row>
    <row r="164" spans="5:5">
      <c r="E164" s="152" t="s">
        <v>104</v>
      </c>
    </row>
    <row r="165" spans="5:5">
      <c r="E165" s="152" t="s">
        <v>104</v>
      </c>
    </row>
    <row r="166" spans="5:5">
      <c r="E166" s="152" t="s">
        <v>104</v>
      </c>
    </row>
    <row r="167" spans="5:5">
      <c r="E167" s="152" t="s">
        <v>104</v>
      </c>
    </row>
    <row r="168" spans="5:5">
      <c r="E168" s="152" t="s">
        <v>104</v>
      </c>
    </row>
    <row r="169" spans="5:5">
      <c r="E169" s="152" t="s">
        <v>104</v>
      </c>
    </row>
    <row r="170" spans="5:5">
      <c r="E170" s="152" t="s">
        <v>104</v>
      </c>
    </row>
    <row r="171" spans="5:5">
      <c r="E171" s="152" t="s">
        <v>104</v>
      </c>
    </row>
    <row r="172" spans="5:5">
      <c r="E172" s="152" t="s">
        <v>104</v>
      </c>
    </row>
    <row r="173" spans="5:5">
      <c r="E173" s="152" t="s">
        <v>104</v>
      </c>
    </row>
    <row r="174" spans="5:5">
      <c r="E174" s="152" t="s">
        <v>104</v>
      </c>
    </row>
    <row r="175" spans="5:5">
      <c r="E175" s="152" t="s">
        <v>104</v>
      </c>
    </row>
    <row r="176" spans="5:5">
      <c r="E176" s="152" t="s">
        <v>104</v>
      </c>
    </row>
    <row r="177" spans="5:5">
      <c r="E177" s="152" t="s">
        <v>104</v>
      </c>
    </row>
    <row r="178" spans="5:5">
      <c r="E178" s="152" t="s">
        <v>104</v>
      </c>
    </row>
    <row r="179" spans="5:5">
      <c r="E179" s="152" t="s">
        <v>104</v>
      </c>
    </row>
    <row r="180" spans="5:5">
      <c r="E180" s="152" t="s">
        <v>104</v>
      </c>
    </row>
    <row r="181" spans="5:5">
      <c r="E181" s="152" t="s">
        <v>104</v>
      </c>
    </row>
    <row r="182" spans="5:5">
      <c r="E182" s="152" t="s">
        <v>104</v>
      </c>
    </row>
    <row r="183" spans="5:5">
      <c r="E183" s="152" t="s">
        <v>104</v>
      </c>
    </row>
    <row r="184" spans="5:5">
      <c r="E184" s="152" t="s">
        <v>104</v>
      </c>
    </row>
    <row r="185" spans="5:5">
      <c r="E185" s="152" t="s">
        <v>104</v>
      </c>
    </row>
    <row r="186" spans="5:5">
      <c r="E186" s="152" t="s">
        <v>104</v>
      </c>
    </row>
    <row r="187" spans="5:5">
      <c r="E187" s="152" t="s">
        <v>104</v>
      </c>
    </row>
    <row r="188" spans="5:5">
      <c r="E188" s="152" t="s">
        <v>104</v>
      </c>
    </row>
    <row r="189" spans="5:5">
      <c r="E189" s="152" t="s">
        <v>104</v>
      </c>
    </row>
    <row r="190" spans="5:5">
      <c r="E190" s="152" t="s">
        <v>104</v>
      </c>
    </row>
    <row r="191" spans="5:5">
      <c r="E191" s="152" t="s">
        <v>104</v>
      </c>
    </row>
    <row r="192" spans="5:5">
      <c r="E192" s="152" t="s">
        <v>104</v>
      </c>
    </row>
    <row r="193" spans="5:5">
      <c r="E193" s="152" t="s">
        <v>104</v>
      </c>
    </row>
    <row r="194" spans="5:5">
      <c r="E194" s="152" t="s">
        <v>104</v>
      </c>
    </row>
    <row r="195" spans="5:5">
      <c r="E195" s="152" t="s">
        <v>104</v>
      </c>
    </row>
    <row r="196" spans="5:5">
      <c r="E196" s="152" t="s">
        <v>104</v>
      </c>
    </row>
    <row r="197" spans="5:5">
      <c r="E197" s="152" t="s">
        <v>104</v>
      </c>
    </row>
    <row r="198" spans="5:5">
      <c r="E198" s="152" t="s">
        <v>104</v>
      </c>
    </row>
    <row r="199" spans="5:5">
      <c r="E199" s="152" t="s">
        <v>104</v>
      </c>
    </row>
    <row r="200" spans="5:5">
      <c r="E200" s="152" t="s">
        <v>104</v>
      </c>
    </row>
    <row r="201" spans="5:5">
      <c r="E201" s="152" t="s">
        <v>104</v>
      </c>
    </row>
    <row r="202" spans="5:5">
      <c r="E202" s="152" t="s">
        <v>104</v>
      </c>
    </row>
    <row r="203" spans="5:5">
      <c r="E203" s="152" t="s">
        <v>104</v>
      </c>
    </row>
    <row r="204" spans="5:5">
      <c r="E204" s="152" t="s">
        <v>104</v>
      </c>
    </row>
    <row r="205" spans="5:5">
      <c r="E205" s="152" t="s">
        <v>104</v>
      </c>
    </row>
    <row r="206" spans="5:5">
      <c r="E206" s="152" t="s">
        <v>104</v>
      </c>
    </row>
    <row r="207" spans="5:5">
      <c r="E207" s="152" t="s">
        <v>104</v>
      </c>
    </row>
    <row r="208" spans="5:5">
      <c r="E208" s="152" t="s">
        <v>104</v>
      </c>
    </row>
    <row r="209" spans="5:5">
      <c r="E209" s="152" t="s">
        <v>104</v>
      </c>
    </row>
    <row r="210" spans="5:5">
      <c r="E210" s="152" t="s">
        <v>104</v>
      </c>
    </row>
    <row r="211" spans="5:5">
      <c r="E211" s="152" t="s">
        <v>104</v>
      </c>
    </row>
    <row r="212" spans="5:5">
      <c r="E212" s="152" t="s">
        <v>104</v>
      </c>
    </row>
    <row r="213" spans="5:5">
      <c r="E213" s="152" t="s">
        <v>104</v>
      </c>
    </row>
    <row r="214" spans="5:5">
      <c r="E214" s="152" t="s">
        <v>104</v>
      </c>
    </row>
    <row r="215" spans="5:5">
      <c r="E215" s="152" t="s">
        <v>104</v>
      </c>
    </row>
    <row r="216" spans="5:5">
      <c r="E216" s="152" t="s">
        <v>104</v>
      </c>
    </row>
    <row r="217" spans="5:5">
      <c r="E217" s="152" t="s">
        <v>104</v>
      </c>
    </row>
    <row r="218" spans="5:5">
      <c r="E218" s="152" t="s">
        <v>104</v>
      </c>
    </row>
    <row r="219" spans="5:5">
      <c r="E219" s="152" t="s">
        <v>104</v>
      </c>
    </row>
    <row r="220" spans="5:5">
      <c r="E220" s="152" t="s">
        <v>104</v>
      </c>
    </row>
    <row r="221" spans="5:5">
      <c r="E221" s="152" t="s">
        <v>104</v>
      </c>
    </row>
    <row r="222" spans="5:5">
      <c r="E222" s="152" t="s">
        <v>104</v>
      </c>
    </row>
    <row r="223" spans="5:5">
      <c r="E223" s="152" t="s">
        <v>104</v>
      </c>
    </row>
    <row r="224" spans="5:5">
      <c r="E224" s="152" t="s">
        <v>104</v>
      </c>
    </row>
    <row r="225" spans="5:5">
      <c r="E225" s="152" t="s">
        <v>104</v>
      </c>
    </row>
    <row r="226" spans="5:5">
      <c r="E226" s="152" t="s">
        <v>104</v>
      </c>
    </row>
    <row r="227" spans="5:5">
      <c r="E227" s="152" t="s">
        <v>104</v>
      </c>
    </row>
    <row r="228" spans="5:5">
      <c r="E228" s="152" t="s">
        <v>104</v>
      </c>
    </row>
    <row r="229" spans="5:5">
      <c r="E229" s="152" t="s">
        <v>104</v>
      </c>
    </row>
    <row r="230" spans="5:5">
      <c r="E230" s="152" t="s">
        <v>104</v>
      </c>
    </row>
    <row r="231" spans="5:5">
      <c r="E231" s="152" t="s">
        <v>104</v>
      </c>
    </row>
    <row r="232" spans="5:5">
      <c r="E232" s="152" t="s">
        <v>104</v>
      </c>
    </row>
    <row r="233" spans="5:5">
      <c r="E233" s="152" t="s">
        <v>104</v>
      </c>
    </row>
    <row r="234" spans="5:5">
      <c r="E234" s="152" t="s">
        <v>104</v>
      </c>
    </row>
    <row r="235" spans="5:5">
      <c r="E235" s="152" t="s">
        <v>104</v>
      </c>
    </row>
    <row r="236" spans="5:5">
      <c r="E236" s="152" t="s">
        <v>104</v>
      </c>
    </row>
    <row r="237" spans="5:5">
      <c r="E237" s="152" t="s">
        <v>104</v>
      </c>
    </row>
    <row r="238" spans="5:5">
      <c r="E238" s="152" t="s">
        <v>104</v>
      </c>
    </row>
    <row r="239" spans="5:5">
      <c r="E239" s="152" t="s">
        <v>104</v>
      </c>
    </row>
    <row r="240" spans="5:5">
      <c r="E240" s="152" t="s">
        <v>104</v>
      </c>
    </row>
    <row r="241" spans="5:5">
      <c r="E241" s="152" t="s">
        <v>104</v>
      </c>
    </row>
    <row r="242" spans="5:5">
      <c r="E242" s="152" t="s">
        <v>104</v>
      </c>
    </row>
    <row r="243" spans="5:5">
      <c r="E243" s="152" t="s">
        <v>104</v>
      </c>
    </row>
    <row r="244" spans="5:5">
      <c r="E244" s="152" t="s">
        <v>104</v>
      </c>
    </row>
    <row r="245" spans="5:5">
      <c r="E245" s="152" t="s">
        <v>104</v>
      </c>
    </row>
    <row r="246" spans="5:5">
      <c r="E246" s="152" t="s">
        <v>104</v>
      </c>
    </row>
    <row r="247" spans="5:5">
      <c r="E247" s="152" t="s">
        <v>104</v>
      </c>
    </row>
    <row r="248" spans="5:5">
      <c r="E248" s="152" t="s">
        <v>104</v>
      </c>
    </row>
    <row r="249" spans="5:5">
      <c r="E249" s="152" t="s">
        <v>104</v>
      </c>
    </row>
    <row r="250" spans="5:5">
      <c r="E250" s="152" t="s">
        <v>104</v>
      </c>
    </row>
    <row r="251" spans="5:5">
      <c r="E251" s="152" t="s">
        <v>104</v>
      </c>
    </row>
    <row r="252" spans="5:5">
      <c r="E252" s="152" t="s">
        <v>104</v>
      </c>
    </row>
    <row r="253" spans="5:5">
      <c r="E253" s="152" t="s">
        <v>104</v>
      </c>
    </row>
    <row r="254" spans="5:5">
      <c r="E254" s="152" t="s">
        <v>104</v>
      </c>
    </row>
    <row r="255" spans="5:5">
      <c r="E255" s="152" t="s">
        <v>104</v>
      </c>
    </row>
    <row r="256" spans="5:5">
      <c r="E256" s="152" t="s">
        <v>104</v>
      </c>
    </row>
    <row r="257" spans="5:5">
      <c r="E257" s="152" t="s">
        <v>104</v>
      </c>
    </row>
    <row r="258" spans="5:5">
      <c r="E258" s="152" t="s">
        <v>104</v>
      </c>
    </row>
    <row r="259" spans="5:5">
      <c r="E259" s="152" t="s">
        <v>104</v>
      </c>
    </row>
    <row r="260" spans="5:5">
      <c r="E260" s="152" t="s">
        <v>104</v>
      </c>
    </row>
    <row r="261" spans="5:5">
      <c r="E261" s="152" t="s">
        <v>104</v>
      </c>
    </row>
    <row r="262" spans="5:5">
      <c r="E262" s="152" t="s">
        <v>104</v>
      </c>
    </row>
    <row r="263" spans="5:5">
      <c r="E263" s="152" t="s">
        <v>104</v>
      </c>
    </row>
    <row r="264" spans="5:5">
      <c r="E264" s="152" t="s">
        <v>104</v>
      </c>
    </row>
    <row r="265" spans="5:5">
      <c r="E265" s="152" t="s">
        <v>104</v>
      </c>
    </row>
    <row r="266" spans="5:5">
      <c r="E266" s="152" t="s">
        <v>104</v>
      </c>
    </row>
    <row r="267" spans="5:5">
      <c r="E267" s="152" t="s">
        <v>104</v>
      </c>
    </row>
    <row r="268" spans="5:5">
      <c r="E268" s="152" t="s">
        <v>104</v>
      </c>
    </row>
    <row r="269" spans="5:5">
      <c r="E269" s="152" t="s">
        <v>104</v>
      </c>
    </row>
    <row r="270" spans="5:5">
      <c r="E270" s="152" t="s">
        <v>104</v>
      </c>
    </row>
    <row r="271" spans="5:5">
      <c r="E271" s="152" t="s">
        <v>104</v>
      </c>
    </row>
    <row r="272" spans="5:5">
      <c r="E272" s="152" t="s">
        <v>104</v>
      </c>
    </row>
    <row r="273" spans="5:5">
      <c r="E273" s="152" t="s">
        <v>104</v>
      </c>
    </row>
    <row r="274" spans="5:5">
      <c r="E274" s="152" t="s">
        <v>104</v>
      </c>
    </row>
    <row r="275" spans="5:5">
      <c r="E275" s="152" t="s">
        <v>104</v>
      </c>
    </row>
  </sheetData>
  <phoneticPr fontId="28" type="noConversion"/>
  <pageMargins left="0.25" right="0.25" top="1" bottom="1" header="0.5" footer="0.5"/>
  <pageSetup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N75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G76" sqref="G76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2.6640625" style="265" customWidth="1"/>
  </cols>
  <sheetData>
    <row r="1" spans="2:5" ht="13.8" thickBot="1"/>
    <row r="2" spans="2:5" ht="18" thickBot="1">
      <c r="B2" s="332" t="s">
        <v>105</v>
      </c>
      <c r="C2" s="333"/>
    </row>
    <row r="3" spans="2:5" ht="13.8" thickBot="1">
      <c r="B3" s="153"/>
      <c r="C3" s="153"/>
      <c r="D3" s="153"/>
    </row>
    <row r="4" spans="2:5" ht="13.8" thickBot="1">
      <c r="B4" s="288" t="s">
        <v>106</v>
      </c>
      <c r="C4" s="289" t="s">
        <v>107</v>
      </c>
      <c r="D4" s="290" t="s">
        <v>108</v>
      </c>
      <c r="E4" s="291" t="s">
        <v>240</v>
      </c>
    </row>
    <row r="5" spans="2:5">
      <c r="B5" s="158" t="s">
        <v>109</v>
      </c>
      <c r="C5" s="185" t="s">
        <v>110</v>
      </c>
      <c r="D5" s="196"/>
      <c r="E5" s="292">
        <v>0</v>
      </c>
    </row>
    <row r="6" spans="2:5">
      <c r="B6" s="158"/>
      <c r="C6" s="159" t="s">
        <v>111</v>
      </c>
      <c r="D6" s="252" t="s">
        <v>112</v>
      </c>
      <c r="E6" s="280">
        <v>0</v>
      </c>
    </row>
    <row r="7" spans="2:5">
      <c r="B7" s="158"/>
      <c r="C7" s="159"/>
      <c r="D7" s="252" t="s">
        <v>113</v>
      </c>
      <c r="E7" s="280">
        <v>0</v>
      </c>
    </row>
    <row r="8" spans="2:5">
      <c r="B8" s="158"/>
      <c r="C8" s="159"/>
      <c r="D8" s="253" t="s">
        <v>114</v>
      </c>
      <c r="E8" s="292">
        <v>0</v>
      </c>
    </row>
    <row r="9" spans="2:5">
      <c r="B9" s="160"/>
      <c r="C9" s="159"/>
      <c r="D9" s="254" t="s">
        <v>115</v>
      </c>
      <c r="E9" s="280">
        <v>0</v>
      </c>
    </row>
    <row r="10" spans="2:5">
      <c r="B10" s="160"/>
      <c r="C10" s="161" t="s">
        <v>116</v>
      </c>
      <c r="D10" s="255"/>
      <c r="E10" s="280">
        <v>0</v>
      </c>
    </row>
    <row r="11" spans="2:5" ht="13.8" thickBot="1">
      <c r="B11" s="158"/>
      <c r="C11" s="161" t="s">
        <v>117</v>
      </c>
      <c r="D11" s="255"/>
      <c r="E11" s="283">
        <v>0</v>
      </c>
    </row>
    <row r="12" spans="2:5" ht="13.8" thickBot="1">
      <c r="B12" s="329" t="s">
        <v>118</v>
      </c>
      <c r="C12" s="330"/>
      <c r="D12" s="331"/>
      <c r="E12" s="293">
        <f>SUM(E5:E11)</f>
        <v>0</v>
      </c>
    </row>
    <row r="13" spans="2:5">
      <c r="B13" s="156" t="s">
        <v>119</v>
      </c>
      <c r="C13" s="157" t="s">
        <v>120</v>
      </c>
      <c r="D13" s="256"/>
      <c r="E13" s="294">
        <v>3731.1511363636355</v>
      </c>
    </row>
    <row r="14" spans="2:5">
      <c r="B14" s="162"/>
      <c r="C14" s="163" t="s">
        <v>121</v>
      </c>
      <c r="D14" s="257"/>
      <c r="E14" s="295">
        <v>16979.69318181818</v>
      </c>
    </row>
    <row r="15" spans="2:5">
      <c r="B15" s="162"/>
      <c r="C15" s="165" t="s">
        <v>122</v>
      </c>
      <c r="D15" s="257"/>
      <c r="E15" s="295">
        <v>11097.807954545451</v>
      </c>
    </row>
    <row r="16" spans="2:5">
      <c r="B16" s="162"/>
      <c r="C16" s="165" t="s">
        <v>123</v>
      </c>
      <c r="D16" s="257"/>
      <c r="E16" s="295">
        <v>0</v>
      </c>
    </row>
    <row r="17" spans="2:5">
      <c r="B17" s="158"/>
      <c r="C17" s="165" t="s">
        <v>124</v>
      </c>
      <c r="D17" s="257"/>
      <c r="E17" s="296">
        <v>0</v>
      </c>
    </row>
    <row r="18" spans="2:5">
      <c r="B18" s="158"/>
      <c r="C18" s="165" t="s">
        <v>125</v>
      </c>
      <c r="D18" s="258"/>
      <c r="E18" s="297">
        <v>59469.785208262772</v>
      </c>
    </row>
    <row r="19" spans="2:5">
      <c r="B19" s="166"/>
      <c r="C19" s="165" t="s">
        <v>126</v>
      </c>
      <c r="D19" s="259"/>
      <c r="E19" s="298">
        <v>55373.510121683474</v>
      </c>
    </row>
    <row r="20" spans="2:5">
      <c r="B20" s="158"/>
      <c r="C20" s="165" t="s">
        <v>127</v>
      </c>
      <c r="D20" s="257"/>
      <c r="E20" s="295">
        <v>401664.01514714939</v>
      </c>
    </row>
    <row r="21" spans="2:5">
      <c r="B21" s="158"/>
      <c r="C21" s="165" t="s">
        <v>128</v>
      </c>
      <c r="D21" s="257"/>
      <c r="E21" s="295">
        <v>26926.515152270345</v>
      </c>
    </row>
    <row r="22" spans="2:5">
      <c r="B22" s="162"/>
      <c r="C22" s="165" t="s">
        <v>129</v>
      </c>
      <c r="D22" s="257"/>
      <c r="E22" s="295">
        <v>0</v>
      </c>
    </row>
    <row r="23" spans="2:5">
      <c r="B23" s="162"/>
      <c r="C23" s="168" t="s">
        <v>130</v>
      </c>
      <c r="D23" s="257"/>
      <c r="E23" s="295">
        <v>0</v>
      </c>
    </row>
    <row r="24" spans="2:5">
      <c r="B24" s="162"/>
      <c r="C24" s="165" t="s">
        <v>131</v>
      </c>
      <c r="D24" s="257"/>
      <c r="E24" s="295">
        <v>0</v>
      </c>
    </row>
    <row r="25" spans="2:5">
      <c r="B25" s="162"/>
      <c r="C25" s="165" t="s">
        <v>132</v>
      </c>
      <c r="D25" s="260"/>
      <c r="E25" s="296">
        <v>0</v>
      </c>
    </row>
    <row r="26" spans="2:5">
      <c r="B26" s="162"/>
      <c r="C26" s="165" t="s">
        <v>133</v>
      </c>
      <c r="D26" s="260"/>
      <c r="E26" s="296">
        <v>0</v>
      </c>
    </row>
    <row r="27" spans="2:5">
      <c r="B27" s="162"/>
      <c r="C27" s="165" t="s">
        <v>134</v>
      </c>
      <c r="D27" s="257"/>
      <c r="E27" s="295">
        <v>10804.295059520557</v>
      </c>
    </row>
    <row r="28" spans="2:5">
      <c r="B28" s="162"/>
      <c r="C28" s="165" t="s">
        <v>135</v>
      </c>
      <c r="D28" s="257"/>
      <c r="E28" s="295">
        <v>0</v>
      </c>
    </row>
    <row r="29" spans="2:5">
      <c r="B29" s="162"/>
      <c r="C29" s="165" t="s">
        <v>136</v>
      </c>
      <c r="D29" s="255"/>
      <c r="E29" s="298">
        <v>68555.978844368685</v>
      </c>
    </row>
    <row r="30" spans="2:5">
      <c r="B30" s="162"/>
      <c r="C30" s="165" t="s">
        <v>137</v>
      </c>
      <c r="D30" s="255"/>
      <c r="E30" s="298">
        <v>7095.5858507386356</v>
      </c>
    </row>
    <row r="31" spans="2:5">
      <c r="B31" s="162"/>
      <c r="C31" s="165" t="s">
        <v>138</v>
      </c>
      <c r="D31" s="255"/>
      <c r="E31" s="298">
        <v>21299.210677246407</v>
      </c>
    </row>
    <row r="32" spans="2:5">
      <c r="B32" s="162"/>
      <c r="C32" s="168" t="s">
        <v>139</v>
      </c>
      <c r="D32" s="255"/>
      <c r="E32" s="298">
        <v>3113.4343609848479</v>
      </c>
    </row>
    <row r="33" spans="2:5">
      <c r="B33" s="162"/>
      <c r="C33" s="169" t="s">
        <v>140</v>
      </c>
      <c r="D33" s="255"/>
      <c r="E33" s="298">
        <v>7564.5191499999992</v>
      </c>
    </row>
    <row r="34" spans="2:5">
      <c r="B34" s="162"/>
      <c r="C34" s="169" t="s">
        <v>141</v>
      </c>
      <c r="D34" s="255"/>
      <c r="E34" s="298">
        <v>100676.26813416736</v>
      </c>
    </row>
    <row r="35" spans="2:5">
      <c r="B35" s="162"/>
      <c r="C35" s="165" t="s">
        <v>142</v>
      </c>
      <c r="D35" s="255"/>
      <c r="E35" s="298">
        <v>13900.206305284089</v>
      </c>
    </row>
    <row r="36" spans="2:5">
      <c r="B36" s="162"/>
      <c r="C36" s="165" t="s">
        <v>143</v>
      </c>
      <c r="D36" s="255"/>
      <c r="E36" s="298">
        <v>0</v>
      </c>
    </row>
    <row r="37" spans="2:5">
      <c r="B37" s="162"/>
      <c r="C37" s="165" t="s">
        <v>144</v>
      </c>
      <c r="D37" s="257"/>
      <c r="E37" s="298">
        <v>17592.316532556815</v>
      </c>
    </row>
    <row r="38" spans="2:5" ht="13.8" thickBot="1">
      <c r="B38" s="162"/>
      <c r="C38" s="170" t="s">
        <v>145</v>
      </c>
      <c r="D38" s="259"/>
      <c r="E38" s="298">
        <v>106391.27272727274</v>
      </c>
    </row>
    <row r="39" spans="2:5" ht="13.8" thickBot="1">
      <c r="B39" s="329" t="s">
        <v>118</v>
      </c>
      <c r="C39" s="330"/>
      <c r="D39" s="331"/>
      <c r="E39" s="293">
        <f>SUM(E13:E38)</f>
        <v>932235.56554423331</v>
      </c>
    </row>
    <row r="40" spans="2:5">
      <c r="B40" s="171" t="s">
        <v>146</v>
      </c>
      <c r="C40" s="172" t="s">
        <v>147</v>
      </c>
      <c r="D40" s="251"/>
      <c r="E40" s="299">
        <v>98658.780357273034</v>
      </c>
    </row>
    <row r="41" spans="2:5">
      <c r="B41" s="160"/>
      <c r="C41" s="173" t="s">
        <v>148</v>
      </c>
      <c r="D41" s="257"/>
      <c r="E41" s="295">
        <v>53793.665437499985</v>
      </c>
    </row>
    <row r="42" spans="2:5">
      <c r="B42" s="160"/>
      <c r="C42" s="173" t="s">
        <v>149</v>
      </c>
      <c r="D42" s="257"/>
      <c r="E42" s="295">
        <v>72529.40094567179</v>
      </c>
    </row>
    <row r="43" spans="2:5" ht="13.8" thickBot="1">
      <c r="B43" s="174"/>
      <c r="C43" s="175" t="s">
        <v>150</v>
      </c>
      <c r="D43" s="261"/>
      <c r="E43" s="300">
        <v>72334.202624999976</v>
      </c>
    </row>
    <row r="44" spans="2:5">
      <c r="B44" s="158" t="s">
        <v>151</v>
      </c>
      <c r="C44" s="163" t="s">
        <v>152</v>
      </c>
      <c r="D44" s="258"/>
      <c r="E44" s="297">
        <v>127446.84901627076</v>
      </c>
    </row>
    <row r="45" spans="2:5" ht="13.8" thickBot="1">
      <c r="B45" s="158"/>
      <c r="C45" s="165" t="s">
        <v>153</v>
      </c>
      <c r="D45" s="262"/>
      <c r="E45" s="301">
        <v>0</v>
      </c>
    </row>
    <row r="46" spans="2:5" ht="13.8" thickBot="1">
      <c r="B46" s="329" t="s">
        <v>118</v>
      </c>
      <c r="C46" s="330"/>
      <c r="D46" s="331"/>
      <c r="E46" s="293">
        <f>SUM(E40:E45)</f>
        <v>424762.89838171558</v>
      </c>
    </row>
    <row r="47" spans="2:5">
      <c r="B47" s="156" t="s">
        <v>154</v>
      </c>
      <c r="C47" s="177" t="s">
        <v>155</v>
      </c>
      <c r="D47" s="251"/>
      <c r="E47" s="299">
        <v>13009.392613636363</v>
      </c>
    </row>
    <row r="48" spans="2:5" ht="13.8" thickBot="1">
      <c r="B48" s="158"/>
      <c r="C48" s="170" t="s">
        <v>156</v>
      </c>
      <c r="D48" s="263"/>
      <c r="E48" s="302">
        <v>19299.059659090908</v>
      </c>
    </row>
    <row r="49" spans="2:144" ht="13.8" thickBot="1">
      <c r="B49" s="329" t="s">
        <v>118</v>
      </c>
      <c r="C49" s="330"/>
      <c r="D49" s="331"/>
      <c r="E49" s="303">
        <f>SUM(E47:E48)</f>
        <v>32308.452272727271</v>
      </c>
    </row>
    <row r="50" spans="2:144" ht="14.4" thickTop="1" thickBot="1">
      <c r="B50" s="309" t="s">
        <v>244</v>
      </c>
      <c r="C50" s="310"/>
      <c r="D50" s="311"/>
      <c r="E50" s="312">
        <f>E49+E46+E39+E12</f>
        <v>1389306.9161986762</v>
      </c>
    </row>
    <row r="51" spans="2:144" ht="13.8" thickBot="1">
      <c r="B51" s="166"/>
      <c r="C51" s="214"/>
      <c r="D51" s="214"/>
      <c r="E51" s="297"/>
    </row>
    <row r="52" spans="2:144" s="270" customFormat="1" ht="12">
      <c r="B52" s="271" t="s">
        <v>232</v>
      </c>
      <c r="C52" s="272"/>
      <c r="D52" s="272"/>
      <c r="E52" s="305">
        <v>603778.78787878784</v>
      </c>
    </row>
    <row r="53" spans="2:144">
      <c r="B53" s="273" t="s">
        <v>233</v>
      </c>
      <c r="C53" s="193" t="s">
        <v>234</v>
      </c>
      <c r="D53" s="274"/>
      <c r="E53" s="306">
        <v>85614.428557740321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K53" s="270"/>
      <c r="CL53" s="270"/>
      <c r="CM53" s="270"/>
      <c r="CN53" s="270"/>
      <c r="CO53" s="270"/>
      <c r="CP53" s="270"/>
      <c r="CQ53" s="270"/>
      <c r="CR53" s="270"/>
      <c r="CS53" s="270"/>
      <c r="CT53" s="270"/>
      <c r="CU53" s="270"/>
      <c r="CV53" s="270"/>
      <c r="CW53" s="270"/>
      <c r="CX53" s="270"/>
      <c r="CY53" s="270"/>
      <c r="CZ53" s="270"/>
      <c r="DA53" s="270"/>
      <c r="DB53" s="270"/>
      <c r="DC53" s="270"/>
      <c r="DD53" s="270"/>
      <c r="DE53" s="270"/>
      <c r="DF53" s="270"/>
      <c r="DG53" s="270"/>
      <c r="DH53" s="270"/>
      <c r="DI53" s="270"/>
      <c r="DJ53" s="270"/>
      <c r="DK53" s="270"/>
      <c r="DL53" s="270"/>
      <c r="DM53" s="270"/>
      <c r="DN53" s="270"/>
      <c r="DO53" s="270"/>
      <c r="DP53" s="270"/>
      <c r="DQ53" s="270"/>
      <c r="DR53" s="270"/>
      <c r="DS53" s="270"/>
      <c r="DT53" s="270"/>
      <c r="DU53" s="270"/>
      <c r="DV53" s="270"/>
      <c r="DW53" s="270"/>
      <c r="DX53" s="270"/>
      <c r="DY53" s="270"/>
      <c r="DZ53" s="270"/>
      <c r="EA53" s="270"/>
      <c r="EB53" s="270"/>
      <c r="EC53" s="270"/>
      <c r="ED53" s="270"/>
      <c r="EE53" s="270"/>
      <c r="EF53" s="270"/>
      <c r="EG53" s="270"/>
      <c r="EH53" s="270"/>
      <c r="EI53" s="270"/>
      <c r="EJ53" s="270"/>
      <c r="EK53" s="270"/>
      <c r="EL53" s="270"/>
      <c r="EM53" s="270"/>
      <c r="EN53" s="270"/>
    </row>
    <row r="54" spans="2:144" ht="13.8" thickBot="1">
      <c r="B54" s="275" t="s">
        <v>235</v>
      </c>
      <c r="C54" s="276"/>
      <c r="D54" s="276"/>
      <c r="E54" s="307">
        <v>80573.106060606064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</row>
    <row r="55" spans="2:144" ht="13.8" thickBot="1">
      <c r="B55" s="166"/>
      <c r="C55" s="214"/>
      <c r="D55" s="214"/>
      <c r="E55" s="297"/>
    </row>
    <row r="56" spans="2:144" s="153" customFormat="1" ht="10.8" thickBot="1">
      <c r="B56" s="278" t="s">
        <v>245</v>
      </c>
      <c r="C56" s="279"/>
      <c r="D56" s="279"/>
      <c r="E56" s="308">
        <f>SUM(E52:E54)+E50</f>
        <v>2159273.2386958105</v>
      </c>
    </row>
    <row r="57" spans="2:144" ht="13.8" thickBot="1">
      <c r="B57" s="166"/>
      <c r="C57" s="214"/>
      <c r="D57" s="214"/>
      <c r="E57" s="297"/>
    </row>
    <row r="58" spans="2:144" s="265" customFormat="1" ht="10.8" thickBot="1">
      <c r="B58" s="264" t="s">
        <v>228</v>
      </c>
      <c r="C58" s="266" t="s">
        <v>229</v>
      </c>
      <c r="D58" s="266"/>
      <c r="E58" s="280">
        <v>57666.066778787885</v>
      </c>
    </row>
    <row r="59" spans="2:144" s="265" customFormat="1" ht="10.199999999999999">
      <c r="B59" s="281"/>
      <c r="C59" s="266" t="s">
        <v>179</v>
      </c>
      <c r="D59" s="266"/>
      <c r="E59" s="280">
        <v>68683.621412924418</v>
      </c>
    </row>
    <row r="60" spans="2:144" s="265" customFormat="1" ht="10.199999999999999">
      <c r="B60" s="281"/>
      <c r="C60" s="266" t="s">
        <v>181</v>
      </c>
      <c r="D60" s="266"/>
      <c r="E60" s="280">
        <v>41117.773357064623</v>
      </c>
    </row>
    <row r="61" spans="2:144" s="265" customFormat="1" ht="10.199999999999999">
      <c r="B61" s="281"/>
      <c r="C61" s="266" t="s">
        <v>182</v>
      </c>
      <c r="D61" s="266"/>
      <c r="E61" s="280">
        <v>12713.759254545455</v>
      </c>
    </row>
    <row r="62" spans="2:144" s="265" customFormat="1" ht="10.199999999999999">
      <c r="B62" s="281"/>
      <c r="C62" s="266" t="s">
        <v>183</v>
      </c>
      <c r="D62" s="266"/>
      <c r="E62" s="280">
        <v>7635.0725818181827</v>
      </c>
    </row>
    <row r="63" spans="2:144" s="265" customFormat="1" ht="10.199999999999999">
      <c r="B63" s="281"/>
      <c r="C63" s="266" t="s">
        <v>184</v>
      </c>
      <c r="D63" s="266"/>
      <c r="E63" s="280">
        <v>18035.890834721562</v>
      </c>
    </row>
    <row r="64" spans="2:144" s="265" customFormat="1" ht="10.199999999999999">
      <c r="B64" s="281"/>
      <c r="C64" s="266" t="s">
        <v>186</v>
      </c>
      <c r="D64" s="266"/>
      <c r="E64" s="280">
        <v>90926.419418773148</v>
      </c>
    </row>
    <row r="65" spans="2:5" s="265" customFormat="1" ht="10.199999999999999">
      <c r="B65" s="281"/>
      <c r="C65" s="266" t="s">
        <v>230</v>
      </c>
      <c r="D65" s="266"/>
      <c r="E65" s="280">
        <v>0</v>
      </c>
    </row>
    <row r="66" spans="2:5" s="265" customFormat="1" ht="10.199999999999999">
      <c r="B66" s="281"/>
      <c r="C66" s="266" t="s">
        <v>188</v>
      </c>
      <c r="D66" s="266"/>
      <c r="E66" s="280">
        <v>34085.145454545454</v>
      </c>
    </row>
    <row r="67" spans="2:5" s="265" customFormat="1" ht="10.199999999999999">
      <c r="B67" s="281"/>
      <c r="C67" s="266" t="s">
        <v>189</v>
      </c>
      <c r="D67" s="266"/>
      <c r="E67" s="280">
        <v>0</v>
      </c>
    </row>
    <row r="68" spans="2:5" s="265" customFormat="1" ht="10.199999999999999">
      <c r="B68" s="281"/>
      <c r="C68" s="266" t="s">
        <v>190</v>
      </c>
      <c r="D68" s="266"/>
      <c r="E68" s="280">
        <v>84605.508340388114</v>
      </c>
    </row>
    <row r="69" spans="2:5" s="265" customFormat="1" ht="10.199999999999999">
      <c r="B69" s="281"/>
      <c r="C69" s="266" t="s">
        <v>191</v>
      </c>
      <c r="D69" s="266"/>
      <c r="E69" s="280">
        <v>413755.75167499983</v>
      </c>
    </row>
    <row r="70" spans="2:5" s="265" customFormat="1" ht="10.199999999999999">
      <c r="B70" s="281"/>
      <c r="C70" s="266" t="s">
        <v>192</v>
      </c>
      <c r="D70" s="266"/>
      <c r="E70" s="280">
        <v>46295.214586227725</v>
      </c>
    </row>
    <row r="71" spans="2:5" s="265" customFormat="1" ht="10.199999999999999">
      <c r="B71" s="281"/>
      <c r="C71" s="266" t="s">
        <v>193</v>
      </c>
      <c r="D71" s="266"/>
      <c r="E71" s="280">
        <v>0</v>
      </c>
    </row>
    <row r="72" spans="2:5" s="265" customFormat="1" ht="10.8" thickBot="1">
      <c r="B72" s="281"/>
      <c r="C72" s="287" t="s">
        <v>194</v>
      </c>
      <c r="D72" s="282"/>
      <c r="E72" s="283">
        <v>0</v>
      </c>
    </row>
    <row r="73" spans="2:5" s="267" customFormat="1" ht="10.8" thickBot="1">
      <c r="B73" s="268" t="s">
        <v>231</v>
      </c>
      <c r="C73" s="269"/>
      <c r="D73" s="269"/>
      <c r="E73" s="304">
        <f>SUM(E58:E72)</f>
        <v>875520.22369479644</v>
      </c>
    </row>
    <row r="74" spans="2:5" s="153" customFormat="1" ht="10.8" thickBot="1">
      <c r="B74" s="162"/>
      <c r="C74" s="193"/>
      <c r="D74" s="193"/>
      <c r="E74" s="297"/>
    </row>
    <row r="75" spans="2:5" s="153" customFormat="1" ht="10.8" thickBot="1">
      <c r="B75" s="278" t="s">
        <v>246</v>
      </c>
      <c r="C75" s="279"/>
      <c r="D75" s="279"/>
      <c r="E75" s="308">
        <f>E56+E73</f>
        <v>3034793.4623906072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E16" sqref="E16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32" t="s">
        <v>157</v>
      </c>
      <c r="C2" s="333"/>
      <c r="E2" s="178"/>
    </row>
    <row r="3" spans="2:5" ht="13.8" thickBot="1"/>
    <row r="4" spans="2:5" ht="13.8" thickBot="1">
      <c r="B4" s="154" t="s">
        <v>106</v>
      </c>
      <c r="C4" s="155" t="s">
        <v>107</v>
      </c>
      <c r="D4" s="179" t="s">
        <v>108</v>
      </c>
      <c r="E4" s="180" t="s">
        <v>158</v>
      </c>
    </row>
    <row r="5" spans="2:5">
      <c r="B5" s="156" t="s">
        <v>109</v>
      </c>
      <c r="C5" s="157" t="s">
        <v>110</v>
      </c>
      <c r="D5" s="181"/>
      <c r="E5" s="182" t="s">
        <v>159</v>
      </c>
    </row>
    <row r="6" spans="2:5">
      <c r="B6" s="158"/>
      <c r="C6" s="159" t="s">
        <v>111</v>
      </c>
      <c r="D6" s="183" t="s">
        <v>112</v>
      </c>
      <c r="E6" s="184" t="s">
        <v>160</v>
      </c>
    </row>
    <row r="7" spans="2:5">
      <c r="B7" s="158"/>
      <c r="C7" s="159"/>
      <c r="D7" s="183" t="s">
        <v>113</v>
      </c>
      <c r="E7" s="184" t="s">
        <v>161</v>
      </c>
    </row>
    <row r="8" spans="2:5">
      <c r="B8" s="158"/>
      <c r="C8" s="159"/>
      <c r="D8" s="185" t="s">
        <v>114</v>
      </c>
      <c r="E8" s="186" t="s">
        <v>162</v>
      </c>
    </row>
    <row r="9" spans="2:5">
      <c r="B9" s="160"/>
      <c r="C9" s="159"/>
      <c r="D9" s="163" t="s">
        <v>115</v>
      </c>
      <c r="E9" s="187" t="s">
        <v>163</v>
      </c>
    </row>
    <row r="10" spans="2:5">
      <c r="B10" s="160"/>
      <c r="C10" s="161" t="s">
        <v>116</v>
      </c>
      <c r="D10" s="188"/>
      <c r="E10" s="184" t="s">
        <v>164</v>
      </c>
    </row>
    <row r="11" spans="2:5" ht="13.8" thickBot="1">
      <c r="B11" s="189"/>
      <c r="C11" s="190" t="s">
        <v>117</v>
      </c>
      <c r="D11" s="191"/>
      <c r="E11" s="192" t="s">
        <v>165</v>
      </c>
    </row>
    <row r="12" spans="2:5">
      <c r="B12" s="158" t="s">
        <v>119</v>
      </c>
      <c r="C12" s="157" t="s">
        <v>120</v>
      </c>
      <c r="D12" s="193"/>
      <c r="E12" s="186" t="s">
        <v>261</v>
      </c>
    </row>
    <row r="13" spans="2:5">
      <c r="B13" s="162"/>
      <c r="C13" s="163" t="s">
        <v>121</v>
      </c>
      <c r="D13" s="164"/>
      <c r="E13" s="186" t="s">
        <v>261</v>
      </c>
    </row>
    <row r="14" spans="2:5">
      <c r="B14" s="162"/>
      <c r="C14" s="165" t="s">
        <v>122</v>
      </c>
      <c r="D14" s="194"/>
      <c r="E14" s="195" t="s">
        <v>261</v>
      </c>
    </row>
    <row r="15" spans="2:5">
      <c r="B15" s="162"/>
      <c r="C15" s="165" t="s">
        <v>123</v>
      </c>
      <c r="D15" s="194"/>
      <c r="E15" s="195" t="s">
        <v>167</v>
      </c>
    </row>
    <row r="16" spans="2:5">
      <c r="B16" s="158"/>
      <c r="C16" s="165" t="s">
        <v>124</v>
      </c>
      <c r="D16" s="194"/>
      <c r="E16" s="195" t="s">
        <v>261</v>
      </c>
    </row>
    <row r="17" spans="2:5">
      <c r="B17" s="158"/>
      <c r="C17" s="165" t="s">
        <v>125</v>
      </c>
      <c r="D17" s="194"/>
      <c r="E17" s="195" t="s">
        <v>262</v>
      </c>
    </row>
    <row r="18" spans="2:5">
      <c r="B18" s="166"/>
      <c r="C18" s="165" t="s">
        <v>126</v>
      </c>
      <c r="D18" s="167"/>
      <c r="E18" s="195" t="s">
        <v>166</v>
      </c>
    </row>
    <row r="19" spans="2:5">
      <c r="B19" s="158"/>
      <c r="C19" s="165" t="s">
        <v>127</v>
      </c>
      <c r="D19" s="194"/>
      <c r="E19" s="195" t="s">
        <v>168</v>
      </c>
    </row>
    <row r="20" spans="2:5">
      <c r="B20" s="158"/>
      <c r="C20" s="165" t="s">
        <v>128</v>
      </c>
      <c r="D20" s="194"/>
      <c r="E20" s="195" t="s">
        <v>168</v>
      </c>
    </row>
    <row r="21" spans="2:5">
      <c r="B21" s="162"/>
      <c r="C21" s="165" t="s">
        <v>129</v>
      </c>
      <c r="D21" s="194"/>
      <c r="E21" s="195" t="s">
        <v>169</v>
      </c>
    </row>
    <row r="22" spans="2:5">
      <c r="B22" s="162"/>
      <c r="C22" s="168" t="s">
        <v>130</v>
      </c>
      <c r="D22" s="176"/>
      <c r="E22" s="195" t="s">
        <v>166</v>
      </c>
    </row>
    <row r="23" spans="2:5">
      <c r="B23" s="162"/>
      <c r="C23" s="165" t="s">
        <v>131</v>
      </c>
      <c r="D23" s="196"/>
      <c r="E23" s="195" t="s">
        <v>170</v>
      </c>
    </row>
    <row r="24" spans="2:5">
      <c r="B24" s="162"/>
      <c r="C24" s="165" t="s">
        <v>132</v>
      </c>
      <c r="D24" s="196"/>
      <c r="E24" s="195" t="s">
        <v>171</v>
      </c>
    </row>
    <row r="25" spans="2:5">
      <c r="B25" s="162"/>
      <c r="C25" s="165" t="s">
        <v>133</v>
      </c>
      <c r="D25" s="194"/>
      <c r="E25" s="195" t="s">
        <v>172</v>
      </c>
    </row>
    <row r="26" spans="2:5">
      <c r="B26" s="162"/>
      <c r="C26" s="165" t="s">
        <v>134</v>
      </c>
      <c r="D26" s="194"/>
      <c r="E26" s="195" t="s">
        <v>166</v>
      </c>
    </row>
    <row r="27" spans="2:5">
      <c r="B27" s="162"/>
      <c r="C27" s="165" t="s">
        <v>135</v>
      </c>
      <c r="D27" s="188"/>
      <c r="E27" s="195" t="s">
        <v>173</v>
      </c>
    </row>
    <row r="28" spans="2:5">
      <c r="B28" s="162"/>
      <c r="C28" s="165" t="s">
        <v>136</v>
      </c>
      <c r="D28" s="188"/>
      <c r="E28" s="195" t="s">
        <v>166</v>
      </c>
    </row>
    <row r="29" spans="2:5">
      <c r="B29" s="162"/>
      <c r="C29" s="165" t="s">
        <v>137</v>
      </c>
      <c r="D29" s="188"/>
      <c r="E29" s="197" t="s">
        <v>261</v>
      </c>
    </row>
    <row r="30" spans="2:5">
      <c r="B30" s="162"/>
      <c r="C30" s="165" t="s">
        <v>138</v>
      </c>
      <c r="D30" s="188"/>
      <c r="E30" s="197" t="s">
        <v>164</v>
      </c>
    </row>
    <row r="31" spans="2:5">
      <c r="B31" s="162"/>
      <c r="C31" s="198" t="s">
        <v>139</v>
      </c>
      <c r="D31" s="199"/>
      <c r="E31" s="197" t="s">
        <v>174</v>
      </c>
    </row>
    <row r="32" spans="2:5">
      <c r="B32" s="162"/>
      <c r="C32" s="168" t="s">
        <v>175</v>
      </c>
      <c r="D32" s="176"/>
      <c r="E32" s="197" t="s">
        <v>174</v>
      </c>
    </row>
    <row r="33" spans="2:5">
      <c r="B33" s="162"/>
      <c r="C33" s="169" t="s">
        <v>140</v>
      </c>
      <c r="D33" s="188"/>
      <c r="E33" s="195" t="s">
        <v>176</v>
      </c>
    </row>
    <row r="34" spans="2:5">
      <c r="B34" s="162"/>
      <c r="C34" s="169" t="s">
        <v>141</v>
      </c>
      <c r="D34" s="188"/>
      <c r="E34" s="195" t="s">
        <v>164</v>
      </c>
    </row>
    <row r="35" spans="2:5">
      <c r="B35" s="162"/>
      <c r="C35" s="165" t="s">
        <v>142</v>
      </c>
      <c r="D35" s="188"/>
      <c r="E35" s="197" t="s">
        <v>166</v>
      </c>
    </row>
    <row r="36" spans="2:5">
      <c r="B36" s="162"/>
      <c r="C36" s="165" t="s">
        <v>143</v>
      </c>
      <c r="D36" s="188"/>
      <c r="E36" s="197" t="s">
        <v>166</v>
      </c>
    </row>
    <row r="37" spans="2:5">
      <c r="B37" s="162"/>
      <c r="C37" s="170" t="s">
        <v>144</v>
      </c>
      <c r="D37" s="188"/>
      <c r="E37" s="200" t="s">
        <v>261</v>
      </c>
    </row>
    <row r="38" spans="2:5" ht="13.8" thickBot="1">
      <c r="B38" s="162"/>
      <c r="C38" s="165" t="s">
        <v>145</v>
      </c>
      <c r="D38" s="188"/>
      <c r="E38" s="197" t="s">
        <v>177</v>
      </c>
    </row>
    <row r="39" spans="2:5">
      <c r="B39" s="171" t="s">
        <v>146</v>
      </c>
      <c r="C39" s="172" t="s">
        <v>147</v>
      </c>
      <c r="D39" s="201"/>
      <c r="E39" s="182" t="s">
        <v>166</v>
      </c>
    </row>
    <row r="40" spans="2:5">
      <c r="B40" s="160"/>
      <c r="C40" s="173" t="s">
        <v>148</v>
      </c>
      <c r="D40" s="176"/>
      <c r="E40" s="184" t="s">
        <v>263</v>
      </c>
    </row>
    <row r="41" spans="2:5">
      <c r="B41" s="160"/>
      <c r="C41" s="173" t="s">
        <v>149</v>
      </c>
      <c r="D41" s="176"/>
      <c r="E41" s="184" t="s">
        <v>166</v>
      </c>
    </row>
    <row r="42" spans="2:5" ht="13.8" thickBot="1">
      <c r="B42" s="174"/>
      <c r="C42" s="175" t="s">
        <v>150</v>
      </c>
      <c r="D42" s="202"/>
      <c r="E42" s="192" t="s">
        <v>263</v>
      </c>
    </row>
    <row r="43" spans="2:5">
      <c r="B43" s="156" t="s">
        <v>151</v>
      </c>
      <c r="C43" s="203" t="s">
        <v>152</v>
      </c>
      <c r="D43" s="193"/>
      <c r="E43" s="204" t="s">
        <v>164</v>
      </c>
    </row>
    <row r="44" spans="2:5">
      <c r="B44" s="158"/>
      <c r="C44" s="165" t="s">
        <v>153</v>
      </c>
      <c r="D44" s="176"/>
      <c r="E44" s="197" t="s">
        <v>178</v>
      </c>
    </row>
    <row r="45" spans="2:5">
      <c r="B45" s="158"/>
      <c r="C45" s="168" t="s">
        <v>179</v>
      </c>
      <c r="D45" s="205"/>
      <c r="E45" s="184" t="s">
        <v>180</v>
      </c>
    </row>
    <row r="46" spans="2:5">
      <c r="B46" s="158"/>
      <c r="C46" s="168" t="s">
        <v>181</v>
      </c>
      <c r="D46" s="206"/>
      <c r="E46" s="184" t="s">
        <v>180</v>
      </c>
    </row>
    <row r="47" spans="2:5">
      <c r="B47" s="158"/>
      <c r="C47" s="168" t="s">
        <v>182</v>
      </c>
      <c r="D47" s="206"/>
      <c r="E47" s="184" t="s">
        <v>180</v>
      </c>
    </row>
    <row r="48" spans="2:5">
      <c r="B48" s="158"/>
      <c r="C48" s="168" t="s">
        <v>183</v>
      </c>
      <c r="D48" s="206"/>
      <c r="E48" s="184" t="s">
        <v>180</v>
      </c>
    </row>
    <row r="49" spans="2:5">
      <c r="B49" s="158"/>
      <c r="C49" s="168" t="s">
        <v>184</v>
      </c>
      <c r="D49" s="206"/>
      <c r="E49" s="197" t="s">
        <v>185</v>
      </c>
    </row>
    <row r="50" spans="2:5">
      <c r="B50" s="158"/>
      <c r="C50" s="168" t="s">
        <v>186</v>
      </c>
      <c r="D50" s="206"/>
      <c r="E50" s="197" t="s">
        <v>166</v>
      </c>
    </row>
    <row r="51" spans="2:5">
      <c r="B51" s="158"/>
      <c r="C51" s="168" t="s">
        <v>187</v>
      </c>
      <c r="D51" s="206"/>
      <c r="E51" s="197" t="s">
        <v>166</v>
      </c>
    </row>
    <row r="52" spans="2:5">
      <c r="B52" s="158"/>
      <c r="C52" s="168" t="s">
        <v>188</v>
      </c>
      <c r="D52" s="206"/>
      <c r="E52" s="197" t="s">
        <v>166</v>
      </c>
    </row>
    <row r="53" spans="2:5">
      <c r="B53" s="158"/>
      <c r="C53" s="168" t="s">
        <v>189</v>
      </c>
      <c r="D53" s="206"/>
      <c r="E53" s="197" t="s">
        <v>264</v>
      </c>
    </row>
    <row r="54" spans="2:5">
      <c r="B54" s="162"/>
      <c r="C54" s="165" t="s">
        <v>190</v>
      </c>
      <c r="D54" s="194"/>
      <c r="E54" s="197" t="s">
        <v>166</v>
      </c>
    </row>
    <row r="55" spans="2:5">
      <c r="B55" s="162"/>
      <c r="C55" s="165" t="s">
        <v>191</v>
      </c>
      <c r="D55" s="194"/>
      <c r="E55" s="197" t="s">
        <v>180</v>
      </c>
    </row>
    <row r="56" spans="2:5">
      <c r="B56" s="162"/>
      <c r="C56" s="165" t="s">
        <v>192</v>
      </c>
      <c r="D56" s="194"/>
      <c r="E56" s="197" t="s">
        <v>166</v>
      </c>
    </row>
    <row r="57" spans="2:5">
      <c r="B57" s="162"/>
      <c r="C57" s="165" t="s">
        <v>193</v>
      </c>
      <c r="D57" s="194"/>
      <c r="E57" s="197" t="s">
        <v>180</v>
      </c>
    </row>
    <row r="58" spans="2:5" ht="13.8" thickBot="1">
      <c r="B58" s="207"/>
      <c r="C58" s="203" t="s">
        <v>194</v>
      </c>
      <c r="D58" s="208"/>
      <c r="E58" s="197" t="s">
        <v>195</v>
      </c>
    </row>
    <row r="59" spans="2:5">
      <c r="B59" s="156" t="s">
        <v>154</v>
      </c>
      <c r="C59" s="209" t="s">
        <v>155</v>
      </c>
      <c r="D59" s="181"/>
      <c r="E59" s="210" t="s">
        <v>261</v>
      </c>
    </row>
    <row r="60" spans="2:5" ht="13.8" thickBot="1">
      <c r="B60" s="189"/>
      <c r="C60" s="211" t="s">
        <v>156</v>
      </c>
      <c r="D60" s="212"/>
      <c r="E60" s="213" t="s">
        <v>261</v>
      </c>
    </row>
    <row r="61" spans="2:5">
      <c r="B61" s="214"/>
      <c r="C61" s="214"/>
      <c r="D61" s="214"/>
      <c r="E61" s="215"/>
    </row>
    <row r="62" spans="2:5">
      <c r="B62" s="214"/>
      <c r="C62" s="214"/>
      <c r="D62" s="214"/>
      <c r="E62" s="215"/>
    </row>
    <row r="63" spans="2:5">
      <c r="B63" s="216"/>
      <c r="C63" s="214"/>
      <c r="D63" s="214"/>
      <c r="E63" s="215"/>
    </row>
    <row r="64" spans="2:5">
      <c r="B64" s="216"/>
      <c r="C64" s="214"/>
      <c r="D64" s="214"/>
      <c r="E64" s="215"/>
    </row>
    <row r="65" spans="2:5">
      <c r="B65" s="216"/>
      <c r="C65" s="214"/>
      <c r="D65" s="214"/>
      <c r="E65" s="215"/>
    </row>
    <row r="66" spans="2:5">
      <c r="B66" s="214"/>
      <c r="C66" s="214"/>
      <c r="D66" s="214"/>
      <c r="E66" s="215"/>
    </row>
    <row r="67" spans="2:5">
      <c r="B67" s="214"/>
      <c r="C67" s="214"/>
      <c r="D67" s="214"/>
      <c r="E67" s="215"/>
    </row>
    <row r="68" spans="2:5">
      <c r="B68" s="214"/>
      <c r="C68" s="214"/>
      <c r="D68" s="214"/>
      <c r="E68" s="215"/>
    </row>
    <row r="69" spans="2:5">
      <c r="B69" s="214"/>
      <c r="C69" s="214"/>
      <c r="D69" s="214"/>
      <c r="E69" s="215"/>
    </row>
    <row r="70" spans="2:5">
      <c r="B70" s="214"/>
      <c r="C70" s="214"/>
      <c r="D70" s="214"/>
      <c r="E70" s="153"/>
    </row>
    <row r="71" spans="2:5">
      <c r="B71" s="214"/>
      <c r="C71" s="214"/>
      <c r="D71" s="214"/>
      <c r="E71" s="153"/>
    </row>
    <row r="72" spans="2:5">
      <c r="B72" s="214"/>
      <c r="C72" s="214"/>
      <c r="D72" s="214"/>
      <c r="E72" s="153"/>
    </row>
    <row r="73" spans="2:5">
      <c r="B73" s="214"/>
      <c r="C73" s="214"/>
      <c r="D73" s="214"/>
      <c r="E73" s="153"/>
    </row>
    <row r="74" spans="2:5">
      <c r="B74" s="214"/>
      <c r="C74" s="214"/>
      <c r="D74" s="214"/>
      <c r="E74" s="153"/>
    </row>
    <row r="75" spans="2:5">
      <c r="B75" s="214"/>
      <c r="C75" s="214"/>
      <c r="D75" s="214"/>
      <c r="E75" s="153"/>
    </row>
    <row r="76" spans="2:5">
      <c r="B76" s="214"/>
      <c r="C76" s="214"/>
      <c r="D76" s="214"/>
      <c r="E76" s="153"/>
    </row>
    <row r="77" spans="2:5">
      <c r="B77" s="214"/>
      <c r="C77" s="214"/>
      <c r="D77" s="214"/>
      <c r="E77" s="153"/>
    </row>
    <row r="78" spans="2:5">
      <c r="B78" s="214"/>
      <c r="C78" s="214"/>
      <c r="D78" s="214"/>
      <c r="E78" s="153"/>
    </row>
    <row r="79" spans="2:5">
      <c r="B79" s="214"/>
      <c r="C79" s="214"/>
      <c r="D79" s="214"/>
      <c r="E79" s="153"/>
    </row>
    <row r="80" spans="2:5">
      <c r="B80" s="214"/>
      <c r="C80" s="214"/>
      <c r="D80" s="214"/>
      <c r="E80" s="153"/>
    </row>
    <row r="81" spans="2:5">
      <c r="B81" s="214"/>
      <c r="C81" s="214"/>
      <c r="D81" s="214"/>
      <c r="E81" s="153"/>
    </row>
    <row r="82" spans="2:5">
      <c r="B82" s="214"/>
      <c r="C82" s="214"/>
      <c r="D82" s="214"/>
      <c r="E82" s="153"/>
    </row>
    <row r="83" spans="2:5">
      <c r="B83" s="214"/>
      <c r="C83" s="214"/>
      <c r="D83" s="214"/>
      <c r="E83" s="153"/>
    </row>
    <row r="84" spans="2:5">
      <c r="B84" s="214"/>
      <c r="C84" s="214"/>
      <c r="D84" s="214"/>
      <c r="E84" s="153"/>
    </row>
    <row r="85" spans="2:5">
      <c r="B85" s="214"/>
      <c r="C85" s="214"/>
      <c r="D85" s="214"/>
      <c r="E85" s="153"/>
    </row>
    <row r="86" spans="2:5">
      <c r="B86" s="214"/>
      <c r="C86" s="214"/>
      <c r="D86" s="214"/>
      <c r="E86" s="153"/>
    </row>
    <row r="87" spans="2:5">
      <c r="B87" s="214"/>
      <c r="C87" s="214"/>
      <c r="D87" s="214"/>
      <c r="E87" s="153"/>
    </row>
    <row r="88" spans="2:5">
      <c r="B88" s="214"/>
      <c r="C88" s="214"/>
      <c r="D88" s="214"/>
      <c r="E88" s="153"/>
    </row>
    <row r="89" spans="2:5">
      <c r="B89" s="214"/>
      <c r="C89" s="214"/>
      <c r="D89" s="214"/>
      <c r="E89" s="153"/>
    </row>
    <row r="90" spans="2:5">
      <c r="B90" s="214"/>
      <c r="C90" s="214"/>
      <c r="D90" s="214"/>
      <c r="E90" s="153"/>
    </row>
    <row r="91" spans="2:5">
      <c r="B91" s="214"/>
      <c r="C91" s="214"/>
      <c r="D91" s="214"/>
      <c r="E91" s="153"/>
    </row>
    <row r="92" spans="2:5">
      <c r="B92" s="214"/>
      <c r="C92" s="214"/>
      <c r="D92" s="214"/>
      <c r="E92" s="153"/>
    </row>
    <row r="93" spans="2:5">
      <c r="B93" s="214"/>
      <c r="C93" s="214"/>
      <c r="D93" s="214"/>
      <c r="E93" s="153"/>
    </row>
    <row r="94" spans="2:5">
      <c r="B94" s="214"/>
      <c r="C94" s="214"/>
      <c r="D94" s="214"/>
      <c r="E94" s="153"/>
    </row>
    <row r="95" spans="2:5">
      <c r="B95" s="214"/>
      <c r="C95" s="214"/>
      <c r="D95" s="214"/>
    </row>
    <row r="96" spans="2:5">
      <c r="B96" s="214"/>
      <c r="C96" s="214"/>
      <c r="D96" s="214"/>
    </row>
    <row r="97" spans="2:4">
      <c r="B97" s="214"/>
      <c r="C97" s="214"/>
      <c r="D97" s="214"/>
    </row>
    <row r="98" spans="2:4">
      <c r="B98" s="214"/>
      <c r="C98" s="214"/>
      <c r="D98" s="214"/>
    </row>
    <row r="99" spans="2:4">
      <c r="B99" s="214"/>
      <c r="C99" s="214"/>
      <c r="D99" s="214"/>
    </row>
    <row r="100" spans="2:4">
      <c r="B100" s="214"/>
      <c r="C100" s="214"/>
      <c r="D100" s="214"/>
    </row>
    <row r="101" spans="2:4">
      <c r="B101" s="214"/>
      <c r="C101" s="214"/>
      <c r="D101" s="214"/>
    </row>
    <row r="102" spans="2:4">
      <c r="B102" s="214"/>
      <c r="C102" s="214"/>
      <c r="D102" s="214"/>
    </row>
    <row r="103" spans="2:4">
      <c r="B103" s="214"/>
      <c r="C103" s="214"/>
      <c r="D103" s="214"/>
    </row>
    <row r="104" spans="2:4">
      <c r="B104" s="214"/>
      <c r="C104" s="214"/>
      <c r="D104" s="214"/>
    </row>
    <row r="105" spans="2:4">
      <c r="B105" s="214"/>
      <c r="C105" s="214"/>
      <c r="D105" s="214"/>
    </row>
    <row r="106" spans="2:4">
      <c r="B106" s="214"/>
      <c r="C106" s="214"/>
      <c r="D106" s="214"/>
    </row>
    <row r="107" spans="2:4">
      <c r="B107" s="214"/>
      <c r="C107" s="214"/>
      <c r="D107" s="214"/>
    </row>
    <row r="108" spans="2:4">
      <c r="B108" s="214"/>
      <c r="C108" s="214"/>
      <c r="D108" s="214"/>
    </row>
    <row r="109" spans="2:4">
      <c r="B109" s="214"/>
      <c r="C109" s="214"/>
      <c r="D109" s="214"/>
    </row>
    <row r="110" spans="2:4">
      <c r="B110" s="214"/>
      <c r="C110" s="214"/>
      <c r="D110" s="214"/>
    </row>
    <row r="111" spans="2:4">
      <c r="B111" s="214"/>
      <c r="C111" s="214"/>
      <c r="D111" s="214"/>
    </row>
    <row r="112" spans="2:4">
      <c r="B112" s="214"/>
      <c r="C112" s="214"/>
      <c r="D112" s="214"/>
    </row>
    <row r="113" spans="2:4">
      <c r="B113" s="214"/>
      <c r="C113" s="214"/>
      <c r="D113" s="214"/>
    </row>
    <row r="114" spans="2:4">
      <c r="B114" s="214"/>
      <c r="C114" s="214"/>
      <c r="D114" s="214"/>
    </row>
    <row r="115" spans="2:4">
      <c r="B115" s="214"/>
      <c r="C115" s="214"/>
      <c r="D115" s="214"/>
    </row>
    <row r="116" spans="2:4">
      <c r="B116" s="214"/>
      <c r="C116" s="214"/>
      <c r="D116" s="214"/>
    </row>
    <row r="117" spans="2:4">
      <c r="B117" s="214"/>
      <c r="C117" s="214"/>
      <c r="D117" s="214"/>
    </row>
    <row r="118" spans="2:4">
      <c r="B118" s="214"/>
      <c r="C118" s="214"/>
      <c r="D118" s="214"/>
    </row>
    <row r="119" spans="2:4">
      <c r="B119" s="214"/>
      <c r="C119" s="214"/>
      <c r="D119" s="214"/>
    </row>
    <row r="120" spans="2:4">
      <c r="B120" s="214"/>
      <c r="C120" s="214"/>
      <c r="D120" s="214"/>
    </row>
  </sheetData>
  <mergeCells count="1">
    <mergeCell ref="B2:C2"/>
  </mergeCells>
  <phoneticPr fontId="28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2001-10-19T16:29:42Z</cp:lastPrinted>
  <dcterms:created xsi:type="dcterms:W3CDTF">1998-06-25T13:24:09Z</dcterms:created>
  <dcterms:modified xsi:type="dcterms:W3CDTF">2023-09-10T14:58:18Z</dcterms:modified>
</cp:coreProperties>
</file>