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firstSheet="3" activeTab="3"/>
  </bookViews>
  <sheets>
    <sheet name="July" sheetId="4" state="hidden" r:id="rId1"/>
    <sheet name="Aug" sheetId="6" state="hidden" r:id="rId2"/>
    <sheet name="Sept" sheetId="7" state="hidden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Date'!$A$1:$Q$41</definedName>
    <definedName name="_xlnm.Print_Area" localSheetId="2">Sept!$B$1:$AJ$31</definedName>
  </definedNames>
  <calcPr calcId="92512" fullCalcOnLoad="1"/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C25" i="6"/>
  <c r="AD25" i="6"/>
  <c r="AE25" i="6"/>
  <c r="AF25" i="6"/>
  <c r="AJ25" i="6"/>
  <c r="AK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U28" i="8"/>
  <c r="V28" i="8"/>
  <c r="AB28" i="8"/>
  <c r="AC28" i="8"/>
  <c r="AH28" i="8"/>
  <c r="AI28" i="8"/>
  <c r="AJ28" i="8"/>
  <c r="AK28" i="8"/>
  <c r="AL28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L12" i="7"/>
  <c r="M12" i="7"/>
  <c r="N12" i="7"/>
  <c r="O12" i="7"/>
  <c r="P12" i="7"/>
  <c r="Q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L18" i="7"/>
  <c r="M18" i="7"/>
  <c r="N18" i="7"/>
  <c r="O18" i="7"/>
  <c r="P18" i="7"/>
  <c r="Q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<sst xmlns="http://schemas.openxmlformats.org/spreadsheetml/2006/main" count="124" uniqueCount="45">
  <si>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</si>
  <si>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</si>
  <si>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</si>
  <si>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</si>
  <si>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</si>
  <si>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</si>
  <si>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</si>
  <si>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</si>
  <si>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</si>
  <si>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</si>
  <si>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</si>
  <si>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</si>
  <si>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</si>
  <si>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</si>
  <si>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</si>
  <si>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</si>
  <si>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</si>
  <si>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</si>
  <si>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</si>
  <si>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</si>
  <si>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</si>
  <si>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</si>
  <si>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</si>
  <si>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</si>
  <si>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</si>
  <si>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</si>
  <si>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</si>
  <si>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</si>
  <si>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</si>
  <si>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</si>
  <si>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</si>
  <si>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</si>
  <si>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</si>
  <si>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</si>
  <si>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</si>
  <si>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</si>
  <si>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</si>
  <si>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</si>
  <si>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</si>
  <si>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Corp.</t>
  </si>
  <si>
    <t>Enron Global Assets</t>
  </si>
  <si>
    <t>*Includes an inflow in the month of July of $915 MM and an outflow in the month of August of $915 MM, all related to the</t>
  </si>
  <si>
    <t>Marlin refinancing.</t>
  </si>
  <si>
    <t>Does NOT include Canada, London or any other Enron banking center.</t>
  </si>
  <si>
    <t>Certain items (e.g. payroll) that are paid by Corp on behalf of a business unit have NOT been allocated to the 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</si>
</sst>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5" fillId="0" borderId="0" xfId="1" applyNumberFormat="1" applyFont="1" applyBorder="1"/>
    <xf numFmtId="165" fontId="2" fillId="0" borderId="4" xfId="1" applyNumberFormat="1" applyFont="1" applyBorder="1"/>
    <xf numFmtId="165" fontId="0" fillId="0" borderId="4" xfId="1" applyNumberFormat="1" applyFont="1" applyBorder="1"/>
    <xf numFmtId="165" fontId="5" fillId="0" borderId="4" xfId="1" applyNumberFormat="1" applyFont="1" applyBorder="1"/>
    <xf numFmtId="165" fontId="2" fillId="0" borderId="5" xfId="1" applyNumberFormat="1" applyFont="1" applyBorder="1"/>
    <xf numFmtId="165" fontId="5" fillId="0" borderId="0" xfId="1" applyNumberFormat="1" applyFont="1"/>
    <xf numFmtId="0" fontId="5" fillId="0" borderId="0" xfId="0" applyFont="1"/>
    <xf numFmtId="165" fontId="2" fillId="0" borderId="0" xfId="1" quotePrefix="1" applyNumberFormat="1" applyFont="1" applyAlignment="1">
      <alignment horizontal="left"/>
    </xf>
    <xf numFmtId="16" fontId="2" fillId="0" borderId="4" xfId="0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3.2" x14ac:dyDescent="0.25"/>
  <cols>
    <col min="6" max="6" width="13.6640625" style="1" bestFit="1" customWidth="1"/>
    <col min="22" max="22" width="9.33203125" customWidth="1"/>
  </cols>
  <sheetData>
    <row r="1" spans="2:37" ht="15.6" x14ac:dyDescent="0.3">
      <c r="B1" s="2" t="s">
        <v>24</v>
      </c>
    </row>
    <row r="2" spans="2:37" ht="15.6" x14ac:dyDescent="0.3">
      <c r="B2" s="2" t="s">
        <v>0</v>
      </c>
    </row>
    <row r="3" spans="2:37" x14ac:dyDescent="0.25">
      <c r="B3" s="9" t="s">
        <v>34</v>
      </c>
    </row>
    <row r="5" spans="2:37" x14ac:dyDescent="0.25">
      <c r="F5" s="10" t="s">
        <v>1</v>
      </c>
    </row>
    <row r="6" spans="2:37" s="1" customFormat="1" x14ac:dyDescent="0.25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5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5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5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5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5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5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5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5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5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5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5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5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5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5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5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5">
      <c r="B29" s="14" t="s">
        <v>20</v>
      </c>
    </row>
    <row r="30" spans="2:38" x14ac:dyDescent="0.25">
      <c r="B30" s="14" t="s">
        <v>21</v>
      </c>
    </row>
    <row r="31" spans="2:38" x14ac:dyDescent="0.25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Q26" sqref="Q26"/>
    </sheetView>
  </sheetViews>
  <sheetFormatPr defaultRowHeight="13.2" x14ac:dyDescent="0.25"/>
  <cols>
    <col min="6" max="6" width="13.6640625" style="1" bestFit="1" customWidth="1"/>
    <col min="7" max="7" width="9.88671875" customWidth="1"/>
    <col min="22" max="22" width="9.33203125" customWidth="1"/>
    <col min="26" max="27" width="0" hidden="1" customWidth="1"/>
  </cols>
  <sheetData>
    <row r="1" spans="2:37" ht="15.6" x14ac:dyDescent="0.3">
      <c r="B1" s="2" t="s">
        <v>24</v>
      </c>
    </row>
    <row r="2" spans="2:37" ht="15.6" x14ac:dyDescent="0.3">
      <c r="B2" s="2" t="s">
        <v>0</v>
      </c>
    </row>
    <row r="3" spans="2:37" x14ac:dyDescent="0.25">
      <c r="B3" s="1" t="s">
        <v>36</v>
      </c>
    </row>
    <row r="5" spans="2:37" x14ac:dyDescent="0.25">
      <c r="F5" s="10" t="s">
        <v>1</v>
      </c>
    </row>
    <row r="6" spans="2:37" s="1" customFormat="1" x14ac:dyDescent="0.25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5">
      <c r="B7" t="s">
        <v>2</v>
      </c>
      <c r="F7" s="12">
        <f>SUM(G7:AK7)</f>
        <v>31.800000000000004</v>
      </c>
      <c r="G7" s="4"/>
      <c r="H7" s="4"/>
      <c r="I7" s="4"/>
      <c r="J7" s="4"/>
      <c r="K7" s="4"/>
      <c r="L7" s="4"/>
      <c r="M7" s="4"/>
      <c r="N7" s="4"/>
      <c r="O7" s="4"/>
      <c r="P7" s="4"/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5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31.800000000000004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5">
      <c r="B10" t="s">
        <v>5</v>
      </c>
      <c r="F10" s="12">
        <f>SUM(G10:AK10)</f>
        <v>80.500000000000028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5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80.500000000000028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5">
      <c r="B13" t="s">
        <v>8</v>
      </c>
      <c r="F13" s="12">
        <f>SUM(G13:AL13)</f>
        <v>-106.60000000000002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5">
      <c r="B14" t="s">
        <v>9</v>
      </c>
      <c r="F14" s="12">
        <f>SUM(G14:AL14)</f>
        <v>89.000000000000014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5">
      <c r="B15" t="s">
        <v>10</v>
      </c>
      <c r="F15" s="12">
        <f>SUM(G15:AL15)</f>
        <v>-4.1999999999999993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5">
      <c r="B16" t="s">
        <v>11</v>
      </c>
      <c r="F16" s="12">
        <f>SUM(G16:AL16)</f>
        <v>-24.599999999999998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5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25</v>
      </c>
      <c r="F18" s="12">
        <f t="shared" ref="F18:AK18" si="3">SUM(F12:F17)</f>
        <v>34.100000000000023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5">
      <c r="B19" t="s">
        <v>12</v>
      </c>
      <c r="F19" s="12">
        <f>SUM(G19:AL19)</f>
        <v>93.6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5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22</v>
      </c>
      <c r="F21" s="12">
        <f>SUM(G21:AL21)</f>
        <v>-59.6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5">
      <c r="B22" s="1" t="s">
        <v>14</v>
      </c>
      <c r="F22" s="12">
        <f>F18+F19+F21+F20</f>
        <v>71.90000000000002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52.599999999999994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5">
      <c r="B23" t="s">
        <v>15</v>
      </c>
      <c r="F23" s="12">
        <f>SUM(G23:AL23)</f>
        <v>-57.099999999999994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5">
      <c r="B24" t="s">
        <v>16</v>
      </c>
      <c r="F24" s="12">
        <f>SUM(G24:AL24)</f>
        <v>-26.900000000000006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-3.6</v>
      </c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5">
      <c r="B25" t="s">
        <v>17</v>
      </c>
      <c r="F25" s="12">
        <f>SUM(G25:AL25)</f>
        <v>-732.1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72.400000000000006</v>
      </c>
      <c r="R25" s="4">
        <v>-2.4</v>
      </c>
      <c r="S25" s="4">
        <v>0</v>
      </c>
      <c r="T25" s="4">
        <v>0</v>
      </c>
      <c r="U25" s="4">
        <v>-59.4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5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18</v>
      </c>
      <c r="F27" s="13">
        <f t="shared" ref="F27:AK27" si="5">F9+F22+F23+F24+F25+F26</f>
        <v>-713.9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105.9</v>
      </c>
      <c r="R27" s="17">
        <f t="shared" si="5"/>
        <v>204.4</v>
      </c>
      <c r="S27" s="17">
        <f t="shared" si="5"/>
        <v>0</v>
      </c>
      <c r="T27" s="17">
        <f t="shared" si="5"/>
        <v>0</v>
      </c>
      <c r="U27" s="17">
        <f t="shared" si="5"/>
        <v>-160.1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5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5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5">
      <c r="B30" s="14" t="s">
        <v>21</v>
      </c>
    </row>
    <row r="31" spans="2:38" x14ac:dyDescent="0.25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3.2" x14ac:dyDescent="0.25"/>
  <cols>
    <col min="6" max="6" width="13.6640625" style="1" bestFit="1" customWidth="1"/>
    <col min="21" max="21" width="9.33203125" customWidth="1"/>
  </cols>
  <sheetData>
    <row r="1" spans="2:36" ht="15.6" x14ac:dyDescent="0.3">
      <c r="B1" s="2" t="s">
        <v>24</v>
      </c>
    </row>
    <row r="2" spans="2:36" ht="15.6" x14ac:dyDescent="0.3">
      <c r="B2" s="2" t="s">
        <v>0</v>
      </c>
    </row>
    <row r="3" spans="2:36" x14ac:dyDescent="0.25">
      <c r="B3" s="9" t="s">
        <v>35</v>
      </c>
    </row>
    <row r="5" spans="2:36" x14ac:dyDescent="0.25">
      <c r="F5" s="15" t="s">
        <v>1</v>
      </c>
    </row>
    <row r="6" spans="2:36" s="1" customFormat="1" x14ac:dyDescent="0.25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5">
      <c r="B7" s="4" t="s">
        <v>2</v>
      </c>
      <c r="F7" s="17">
        <f>SUM(G7:AL7)</f>
        <v>0</v>
      </c>
    </row>
    <row r="8" spans="2:36" s="4" customFormat="1" x14ac:dyDescent="0.25">
      <c r="B8" s="4" t="s">
        <v>3</v>
      </c>
      <c r="F8" s="17"/>
    </row>
    <row r="9" spans="2:36" s="5" customFormat="1" x14ac:dyDescent="0.25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5">
      <c r="B10" s="4" t="s">
        <v>5</v>
      </c>
      <c r="F10" s="17">
        <f>SUM(G10:AL10)</f>
        <v>0</v>
      </c>
    </row>
    <row r="11" spans="2:36" s="4" customFormat="1" x14ac:dyDescent="0.25">
      <c r="B11" s="4" t="s">
        <v>6</v>
      </c>
      <c r="F11" s="17"/>
    </row>
    <row r="12" spans="2:36" s="5" customFormat="1" x14ac:dyDescent="0.25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5">
      <c r="B13" s="4" t="s">
        <v>8</v>
      </c>
      <c r="F13" s="17">
        <f>SUM(G13:AL13)</f>
        <v>0</v>
      </c>
    </row>
    <row r="14" spans="2:36" s="4" customFormat="1" x14ac:dyDescent="0.25">
      <c r="B14" s="4" t="s">
        <v>9</v>
      </c>
      <c r="F14" s="17">
        <f>SUM(G14:AL14)</f>
        <v>0</v>
      </c>
    </row>
    <row r="15" spans="2:36" s="4" customFormat="1" x14ac:dyDescent="0.25">
      <c r="B15" s="4" t="s">
        <v>10</v>
      </c>
      <c r="F15" s="17">
        <f>SUM(G15:AL15)</f>
        <v>0</v>
      </c>
    </row>
    <row r="16" spans="2:36" s="4" customFormat="1" x14ac:dyDescent="0.25">
      <c r="B16" s="4" t="s">
        <v>11</v>
      </c>
      <c r="F16" s="17">
        <f>SUM(G16:AL16)</f>
        <v>0</v>
      </c>
    </row>
    <row r="17" spans="2:37" s="4" customFormat="1" x14ac:dyDescent="0.25">
      <c r="B17" s="4" t="s">
        <v>13</v>
      </c>
      <c r="F17" s="17">
        <f>SUM(G17:AL17)</f>
        <v>0</v>
      </c>
    </row>
    <row r="18" spans="2:37" s="5" customFormat="1" x14ac:dyDescent="0.25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5">
      <c r="B19" s="4" t="s">
        <v>12</v>
      </c>
      <c r="F19" s="17">
        <f>SUM(G19:AL19)</f>
        <v>0</v>
      </c>
    </row>
    <row r="20" spans="2:37" s="4" customFormat="1" x14ac:dyDescent="0.25">
      <c r="B20" s="4" t="s">
        <v>29</v>
      </c>
      <c r="F20" s="17">
        <f>SUM(G20:AL20)</f>
        <v>0</v>
      </c>
    </row>
    <row r="21" spans="2:37" s="4" customFormat="1" x14ac:dyDescent="0.25">
      <c r="B21" s="4" t="s">
        <v>22</v>
      </c>
      <c r="F21" s="17">
        <f>SUM(G21:AL21)</f>
        <v>0</v>
      </c>
    </row>
    <row r="22" spans="2:37" s="5" customFormat="1" x14ac:dyDescent="0.25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5">
      <c r="B23" s="4" t="s">
        <v>15</v>
      </c>
      <c r="F23" s="17">
        <f>SUM(G23:AL23)</f>
        <v>0</v>
      </c>
    </row>
    <row r="24" spans="2:37" s="4" customFormat="1" x14ac:dyDescent="0.25">
      <c r="B24" s="4" t="s">
        <v>16</v>
      </c>
      <c r="F24" s="17">
        <f>SUM(G24:AL24)</f>
        <v>0</v>
      </c>
    </row>
    <row r="25" spans="2:37" s="4" customFormat="1" x14ac:dyDescent="0.25">
      <c r="B25" s="4" t="s">
        <v>17</v>
      </c>
      <c r="F25" s="17">
        <f>SUM(G25:AL25)</f>
        <v>0</v>
      </c>
    </row>
    <row r="26" spans="2:37" s="4" customFormat="1" x14ac:dyDescent="0.25">
      <c r="B26" s="4" t="s">
        <v>13</v>
      </c>
      <c r="F26" s="17">
        <f>SUM(G26:AL26)</f>
        <v>0</v>
      </c>
    </row>
    <row r="27" spans="2:37" s="5" customFormat="1" x14ac:dyDescent="0.25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5">
      <c r="B29" s="14" t="s">
        <v>20</v>
      </c>
    </row>
    <row r="30" spans="2:37" x14ac:dyDescent="0.25">
      <c r="B30" s="14" t="s">
        <v>21</v>
      </c>
    </row>
    <row r="31" spans="2:37" x14ac:dyDescent="0.25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1"/>
  <sheetViews>
    <sheetView tabSelected="1" workbookViewId="0">
      <selection activeCell="L18" sqref="L18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9" max="9" width="0" hidden="1" customWidth="1"/>
    <col min="10" max="10" width="9.44140625" bestFit="1" customWidth="1"/>
    <col min="11" max="11" width="3" customWidth="1"/>
    <col min="12" max="12" width="10" bestFit="1" customWidth="1"/>
    <col min="13" max="13" width="2.88671875" customWidth="1"/>
    <col min="14" max="15" width="0" hidden="1" customWidth="1"/>
    <col min="16" max="16" width="13.5546875" style="4" bestFit="1" customWidth="1"/>
    <col min="21" max="21" width="0" hidden="1" customWidth="1"/>
    <col min="22" max="22" width="9.33203125" hidden="1" customWidth="1"/>
    <col min="28" max="29" width="0" hidden="1" customWidth="1"/>
    <col min="35" max="36" width="0" hidden="1" customWidth="1"/>
  </cols>
  <sheetData>
    <row r="1" spans="2:37" ht="15.6" x14ac:dyDescent="0.3">
      <c r="B1" s="31" t="s">
        <v>39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2:37" ht="15.6" x14ac:dyDescent="0.3">
      <c r="B2" s="31" t="s">
        <v>24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37" ht="15.6" x14ac:dyDescent="0.3">
      <c r="B3" s="31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2:37" x14ac:dyDescent="0.25">
      <c r="B4" s="32" t="s">
        <v>33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2:37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2:3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37" x14ac:dyDescent="0.25">
      <c r="P7" s="19">
        <v>37124</v>
      </c>
    </row>
    <row r="8" spans="2:37" x14ac:dyDescent="0.25">
      <c r="F8" s="15" t="s">
        <v>1</v>
      </c>
      <c r="I8" s="6"/>
      <c r="J8" s="6" t="s">
        <v>23</v>
      </c>
      <c r="K8" s="1"/>
      <c r="L8" s="6"/>
      <c r="P8" s="18" t="s">
        <v>27</v>
      </c>
    </row>
    <row r="9" spans="2:37" x14ac:dyDescent="0.25">
      <c r="F9" s="28" t="s">
        <v>37</v>
      </c>
      <c r="G9" s="3" t="e">
        <v>#VALUE!</v>
      </c>
      <c r="H9" s="3"/>
      <c r="I9" s="7" t="s">
        <v>32</v>
      </c>
      <c r="J9" s="28" t="s">
        <v>31</v>
      </c>
      <c r="K9" s="7"/>
      <c r="L9" s="28" t="s">
        <v>30</v>
      </c>
      <c r="M9" s="3"/>
      <c r="N9" s="3"/>
      <c r="O9" s="3"/>
      <c r="P9" s="29" t="s">
        <v>28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2:37" x14ac:dyDescent="0.25">
      <c r="B10" t="s">
        <v>2</v>
      </c>
      <c r="F10" s="20">
        <v>103.1</v>
      </c>
      <c r="I10" s="4">
        <v>0</v>
      </c>
      <c r="J10" s="4">
        <v>31.8</v>
      </c>
      <c r="K10" s="4"/>
      <c r="L10" s="4">
        <v>71.3</v>
      </c>
      <c r="P10" s="4">
        <v>-0.7</v>
      </c>
    </row>
    <row r="11" spans="2:37" x14ac:dyDescent="0.25">
      <c r="B11" t="s">
        <v>3</v>
      </c>
      <c r="F11" s="21">
        <v>0</v>
      </c>
      <c r="I11" s="22">
        <v>0</v>
      </c>
      <c r="J11" s="22">
        <v>0</v>
      </c>
      <c r="K11" s="4"/>
      <c r="L11" s="22">
        <v>0</v>
      </c>
      <c r="P11" s="22">
        <v>0</v>
      </c>
    </row>
    <row r="12" spans="2:37" s="1" customFormat="1" x14ac:dyDescent="0.25">
      <c r="B12" s="1" t="s">
        <v>4</v>
      </c>
      <c r="F12" s="17">
        <v>103.1</v>
      </c>
      <c r="I12" s="5">
        <v>0</v>
      </c>
      <c r="J12" s="17">
        <v>31.8</v>
      </c>
      <c r="K12" s="5"/>
      <c r="L12" s="17">
        <v>71.3</v>
      </c>
      <c r="P12" s="17">
        <v>-0.7</v>
      </c>
    </row>
    <row r="13" spans="2:37" s="1" customFormat="1" ht="5.0999999999999996" customHeight="1" x14ac:dyDescent="0.25">
      <c r="F13" s="17"/>
      <c r="I13" s="5"/>
      <c r="J13" s="17"/>
      <c r="K13" s="5"/>
      <c r="L13" s="17"/>
      <c r="P13" s="17"/>
    </row>
    <row r="14" spans="2:37" x14ac:dyDescent="0.25">
      <c r="B14" t="s">
        <v>5</v>
      </c>
      <c r="F14" s="20">
        <v>-55.2</v>
      </c>
      <c r="I14" s="4">
        <v>0</v>
      </c>
      <c r="J14" s="4">
        <v>80.5</v>
      </c>
      <c r="K14" s="4"/>
      <c r="L14" s="4">
        <v>-135.69999999999999</v>
      </c>
      <c r="P14" s="4">
        <v>44.9</v>
      </c>
    </row>
    <row r="15" spans="2:37" x14ac:dyDescent="0.25">
      <c r="B15" t="s">
        <v>6</v>
      </c>
      <c r="F15" s="23">
        <v>0</v>
      </c>
      <c r="I15" s="22">
        <v>0</v>
      </c>
      <c r="J15" s="22">
        <v>0</v>
      </c>
      <c r="K15" s="4"/>
      <c r="L15" s="22">
        <v>0</v>
      </c>
      <c r="P15" s="22">
        <v>0</v>
      </c>
    </row>
    <row r="16" spans="2:37" s="1" customFormat="1" x14ac:dyDescent="0.25">
      <c r="B16" s="1" t="s">
        <v>7</v>
      </c>
      <c r="F16" s="17">
        <v>-55.2</v>
      </c>
      <c r="I16" s="5">
        <v>0</v>
      </c>
      <c r="J16" s="17">
        <v>80.5</v>
      </c>
      <c r="K16" s="5"/>
      <c r="L16" s="17">
        <v>-135.69999999999999</v>
      </c>
      <c r="P16" s="17">
        <v>44.9</v>
      </c>
    </row>
    <row r="17" spans="2:39" s="1" customFormat="1" ht="5.0999999999999996" customHeight="1" x14ac:dyDescent="0.25">
      <c r="F17" s="17"/>
      <c r="I17" s="5"/>
      <c r="J17" s="17"/>
      <c r="K17" s="5"/>
      <c r="L17" s="17"/>
      <c r="P17" s="17"/>
    </row>
    <row r="18" spans="2:39" x14ac:dyDescent="0.25">
      <c r="B18" t="s">
        <v>8</v>
      </c>
      <c r="F18" s="20">
        <v>-42.9</v>
      </c>
      <c r="I18" s="4">
        <v>0</v>
      </c>
      <c r="J18" s="4">
        <v>-106.6</v>
      </c>
      <c r="K18" s="4"/>
      <c r="L18" s="4">
        <v>63.7</v>
      </c>
      <c r="P18" s="4">
        <v>-0.1</v>
      </c>
    </row>
    <row r="19" spans="2:39" x14ac:dyDescent="0.25">
      <c r="B19" t="s">
        <v>9</v>
      </c>
      <c r="F19" s="20">
        <v>50.6</v>
      </c>
      <c r="I19" s="4">
        <v>0</v>
      </c>
      <c r="J19" s="4">
        <v>89</v>
      </c>
      <c r="K19" s="4"/>
      <c r="L19" s="4">
        <v>-38.4</v>
      </c>
      <c r="P19" s="4">
        <v>-0.3</v>
      </c>
    </row>
    <row r="20" spans="2:39" x14ac:dyDescent="0.25">
      <c r="B20" t="s">
        <v>10</v>
      </c>
      <c r="F20" s="20">
        <v>-14.6</v>
      </c>
      <c r="I20" s="4">
        <v>0</v>
      </c>
      <c r="J20" s="4">
        <v>-4.2</v>
      </c>
      <c r="K20" s="4"/>
      <c r="L20" s="4">
        <v>-10.4</v>
      </c>
      <c r="P20" s="4">
        <v>1.3</v>
      </c>
    </row>
    <row r="21" spans="2:39" x14ac:dyDescent="0.25">
      <c r="B21" t="s">
        <v>11</v>
      </c>
      <c r="F21" s="20">
        <v>-55.9</v>
      </c>
      <c r="I21" s="4">
        <v>0</v>
      </c>
      <c r="J21" s="4">
        <v>-24.6</v>
      </c>
      <c r="K21" s="4"/>
      <c r="L21" s="4">
        <v>-31.3</v>
      </c>
      <c r="P21" s="4">
        <v>-2</v>
      </c>
    </row>
    <row r="22" spans="2:39" x14ac:dyDescent="0.25">
      <c r="B22" t="s">
        <v>13</v>
      </c>
      <c r="F22" s="23">
        <v>-0.2</v>
      </c>
      <c r="I22" s="4">
        <v>0</v>
      </c>
      <c r="J22" s="22">
        <v>0</v>
      </c>
      <c r="K22" s="4"/>
      <c r="L22" s="22">
        <v>-0.2</v>
      </c>
      <c r="P22" s="22">
        <v>0</v>
      </c>
    </row>
    <row r="23" spans="2:39" s="1" customFormat="1" x14ac:dyDescent="0.25">
      <c r="B23" s="1" t="s">
        <v>25</v>
      </c>
      <c r="F23" s="17">
        <v>-118.2</v>
      </c>
      <c r="I23" s="5">
        <v>0</v>
      </c>
      <c r="J23" s="17">
        <v>34.1</v>
      </c>
      <c r="K23" s="5"/>
      <c r="L23" s="17">
        <v>-152.30000000000001</v>
      </c>
      <c r="P23" s="17">
        <v>43.8</v>
      </c>
    </row>
    <row r="24" spans="2:39" s="1" customFormat="1" ht="5.0999999999999996" customHeight="1" x14ac:dyDescent="0.25">
      <c r="F24" s="17"/>
      <c r="I24" s="5"/>
      <c r="J24" s="17"/>
      <c r="K24" s="5"/>
      <c r="L24" s="17"/>
      <c r="P24" s="17"/>
    </row>
    <row r="25" spans="2:39" x14ac:dyDescent="0.25">
      <c r="B25" s="26" t="s">
        <v>16</v>
      </c>
      <c r="F25" s="20">
        <v>-41.3</v>
      </c>
      <c r="I25" s="4">
        <v>0</v>
      </c>
      <c r="J25" s="4">
        <v>-26.9</v>
      </c>
      <c r="K25" s="4"/>
      <c r="L25" s="4">
        <v>-14.4</v>
      </c>
      <c r="P25" s="25">
        <v>-3.6</v>
      </c>
    </row>
    <row r="26" spans="2:39" x14ac:dyDescent="0.25">
      <c r="B26" t="s">
        <v>29</v>
      </c>
      <c r="F26" s="20">
        <v>4.2</v>
      </c>
      <c r="I26" s="4">
        <v>0</v>
      </c>
      <c r="J26" s="4">
        <v>3.8</v>
      </c>
      <c r="K26" s="4"/>
      <c r="L26" s="4">
        <v>0.4</v>
      </c>
      <c r="P26" s="4">
        <v>0</v>
      </c>
    </row>
    <row r="27" spans="2:39" x14ac:dyDescent="0.25">
      <c r="B27" t="s">
        <v>22</v>
      </c>
      <c r="F27" s="23">
        <v>27.3</v>
      </c>
      <c r="I27" s="22">
        <v>0</v>
      </c>
      <c r="J27" s="22">
        <v>-59.6</v>
      </c>
      <c r="K27" s="4"/>
      <c r="L27" s="22">
        <v>86.9</v>
      </c>
      <c r="P27" s="22">
        <v>8.8000000000000007</v>
      </c>
    </row>
    <row r="28" spans="2:39" s="1" customFormat="1" x14ac:dyDescent="0.25">
      <c r="B28" s="1" t="s">
        <v>14</v>
      </c>
      <c r="F28" s="17">
        <v>-128</v>
      </c>
      <c r="I28" s="5">
        <v>0</v>
      </c>
      <c r="J28" s="17">
        <v>-48.6</v>
      </c>
      <c r="K28" s="5"/>
      <c r="L28" s="17">
        <v>-79.400000000000105</v>
      </c>
      <c r="M28" s="5"/>
      <c r="N28" s="5">
        <v>0</v>
      </c>
      <c r="O28" s="5">
        <v>0</v>
      </c>
      <c r="P28" s="17">
        <v>49</v>
      </c>
      <c r="Q28" s="5"/>
      <c r="R28" s="5"/>
      <c r="S28" s="5"/>
      <c r="T28" s="5"/>
      <c r="U28" s="5">
        <f>U23+U30+U26+U27</f>
        <v>0</v>
      </c>
      <c r="V28" s="5">
        <f>V23+V30+V26+V27</f>
        <v>0</v>
      </c>
      <c r="W28" s="5"/>
      <c r="X28" s="5"/>
      <c r="Y28" s="5"/>
      <c r="Z28" s="5"/>
      <c r="AA28" s="5"/>
      <c r="AB28" s="5">
        <f>AB23+AB30+AB26+AB27</f>
        <v>0</v>
      </c>
      <c r="AC28" s="5">
        <f>AC23+AC30+AC26+AC27</f>
        <v>0</v>
      </c>
      <c r="AD28" s="5"/>
      <c r="AE28" s="5"/>
      <c r="AF28" s="5"/>
      <c r="AG28" s="5"/>
      <c r="AH28" s="5">
        <f>AH23+AH30+AH26+AH27</f>
        <v>0</v>
      </c>
      <c r="AI28" s="5">
        <f>AI23+AI30+AI26+AI27</f>
        <v>0</v>
      </c>
      <c r="AJ28" s="5">
        <f>AJ23+AJ30+AJ26+AJ27</f>
        <v>0</v>
      </c>
      <c r="AK28" s="5">
        <f>AK23+AK30+AK26+AK27</f>
        <v>0</v>
      </c>
      <c r="AL28" s="5">
        <f>AL23+AL30+AL26+AL27</f>
        <v>0</v>
      </c>
      <c r="AM28" s="5"/>
    </row>
    <row r="29" spans="2:39" s="1" customFormat="1" ht="5.0999999999999996" customHeight="1" x14ac:dyDescent="0.25">
      <c r="F29" s="17"/>
      <c r="I29" s="5"/>
      <c r="J29" s="17"/>
      <c r="K29" s="5"/>
      <c r="L29" s="17"/>
      <c r="M29" s="5"/>
      <c r="N29" s="5"/>
      <c r="O29" s="5"/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x14ac:dyDescent="0.25">
      <c r="B30" s="1" t="s">
        <v>40</v>
      </c>
      <c r="F30" s="17">
        <v>156.93</v>
      </c>
      <c r="I30" s="4">
        <v>0</v>
      </c>
      <c r="J30" s="4">
        <v>93.6</v>
      </c>
      <c r="K30" s="4"/>
      <c r="L30" s="4">
        <v>63.33</v>
      </c>
      <c r="P30" s="4">
        <v>0</v>
      </c>
    </row>
    <row r="31" spans="2:39" x14ac:dyDescent="0.25">
      <c r="B31" s="1" t="s">
        <v>15</v>
      </c>
      <c r="F31" s="17">
        <v>-149.1</v>
      </c>
      <c r="I31" s="4">
        <v>0</v>
      </c>
      <c r="J31" s="4">
        <v>-57.1</v>
      </c>
      <c r="K31" s="4"/>
      <c r="L31" s="4">
        <v>-92</v>
      </c>
      <c r="P31" s="5">
        <v>-14.8</v>
      </c>
    </row>
    <row r="32" spans="2:39" x14ac:dyDescent="0.25">
      <c r="B32" s="1" t="s">
        <v>17</v>
      </c>
      <c r="F32" s="17">
        <v>21.300000000000182</v>
      </c>
      <c r="I32" s="4">
        <v>0</v>
      </c>
      <c r="J32" s="4">
        <v>-732.1</v>
      </c>
      <c r="K32" s="4"/>
      <c r="L32" s="4">
        <v>753.4</v>
      </c>
      <c r="P32" s="5">
        <v>72.400000000000006</v>
      </c>
    </row>
    <row r="33" spans="2:16" x14ac:dyDescent="0.25">
      <c r="B33" s="1" t="s">
        <v>13</v>
      </c>
      <c r="F33" s="17">
        <v>-1.5</v>
      </c>
      <c r="I33" s="4">
        <v>0</v>
      </c>
      <c r="J33" s="4">
        <v>-1.5</v>
      </c>
      <c r="K33" s="4"/>
      <c r="L33" s="4">
        <v>0</v>
      </c>
      <c r="P33" s="5">
        <v>0</v>
      </c>
    </row>
    <row r="34" spans="2:16" ht="5.0999999999999996" customHeight="1" x14ac:dyDescent="0.25">
      <c r="B34" s="1"/>
      <c r="F34" s="17"/>
      <c r="I34" s="4"/>
      <c r="J34" s="4"/>
      <c r="K34" s="4"/>
      <c r="L34" s="4"/>
      <c r="P34" s="5"/>
    </row>
    <row r="35" spans="2:16" s="1" customFormat="1" ht="13.8" thickBot="1" x14ac:dyDescent="0.3">
      <c r="B35" s="1" t="s">
        <v>38</v>
      </c>
      <c r="F35" s="24">
        <v>2.7300000000000182</v>
      </c>
      <c r="I35" s="5">
        <v>0</v>
      </c>
      <c r="J35" s="24">
        <v>-713.9</v>
      </c>
      <c r="K35" s="27"/>
      <c r="L35" s="24">
        <v>716.63</v>
      </c>
      <c r="P35" s="24">
        <v>105.9</v>
      </c>
    </row>
    <row r="36" spans="2:16" ht="13.8" thickTop="1" x14ac:dyDescent="0.25"/>
    <row r="37" spans="2:16" x14ac:dyDescent="0.25">
      <c r="B37" s="30" t="s">
        <v>43</v>
      </c>
    </row>
    <row r="38" spans="2:16" x14ac:dyDescent="0.25">
      <c r="B38" s="30" t="s">
        <v>44</v>
      </c>
    </row>
    <row r="39" spans="2:16" ht="5.0999999999999996" customHeight="1" x14ac:dyDescent="0.25">
      <c r="B39" s="30"/>
    </row>
    <row r="40" spans="2:16" x14ac:dyDescent="0.25">
      <c r="B40" s="30" t="s">
        <v>41</v>
      </c>
    </row>
    <row r="41" spans="2:16" x14ac:dyDescent="0.25">
      <c r="B41" s="30" t="s">
        <v>42</v>
      </c>
    </row>
  </sheetData>
  <mergeCells count="4">
    <mergeCell ref="B2:P2"/>
    <mergeCell ref="B3:P3"/>
    <mergeCell ref="B4:P4"/>
    <mergeCell ref="B1:P1"/>
  </mergeCells>
  <phoneticPr fontId="0" type="noConversion"/>
  <printOptions horizontalCentered="1"/>
  <pageMargins left="0.54" right="0.75" top="0.75" bottom="1" header="0.28000000000000003" footer="0.5"/>
  <pageSetup orientation="landscape" r:id="rId1"/>
  <headerFooter alignWithMargins="0">
    <oddHeader>&amp;C&amp;"Arial,Bold"ONLY Includes Cash Movement Monitored from Houston</oddHeader>
    <oddFooter>&amp;C&amp;"Arial,Bold"Tentative &amp;&amp; Preliminary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2001-08-23T18:04:20Z</cp:lastPrinted>
  <dcterms:created xsi:type="dcterms:W3CDTF">2001-06-11T15:39:54Z</dcterms:created>
  <dcterms:modified xsi:type="dcterms:W3CDTF">2023-09-10T14:58:58Z</dcterms:modified>
</cp:coreProperties>
</file>