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0" i="1" l="1"/>
  <c r="E12" i="1"/>
  <c r="G12" i="1"/>
  <c r="B13" i="1"/>
  <c r="E13" i="1"/>
  <c r="G13" i="1"/>
  <c r="B14" i="1"/>
  <c r="E14" i="1"/>
  <c r="G14" i="1"/>
  <c r="B15" i="1"/>
  <c r="E15" i="1"/>
  <c r="G15" i="1"/>
  <c r="B16" i="1"/>
  <c r="E16" i="1"/>
  <c r="G16" i="1"/>
  <c r="B17" i="1"/>
  <c r="E17" i="1"/>
  <c r="G17" i="1"/>
  <c r="B18" i="1"/>
  <c r="E18" i="1"/>
  <c r="G18" i="1"/>
  <c r="B19" i="1"/>
  <c r="E19" i="1"/>
  <c r="G19" i="1"/>
  <c r="B20" i="1"/>
  <c r="E20" i="1"/>
  <c r="G20" i="1"/>
  <c r="B21" i="1"/>
  <c r="E21" i="1"/>
  <c r="G21" i="1"/>
  <c r="B22" i="1"/>
  <c r="E22" i="1"/>
  <c r="G22" i="1"/>
  <c r="B23" i="1"/>
  <c r="E23" i="1"/>
  <c r="G23" i="1"/>
  <c r="B24" i="1"/>
  <c r="D24" i="1"/>
  <c r="E24" i="1"/>
  <c r="G24" i="1"/>
  <c r="B25" i="1"/>
  <c r="E25" i="1"/>
  <c r="G25" i="1"/>
  <c r="B26" i="1"/>
  <c r="E26" i="1"/>
  <c r="G26" i="1"/>
  <c r="B27" i="1"/>
  <c r="C27" i="1"/>
  <c r="E27" i="1"/>
  <c r="G27" i="1"/>
  <c r="B28" i="1"/>
  <c r="E28" i="1"/>
  <c r="G28" i="1"/>
  <c r="B29" i="1"/>
  <c r="E29" i="1"/>
  <c r="G29" i="1"/>
  <c r="B30" i="1"/>
  <c r="E30" i="1"/>
  <c r="G30" i="1"/>
  <c r="B31" i="1"/>
  <c r="E31" i="1"/>
  <c r="G31" i="1"/>
  <c r="B32" i="1"/>
  <c r="E32" i="1"/>
  <c r="G32" i="1"/>
  <c r="B33" i="1"/>
  <c r="E33" i="1"/>
  <c r="G33" i="1"/>
  <c r="B34" i="1"/>
  <c r="C34" i="1"/>
  <c r="E34" i="1"/>
  <c r="G34" i="1"/>
  <c r="B35" i="1"/>
  <c r="E35" i="1"/>
  <c r="G35" i="1"/>
  <c r="B36" i="1"/>
  <c r="E36" i="1"/>
  <c r="G36" i="1"/>
  <c r="B37" i="1"/>
  <c r="E37" i="1"/>
  <c r="G37" i="1"/>
  <c r="B38" i="1"/>
  <c r="E38" i="1"/>
  <c r="G38" i="1"/>
  <c r="B39" i="1"/>
  <c r="E39" i="1"/>
  <c r="G39" i="1"/>
  <c r="B40" i="1"/>
  <c r="E40" i="1"/>
  <c r="G40" i="1"/>
  <c r="B41" i="1"/>
  <c r="E41" i="1"/>
  <c r="G41" i="1"/>
  <c r="B42" i="1"/>
  <c r="E42" i="1"/>
  <c r="G42" i="1"/>
  <c r="B43" i="1"/>
  <c r="E43" i="1"/>
  <c r="G43" i="1"/>
  <c r="B44" i="1"/>
  <c r="E44" i="1"/>
  <c r="G44" i="1"/>
  <c r="B45" i="1"/>
  <c r="E45" i="1"/>
  <c r="G45" i="1"/>
  <c r="B46" i="1"/>
  <c r="E46" i="1"/>
  <c r="G46" i="1"/>
  <c r="B47" i="1"/>
  <c r="E47" i="1"/>
  <c r="G47" i="1"/>
  <c r="B48" i="1"/>
  <c r="E48" i="1"/>
  <c r="G48" i="1"/>
  <c r="B49" i="1"/>
  <c r="E49" i="1"/>
  <c r="G49" i="1"/>
  <c r="B50" i="1"/>
  <c r="E50" i="1"/>
  <c r="G50" i="1"/>
  <c r="B51" i="1"/>
  <c r="E51" i="1"/>
  <c r="G51" i="1"/>
  <c r="B52" i="1"/>
  <c r="E52" i="1"/>
  <c r="G52" i="1"/>
  <c r="B53" i="1"/>
  <c r="E53" i="1"/>
  <c r="G53" i="1"/>
  <c r="B54" i="1"/>
  <c r="E54" i="1"/>
  <c r="G54" i="1"/>
  <c r="B55" i="1"/>
  <c r="D55" i="1"/>
  <c r="E55" i="1"/>
  <c r="G55" i="1"/>
  <c r="B56" i="1"/>
  <c r="E56" i="1"/>
  <c r="G56" i="1"/>
  <c r="B57" i="1"/>
  <c r="E57" i="1"/>
  <c r="G57" i="1"/>
  <c r="B58" i="1"/>
  <c r="E58" i="1"/>
  <c r="G58" i="1"/>
  <c r="B59" i="1"/>
  <c r="E59" i="1"/>
  <c r="G59" i="1"/>
  <c r="B60" i="1"/>
  <c r="E60" i="1"/>
  <c r="G60" i="1"/>
  <c r="B61" i="1"/>
  <c r="E61" i="1"/>
  <c r="G61" i="1"/>
  <c r="E63" i="1"/>
  <c r="G63" i="1"/>
</calcChain>
</file>

<file path=xl/sharedStrings.xml><?xml version="1.0" encoding="utf-8"?>
<sst xmlns="http://schemas.openxmlformats.org/spreadsheetml/2006/main" count="169" uniqueCount="21">
  <si>
    <t>Gas</t>
  </si>
  <si>
    <t>Delivered</t>
  </si>
  <si>
    <t>Withdrawn</t>
  </si>
  <si>
    <t>to Storage</t>
  </si>
  <si>
    <t>from Storage</t>
  </si>
  <si>
    <t>Beginning</t>
  </si>
  <si>
    <t>Balance</t>
  </si>
  <si>
    <t>Ending</t>
  </si>
  <si>
    <t>Monthly</t>
  </si>
  <si>
    <t>Index</t>
  </si>
  <si>
    <t>Value of</t>
  </si>
  <si>
    <t>Linepack</t>
  </si>
  <si>
    <t>FERC Major</t>
  </si>
  <si>
    <t>SAP Major</t>
  </si>
  <si>
    <t>System Balancing Gas</t>
  </si>
  <si>
    <t>Gas Owed to System(Encroachments)</t>
  </si>
  <si>
    <t>Description</t>
  </si>
  <si>
    <t>"</t>
  </si>
  <si>
    <t>TRANSWESTERN PIPELINE COMPANY</t>
  </si>
  <si>
    <t>Linepack Analysis</t>
  </si>
  <si>
    <t>Linepack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</si>
</sst>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7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1" xfId="2" applyFont="1" applyBorder="1" applyAlignment="1">
      <alignment horizontal="center"/>
    </xf>
    <xf numFmtId="164" fontId="2" fillId="0" borderId="2" xfId="0" applyNumberFormat="1" applyFont="1" applyBorder="1"/>
    <xf numFmtId="44" fontId="2" fillId="0" borderId="2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workbookViewId="0"/>
  </sheetViews>
  <sheetFormatPr defaultColWidth="9.109375" defaultRowHeight="10.199999999999999" x14ac:dyDescent="0.2"/>
  <cols>
    <col min="1" max="1" width="9.109375" style="2"/>
    <col min="2" max="2" width="9" style="5" customWidth="1"/>
    <col min="3" max="3" width="9.109375" style="2"/>
    <col min="4" max="4" width="10" style="2" bestFit="1" customWidth="1"/>
    <col min="5" max="5" width="9.109375" style="2"/>
    <col min="6" max="6" width="9.109375" style="11"/>
    <col min="7" max="7" width="12" style="11" bestFit="1" customWidth="1"/>
    <col min="8" max="9" width="9.109375" style="2"/>
    <col min="10" max="10" width="27.6640625" style="2" bestFit="1" customWidth="1"/>
    <col min="11" max="16384" width="9.109375" style="2"/>
  </cols>
  <sheetData>
    <row r="1" spans="1:10" x14ac:dyDescent="0.2">
      <c r="A1" s="2" t="s">
        <v>18</v>
      </c>
    </row>
    <row r="2" spans="1:10" x14ac:dyDescent="0.2">
      <c r="A2" s="2" t="s">
        <v>19</v>
      </c>
    </row>
    <row r="6" spans="1:10" x14ac:dyDescent="0.2">
      <c r="C6" s="1" t="s">
        <v>0</v>
      </c>
      <c r="D6" s="1" t="s">
        <v>0</v>
      </c>
    </row>
    <row r="7" spans="1:10" x14ac:dyDescent="0.2">
      <c r="B7" s="7" t="s">
        <v>5</v>
      </c>
      <c r="C7" s="1" t="s">
        <v>1</v>
      </c>
      <c r="D7" s="1" t="s">
        <v>2</v>
      </c>
      <c r="E7" s="8" t="s">
        <v>7</v>
      </c>
      <c r="F7" s="12" t="s">
        <v>8</v>
      </c>
      <c r="G7" s="12" t="s">
        <v>10</v>
      </c>
    </row>
    <row r="8" spans="1:10" x14ac:dyDescent="0.2">
      <c r="B8" s="9" t="s">
        <v>6</v>
      </c>
      <c r="C8" s="3" t="s">
        <v>3</v>
      </c>
      <c r="D8" s="3" t="s">
        <v>4</v>
      </c>
      <c r="E8" s="3" t="s">
        <v>6</v>
      </c>
      <c r="F8" s="13" t="s">
        <v>9</v>
      </c>
      <c r="G8" s="13" t="s">
        <v>11</v>
      </c>
      <c r="H8" s="3" t="s">
        <v>12</v>
      </c>
      <c r="I8" s="3" t="s">
        <v>13</v>
      </c>
      <c r="J8" s="3" t="s">
        <v>16</v>
      </c>
    </row>
    <row r="9" spans="1:10" x14ac:dyDescent="0.2">
      <c r="B9" s="10"/>
      <c r="C9" s="1"/>
      <c r="D9" s="1"/>
      <c r="E9" s="1"/>
    </row>
    <row r="10" spans="1:10" x14ac:dyDescent="0.2">
      <c r="A10" s="4">
        <v>35400</v>
      </c>
      <c r="B10" s="5">
        <v>1925572</v>
      </c>
      <c r="C10" s="1"/>
      <c r="D10" s="1"/>
      <c r="E10" s="5">
        <v>1925572</v>
      </c>
      <c r="F10" s="11">
        <v>3.71</v>
      </c>
      <c r="G10" s="11">
        <f>+F10*E10</f>
        <v>7143872.1200000001</v>
      </c>
      <c r="H10" s="8">
        <v>117.2</v>
      </c>
      <c r="I10" s="8">
        <v>26166100</v>
      </c>
      <c r="J10" s="2" t="s">
        <v>14</v>
      </c>
    </row>
    <row r="11" spans="1:10" x14ac:dyDescent="0.2">
      <c r="B11" s="10"/>
      <c r="C11" s="1"/>
      <c r="D11" s="1"/>
      <c r="E11" s="1"/>
      <c r="H11" s="8"/>
      <c r="I11" s="8"/>
    </row>
    <row r="12" spans="1:10" x14ac:dyDescent="0.2">
      <c r="A12" s="4">
        <v>35431</v>
      </c>
      <c r="B12" s="5">
        <v>0</v>
      </c>
      <c r="C12" s="5">
        <v>11883</v>
      </c>
      <c r="D12" s="5">
        <v>0</v>
      </c>
      <c r="E12" s="6">
        <f>+B12+C12-D12</f>
        <v>11883</v>
      </c>
      <c r="F12" s="11">
        <v>3.2</v>
      </c>
      <c r="G12" s="11">
        <f>+F12*E12</f>
        <v>38025.599999999999</v>
      </c>
      <c r="H12" s="8">
        <v>117.4</v>
      </c>
      <c r="I12" s="8">
        <v>26166300</v>
      </c>
      <c r="J12" s="2" t="s">
        <v>15</v>
      </c>
    </row>
    <row r="13" spans="1:10" x14ac:dyDescent="0.2">
      <c r="A13" s="4">
        <v>35462</v>
      </c>
      <c r="B13" s="5">
        <f>+E12</f>
        <v>11883</v>
      </c>
      <c r="C13" s="5">
        <v>114141</v>
      </c>
      <c r="D13" s="5">
        <v>0</v>
      </c>
      <c r="E13" s="6">
        <f t="shared" ref="E13:E61" si="0">+B13+C13-D13</f>
        <v>126024</v>
      </c>
      <c r="F13" s="11">
        <v>2.0699999999999998</v>
      </c>
      <c r="G13" s="11">
        <f t="shared" ref="G13:G61" si="1">+F13*E13</f>
        <v>260869.68</v>
      </c>
      <c r="H13" s="8" t="s">
        <v>17</v>
      </c>
      <c r="I13" s="8" t="s">
        <v>17</v>
      </c>
      <c r="J13" s="8" t="s">
        <v>17</v>
      </c>
    </row>
    <row r="14" spans="1:10" x14ac:dyDescent="0.2">
      <c r="A14" s="4">
        <v>35490</v>
      </c>
      <c r="B14" s="5">
        <f t="shared" ref="B14:B61" si="2">+E13</f>
        <v>126024</v>
      </c>
      <c r="C14" s="5">
        <v>0</v>
      </c>
      <c r="D14" s="5">
        <v>83952</v>
      </c>
      <c r="E14" s="6">
        <f t="shared" si="0"/>
        <v>42072</v>
      </c>
      <c r="F14" s="11">
        <v>1.7</v>
      </c>
      <c r="G14" s="11">
        <f t="shared" si="1"/>
        <v>71522.399999999994</v>
      </c>
      <c r="H14" s="8" t="s">
        <v>17</v>
      </c>
      <c r="I14" s="8" t="s">
        <v>17</v>
      </c>
      <c r="J14" s="8" t="s">
        <v>17</v>
      </c>
    </row>
    <row r="15" spans="1:10" x14ac:dyDescent="0.2">
      <c r="A15" s="4">
        <v>35521</v>
      </c>
      <c r="B15" s="5">
        <f t="shared" si="2"/>
        <v>42072</v>
      </c>
      <c r="C15" s="5">
        <v>0</v>
      </c>
      <c r="D15" s="5">
        <v>38680</v>
      </c>
      <c r="E15" s="6">
        <f t="shared" si="0"/>
        <v>3392</v>
      </c>
      <c r="F15" s="11">
        <v>1.83</v>
      </c>
      <c r="G15" s="11">
        <f t="shared" si="1"/>
        <v>6207.3600000000006</v>
      </c>
      <c r="H15" s="8" t="s">
        <v>17</v>
      </c>
      <c r="I15" s="8" t="s">
        <v>17</v>
      </c>
      <c r="J15" s="8" t="s">
        <v>17</v>
      </c>
    </row>
    <row r="16" spans="1:10" x14ac:dyDescent="0.2">
      <c r="A16" s="4">
        <v>35551</v>
      </c>
      <c r="B16" s="5">
        <f t="shared" si="2"/>
        <v>3392</v>
      </c>
      <c r="C16" s="5">
        <v>0</v>
      </c>
      <c r="D16" s="5">
        <v>14540</v>
      </c>
      <c r="E16" s="6">
        <f t="shared" si="0"/>
        <v>-11148</v>
      </c>
      <c r="F16" s="11">
        <v>1.96</v>
      </c>
      <c r="G16" s="11">
        <f t="shared" si="1"/>
        <v>-21850.079999999998</v>
      </c>
      <c r="H16" s="8" t="s">
        <v>17</v>
      </c>
      <c r="I16" s="8" t="s">
        <v>17</v>
      </c>
      <c r="J16" s="8" t="s">
        <v>17</v>
      </c>
    </row>
    <row r="17" spans="1:10" x14ac:dyDescent="0.2">
      <c r="A17" s="4">
        <v>35582</v>
      </c>
      <c r="B17" s="5">
        <f t="shared" si="2"/>
        <v>-11148</v>
      </c>
      <c r="C17" s="5">
        <v>107579</v>
      </c>
      <c r="D17" s="5">
        <v>0</v>
      </c>
      <c r="E17" s="6">
        <f t="shared" si="0"/>
        <v>96431</v>
      </c>
      <c r="F17" s="11">
        <v>2</v>
      </c>
      <c r="G17" s="11">
        <f t="shared" si="1"/>
        <v>192862</v>
      </c>
      <c r="H17" s="8" t="s">
        <v>17</v>
      </c>
      <c r="I17" s="8" t="s">
        <v>17</v>
      </c>
      <c r="J17" s="8" t="s">
        <v>17</v>
      </c>
    </row>
    <row r="18" spans="1:10" x14ac:dyDescent="0.2">
      <c r="A18" s="4">
        <v>35612</v>
      </c>
      <c r="B18" s="5">
        <f t="shared" si="2"/>
        <v>96431</v>
      </c>
      <c r="C18" s="5">
        <v>0</v>
      </c>
      <c r="D18" s="5">
        <v>17893</v>
      </c>
      <c r="E18" s="6">
        <f t="shared" si="0"/>
        <v>78538</v>
      </c>
      <c r="F18" s="11">
        <v>2.0299999999999998</v>
      </c>
      <c r="G18" s="11">
        <f t="shared" si="1"/>
        <v>159432.13999999998</v>
      </c>
      <c r="H18" s="8" t="s">
        <v>17</v>
      </c>
      <c r="I18" s="8" t="s">
        <v>17</v>
      </c>
      <c r="J18" s="8" t="s">
        <v>17</v>
      </c>
    </row>
    <row r="19" spans="1:10" x14ac:dyDescent="0.2">
      <c r="A19" s="4">
        <v>35643</v>
      </c>
      <c r="B19" s="5">
        <f t="shared" si="2"/>
        <v>78538</v>
      </c>
      <c r="C19" s="5">
        <v>0</v>
      </c>
      <c r="D19" s="5">
        <v>156477</v>
      </c>
      <c r="E19" s="6">
        <f t="shared" si="0"/>
        <v>-77939</v>
      </c>
      <c r="F19" s="11">
        <v>2.23</v>
      </c>
      <c r="G19" s="11">
        <f t="shared" si="1"/>
        <v>-173803.97</v>
      </c>
      <c r="H19" s="8" t="s">
        <v>17</v>
      </c>
      <c r="I19" s="8" t="s">
        <v>17</v>
      </c>
      <c r="J19" s="8" t="s">
        <v>17</v>
      </c>
    </row>
    <row r="20" spans="1:10" x14ac:dyDescent="0.2">
      <c r="A20" s="4">
        <v>35674</v>
      </c>
      <c r="B20" s="5">
        <f t="shared" si="2"/>
        <v>-77939</v>
      </c>
      <c r="C20" s="5">
        <v>70849</v>
      </c>
      <c r="D20" s="5">
        <v>0</v>
      </c>
      <c r="E20" s="6">
        <f t="shared" si="0"/>
        <v>-7090</v>
      </c>
      <c r="F20" s="11">
        <v>2.7</v>
      </c>
      <c r="G20" s="11">
        <f t="shared" si="1"/>
        <v>-19143</v>
      </c>
      <c r="H20" s="8" t="s">
        <v>17</v>
      </c>
      <c r="I20" s="8" t="s">
        <v>17</v>
      </c>
      <c r="J20" s="8" t="s">
        <v>17</v>
      </c>
    </row>
    <row r="21" spans="1:10" x14ac:dyDescent="0.2">
      <c r="A21" s="4">
        <v>35704</v>
      </c>
      <c r="B21" s="5">
        <f t="shared" si="2"/>
        <v>-7090</v>
      </c>
      <c r="C21" s="5">
        <v>7423</v>
      </c>
      <c r="D21" s="5">
        <v>0</v>
      </c>
      <c r="E21" s="6">
        <f t="shared" si="0"/>
        <v>333</v>
      </c>
      <c r="F21" s="11">
        <v>2.82</v>
      </c>
      <c r="G21" s="11">
        <f t="shared" si="1"/>
        <v>939.06</v>
      </c>
      <c r="H21" s="8" t="s">
        <v>17</v>
      </c>
      <c r="I21" s="8" t="s">
        <v>17</v>
      </c>
      <c r="J21" s="8" t="s">
        <v>17</v>
      </c>
    </row>
    <row r="22" spans="1:10" x14ac:dyDescent="0.2">
      <c r="A22" s="4">
        <v>35735</v>
      </c>
      <c r="B22" s="5">
        <f t="shared" si="2"/>
        <v>333</v>
      </c>
      <c r="C22" s="5">
        <v>40378</v>
      </c>
      <c r="D22" s="5">
        <v>0</v>
      </c>
      <c r="E22" s="6">
        <f t="shared" si="0"/>
        <v>40711</v>
      </c>
      <c r="F22" s="11">
        <v>2.69</v>
      </c>
      <c r="G22" s="11">
        <f t="shared" si="1"/>
        <v>109512.59</v>
      </c>
      <c r="H22" s="8" t="s">
        <v>17</v>
      </c>
      <c r="I22" s="8" t="s">
        <v>17</v>
      </c>
      <c r="J22" s="8" t="s">
        <v>17</v>
      </c>
    </row>
    <row r="23" spans="1:10" x14ac:dyDescent="0.2">
      <c r="A23" s="4">
        <v>35765</v>
      </c>
      <c r="B23" s="5">
        <f t="shared" si="2"/>
        <v>40711</v>
      </c>
      <c r="C23" s="5">
        <v>239063</v>
      </c>
      <c r="D23" s="5">
        <v>0</v>
      </c>
      <c r="E23" s="6">
        <f t="shared" si="0"/>
        <v>279774</v>
      </c>
      <c r="F23" s="11">
        <v>2.16</v>
      </c>
      <c r="G23" s="11">
        <f t="shared" si="1"/>
        <v>604311.84000000008</v>
      </c>
      <c r="H23" s="8" t="s">
        <v>17</v>
      </c>
      <c r="I23" s="8" t="s">
        <v>17</v>
      </c>
      <c r="J23" s="8" t="s">
        <v>17</v>
      </c>
    </row>
    <row r="24" spans="1:10" x14ac:dyDescent="0.2">
      <c r="A24" s="4">
        <v>35796</v>
      </c>
      <c r="B24" s="5">
        <f t="shared" si="2"/>
        <v>279774</v>
      </c>
      <c r="C24" s="5">
        <v>0</v>
      </c>
      <c r="D24" s="5">
        <f>296911</f>
        <v>296911</v>
      </c>
      <c r="E24" s="6">
        <f t="shared" si="0"/>
        <v>-17137</v>
      </c>
      <c r="F24" s="11">
        <v>1.99</v>
      </c>
      <c r="G24" s="11">
        <f t="shared" si="1"/>
        <v>-34102.629999999997</v>
      </c>
      <c r="H24" s="8" t="s">
        <v>17</v>
      </c>
      <c r="I24" s="8" t="s">
        <v>17</v>
      </c>
      <c r="J24" s="8" t="s">
        <v>17</v>
      </c>
    </row>
    <row r="25" spans="1:10" x14ac:dyDescent="0.2">
      <c r="A25" s="4">
        <v>35827</v>
      </c>
      <c r="B25" s="5">
        <f t="shared" si="2"/>
        <v>-17137</v>
      </c>
      <c r="C25" s="5">
        <v>46264</v>
      </c>
      <c r="D25" s="5">
        <v>0</v>
      </c>
      <c r="E25" s="6">
        <f t="shared" si="0"/>
        <v>29127</v>
      </c>
      <c r="F25" s="11">
        <v>2.0499999999999998</v>
      </c>
      <c r="G25" s="11">
        <f t="shared" si="1"/>
        <v>59710.349999999991</v>
      </c>
      <c r="H25" s="8" t="s">
        <v>17</v>
      </c>
      <c r="I25" s="8" t="s">
        <v>17</v>
      </c>
      <c r="J25" s="8" t="s">
        <v>17</v>
      </c>
    </row>
    <row r="26" spans="1:10" x14ac:dyDescent="0.2">
      <c r="A26" s="4">
        <v>35855</v>
      </c>
      <c r="B26" s="5">
        <f t="shared" si="2"/>
        <v>29127</v>
      </c>
      <c r="C26" s="5">
        <v>99861</v>
      </c>
      <c r="D26" s="5">
        <v>38687</v>
      </c>
      <c r="E26" s="6">
        <f t="shared" si="0"/>
        <v>90301</v>
      </c>
      <c r="F26" s="11">
        <v>2.13</v>
      </c>
      <c r="G26" s="11">
        <f t="shared" si="1"/>
        <v>192341.13</v>
      </c>
      <c r="H26" s="8" t="s">
        <v>17</v>
      </c>
      <c r="I26" s="8" t="s">
        <v>17</v>
      </c>
      <c r="J26" s="8" t="s">
        <v>17</v>
      </c>
    </row>
    <row r="27" spans="1:10" x14ac:dyDescent="0.2">
      <c r="A27" s="4">
        <v>35886</v>
      </c>
      <c r="B27" s="5">
        <f t="shared" si="2"/>
        <v>90301</v>
      </c>
      <c r="C27" s="5">
        <f>15663+1084</f>
        <v>16747</v>
      </c>
      <c r="D27" s="5">
        <v>13506</v>
      </c>
      <c r="E27" s="6">
        <f t="shared" si="0"/>
        <v>93542</v>
      </c>
      <c r="F27" s="11">
        <v>2.2599999999999998</v>
      </c>
      <c r="G27" s="11">
        <f t="shared" si="1"/>
        <v>211404.91999999998</v>
      </c>
      <c r="H27" s="8" t="s">
        <v>17</v>
      </c>
      <c r="I27" s="8" t="s">
        <v>17</v>
      </c>
      <c r="J27" s="8" t="s">
        <v>17</v>
      </c>
    </row>
    <row r="28" spans="1:10" x14ac:dyDescent="0.2">
      <c r="A28" s="4">
        <v>35916</v>
      </c>
      <c r="B28" s="5">
        <f t="shared" si="2"/>
        <v>93542</v>
      </c>
      <c r="C28" s="5">
        <v>12973</v>
      </c>
      <c r="D28" s="5"/>
      <c r="E28" s="6">
        <f t="shared" si="0"/>
        <v>106515</v>
      </c>
      <c r="F28" s="11">
        <v>1.93</v>
      </c>
      <c r="G28" s="11">
        <f t="shared" si="1"/>
        <v>205573.94999999998</v>
      </c>
      <c r="H28" s="8" t="s">
        <v>17</v>
      </c>
      <c r="I28" s="8" t="s">
        <v>17</v>
      </c>
      <c r="J28" s="8" t="s">
        <v>17</v>
      </c>
    </row>
    <row r="29" spans="1:10" x14ac:dyDescent="0.2">
      <c r="A29" s="4">
        <v>35947</v>
      </c>
      <c r="B29" s="5">
        <f t="shared" si="2"/>
        <v>106515</v>
      </c>
      <c r="C29" s="5">
        <v>11249</v>
      </c>
      <c r="D29" s="5"/>
      <c r="E29" s="6">
        <f t="shared" si="0"/>
        <v>117764</v>
      </c>
      <c r="F29" s="11">
        <v>1.84</v>
      </c>
      <c r="G29" s="11">
        <f t="shared" si="1"/>
        <v>216685.76</v>
      </c>
      <c r="H29" s="8" t="s">
        <v>17</v>
      </c>
      <c r="I29" s="8" t="s">
        <v>17</v>
      </c>
      <c r="J29" s="8" t="s">
        <v>17</v>
      </c>
    </row>
    <row r="30" spans="1:10" x14ac:dyDescent="0.2">
      <c r="A30" s="4">
        <v>35977</v>
      </c>
      <c r="B30" s="5">
        <f t="shared" si="2"/>
        <v>117764</v>
      </c>
      <c r="C30" s="5"/>
      <c r="D30" s="5">
        <v>40401</v>
      </c>
      <c r="E30" s="6">
        <f t="shared" si="0"/>
        <v>77363</v>
      </c>
      <c r="F30" s="11">
        <v>2.02</v>
      </c>
      <c r="G30" s="11">
        <f t="shared" si="1"/>
        <v>156273.26</v>
      </c>
      <c r="H30" s="8" t="s">
        <v>17</v>
      </c>
      <c r="I30" s="8" t="s">
        <v>17</v>
      </c>
      <c r="J30" s="8" t="s">
        <v>17</v>
      </c>
    </row>
    <row r="31" spans="1:10" x14ac:dyDescent="0.2">
      <c r="A31" s="4">
        <v>36008</v>
      </c>
      <c r="B31" s="5">
        <f t="shared" si="2"/>
        <v>77363</v>
      </c>
      <c r="C31" s="5"/>
      <c r="D31" s="5">
        <v>100242</v>
      </c>
      <c r="E31" s="6">
        <f t="shared" si="0"/>
        <v>-22879</v>
      </c>
      <c r="F31" s="11">
        <v>1.75</v>
      </c>
      <c r="G31" s="11">
        <f t="shared" si="1"/>
        <v>-40038.25</v>
      </c>
      <c r="H31" s="8" t="s">
        <v>17</v>
      </c>
      <c r="I31" s="8" t="s">
        <v>17</v>
      </c>
      <c r="J31" s="8" t="s">
        <v>17</v>
      </c>
    </row>
    <row r="32" spans="1:10" x14ac:dyDescent="0.2">
      <c r="A32" s="4">
        <v>36039</v>
      </c>
      <c r="B32" s="5">
        <f t="shared" si="2"/>
        <v>-22879</v>
      </c>
      <c r="C32" s="5">
        <v>42660</v>
      </c>
      <c r="D32" s="5"/>
      <c r="E32" s="6">
        <f t="shared" si="0"/>
        <v>19781</v>
      </c>
      <c r="F32" s="11">
        <v>1.76</v>
      </c>
      <c r="G32" s="11">
        <f t="shared" si="1"/>
        <v>34814.559999999998</v>
      </c>
      <c r="H32" s="8" t="s">
        <v>17</v>
      </c>
      <c r="I32" s="8" t="s">
        <v>17</v>
      </c>
      <c r="J32" s="8" t="s">
        <v>17</v>
      </c>
    </row>
    <row r="33" spans="1:10" x14ac:dyDescent="0.2">
      <c r="A33" s="4">
        <v>36069</v>
      </c>
      <c r="B33" s="5">
        <f t="shared" si="2"/>
        <v>19781</v>
      </c>
      <c r="C33" s="5"/>
      <c r="D33" s="5">
        <v>124229</v>
      </c>
      <c r="E33" s="6">
        <f t="shared" si="0"/>
        <v>-104448</v>
      </c>
      <c r="F33" s="11">
        <v>1.77</v>
      </c>
      <c r="G33" s="11">
        <f t="shared" si="1"/>
        <v>-184872.95999999999</v>
      </c>
      <c r="H33" s="8" t="s">
        <v>17</v>
      </c>
      <c r="I33" s="8" t="s">
        <v>17</v>
      </c>
      <c r="J33" s="8" t="s">
        <v>17</v>
      </c>
    </row>
    <row r="34" spans="1:10" x14ac:dyDescent="0.2">
      <c r="A34" s="4">
        <v>36100</v>
      </c>
      <c r="B34" s="5">
        <f t="shared" si="2"/>
        <v>-104448</v>
      </c>
      <c r="C34" s="5">
        <f>169772+13545+22</f>
        <v>183339</v>
      </c>
      <c r="D34" s="5"/>
      <c r="E34" s="6">
        <f t="shared" si="0"/>
        <v>78891</v>
      </c>
      <c r="F34" s="11">
        <v>1.99</v>
      </c>
      <c r="G34" s="11">
        <f t="shared" si="1"/>
        <v>156993.09</v>
      </c>
      <c r="H34" s="8" t="s">
        <v>17</v>
      </c>
      <c r="I34" s="8" t="s">
        <v>17</v>
      </c>
      <c r="J34" s="8" t="s">
        <v>17</v>
      </c>
    </row>
    <row r="35" spans="1:10" x14ac:dyDescent="0.2">
      <c r="A35" s="4">
        <v>36130</v>
      </c>
      <c r="B35" s="5">
        <f t="shared" si="2"/>
        <v>78891</v>
      </c>
      <c r="C35" s="5">
        <v>124351</v>
      </c>
      <c r="D35" s="5"/>
      <c r="E35" s="6">
        <f t="shared" si="0"/>
        <v>203242</v>
      </c>
      <c r="F35" s="11">
        <v>1.74</v>
      </c>
      <c r="G35" s="11">
        <f t="shared" si="1"/>
        <v>353641.08</v>
      </c>
      <c r="H35" s="8" t="s">
        <v>17</v>
      </c>
      <c r="I35" s="8" t="s">
        <v>17</v>
      </c>
      <c r="J35" s="8" t="s">
        <v>17</v>
      </c>
    </row>
    <row r="36" spans="1:10" x14ac:dyDescent="0.2">
      <c r="A36" s="4">
        <v>36161</v>
      </c>
      <c r="B36" s="5">
        <f t="shared" si="2"/>
        <v>203242</v>
      </c>
      <c r="C36" s="5">
        <v>19576</v>
      </c>
      <c r="D36" s="5"/>
      <c r="E36" s="6">
        <f t="shared" si="0"/>
        <v>222818</v>
      </c>
      <c r="F36" s="11">
        <v>1.73</v>
      </c>
      <c r="G36" s="11">
        <f t="shared" si="1"/>
        <v>385475.14</v>
      </c>
      <c r="H36" s="8" t="s">
        <v>17</v>
      </c>
      <c r="I36" s="8" t="s">
        <v>17</v>
      </c>
      <c r="J36" s="8" t="s">
        <v>17</v>
      </c>
    </row>
    <row r="37" spans="1:10" x14ac:dyDescent="0.2">
      <c r="A37" s="4">
        <v>36192</v>
      </c>
      <c r="B37" s="5">
        <f t="shared" si="2"/>
        <v>222818</v>
      </c>
      <c r="C37" s="5"/>
      <c r="D37" s="5">
        <v>68515</v>
      </c>
      <c r="E37" s="6">
        <f t="shared" si="0"/>
        <v>154303</v>
      </c>
      <c r="F37" s="11">
        <v>1.63</v>
      </c>
      <c r="G37" s="11">
        <f t="shared" si="1"/>
        <v>251513.88999999998</v>
      </c>
      <c r="H37" s="8" t="s">
        <v>17</v>
      </c>
      <c r="I37" s="8" t="s">
        <v>17</v>
      </c>
      <c r="J37" s="8" t="s">
        <v>17</v>
      </c>
    </row>
    <row r="38" spans="1:10" x14ac:dyDescent="0.2">
      <c r="A38" s="4">
        <v>36220</v>
      </c>
      <c r="B38" s="5">
        <f t="shared" si="2"/>
        <v>154303</v>
      </c>
      <c r="C38" s="5">
        <v>6029</v>
      </c>
      <c r="D38" s="5">
        <v>25104</v>
      </c>
      <c r="E38" s="6">
        <f t="shared" si="0"/>
        <v>135228</v>
      </c>
      <c r="F38" s="11">
        <v>1.59</v>
      </c>
      <c r="G38" s="11">
        <f t="shared" si="1"/>
        <v>215012.52000000002</v>
      </c>
      <c r="H38" s="8" t="s">
        <v>17</v>
      </c>
      <c r="I38" s="8" t="s">
        <v>17</v>
      </c>
      <c r="J38" s="8" t="s">
        <v>17</v>
      </c>
    </row>
    <row r="39" spans="1:10" x14ac:dyDescent="0.2">
      <c r="A39" s="4">
        <v>36251</v>
      </c>
      <c r="B39" s="5">
        <f t="shared" si="2"/>
        <v>135228</v>
      </c>
      <c r="C39" s="5"/>
      <c r="D39" s="5">
        <v>2293</v>
      </c>
      <c r="E39" s="6">
        <f t="shared" si="0"/>
        <v>132935</v>
      </c>
      <c r="F39" s="11">
        <v>1.94</v>
      </c>
      <c r="G39" s="11">
        <f t="shared" si="1"/>
        <v>257893.9</v>
      </c>
      <c r="H39" s="8" t="s">
        <v>17</v>
      </c>
      <c r="I39" s="8" t="s">
        <v>17</v>
      </c>
      <c r="J39" s="8" t="s">
        <v>17</v>
      </c>
    </row>
    <row r="40" spans="1:10" x14ac:dyDescent="0.2">
      <c r="A40" s="4">
        <v>36281</v>
      </c>
      <c r="B40" s="5">
        <f t="shared" si="2"/>
        <v>132935</v>
      </c>
      <c r="C40" s="5"/>
      <c r="D40" s="5">
        <v>42159</v>
      </c>
      <c r="E40" s="6">
        <f t="shared" si="0"/>
        <v>90776</v>
      </c>
      <c r="F40" s="11">
        <v>2.06</v>
      </c>
      <c r="G40" s="11">
        <f t="shared" si="1"/>
        <v>186998.56</v>
      </c>
      <c r="H40" s="8" t="s">
        <v>17</v>
      </c>
      <c r="I40" s="8" t="s">
        <v>17</v>
      </c>
      <c r="J40" s="8" t="s">
        <v>17</v>
      </c>
    </row>
    <row r="41" spans="1:10" x14ac:dyDescent="0.2">
      <c r="A41" s="4">
        <v>36312</v>
      </c>
      <c r="B41" s="5">
        <f t="shared" si="2"/>
        <v>90776</v>
      </c>
      <c r="C41" s="5">
        <v>29707</v>
      </c>
      <c r="D41" s="5"/>
      <c r="E41" s="6">
        <f t="shared" si="0"/>
        <v>120483</v>
      </c>
      <c r="F41" s="11">
        <v>2.0699999999999998</v>
      </c>
      <c r="G41" s="11">
        <f t="shared" si="1"/>
        <v>249399.80999999997</v>
      </c>
      <c r="H41" s="8" t="s">
        <v>17</v>
      </c>
      <c r="I41" s="8" t="s">
        <v>17</v>
      </c>
      <c r="J41" s="8" t="s">
        <v>17</v>
      </c>
    </row>
    <row r="42" spans="1:10" x14ac:dyDescent="0.2">
      <c r="A42" s="4">
        <v>36342</v>
      </c>
      <c r="B42" s="5">
        <f t="shared" si="2"/>
        <v>120483</v>
      </c>
      <c r="C42" s="5"/>
      <c r="D42" s="5">
        <v>23858</v>
      </c>
      <c r="E42" s="6">
        <f t="shared" si="0"/>
        <v>96625</v>
      </c>
      <c r="F42" s="11">
        <v>2.11</v>
      </c>
      <c r="G42" s="11">
        <f t="shared" si="1"/>
        <v>203878.75</v>
      </c>
      <c r="H42" s="8" t="s">
        <v>17</v>
      </c>
      <c r="I42" s="8" t="s">
        <v>17</v>
      </c>
      <c r="J42" s="8" t="s">
        <v>17</v>
      </c>
    </row>
    <row r="43" spans="1:10" x14ac:dyDescent="0.2">
      <c r="A43" s="4">
        <v>36373</v>
      </c>
      <c r="B43" s="5">
        <f t="shared" si="2"/>
        <v>96625</v>
      </c>
      <c r="C43" s="5"/>
      <c r="D43" s="5">
        <v>20034</v>
      </c>
      <c r="E43" s="6">
        <f t="shared" si="0"/>
        <v>76591</v>
      </c>
      <c r="F43" s="11">
        <v>2.5099999999999998</v>
      </c>
      <c r="G43" s="11">
        <f t="shared" si="1"/>
        <v>192243.40999999997</v>
      </c>
      <c r="H43" s="8" t="s">
        <v>17</v>
      </c>
      <c r="I43" s="8" t="s">
        <v>17</v>
      </c>
      <c r="J43" s="8" t="s">
        <v>17</v>
      </c>
    </row>
    <row r="44" spans="1:10" x14ac:dyDescent="0.2">
      <c r="A44" s="4">
        <v>36404</v>
      </c>
      <c r="B44" s="5">
        <f t="shared" si="2"/>
        <v>76591</v>
      </c>
      <c r="C44" s="5">
        <v>6095</v>
      </c>
      <c r="D44" s="5"/>
      <c r="E44" s="6">
        <f t="shared" si="0"/>
        <v>82686</v>
      </c>
      <c r="F44" s="11">
        <v>2.36</v>
      </c>
      <c r="G44" s="11">
        <f t="shared" si="1"/>
        <v>195138.96</v>
      </c>
      <c r="H44" s="8" t="s">
        <v>17</v>
      </c>
      <c r="I44" s="8" t="s">
        <v>17</v>
      </c>
      <c r="J44" s="8" t="s">
        <v>17</v>
      </c>
    </row>
    <row r="45" spans="1:10" x14ac:dyDescent="0.2">
      <c r="A45" s="4">
        <v>36434</v>
      </c>
      <c r="B45" s="5">
        <f t="shared" si="2"/>
        <v>82686</v>
      </c>
      <c r="C45" s="5">
        <v>73952</v>
      </c>
      <c r="D45" s="5"/>
      <c r="E45" s="6">
        <f t="shared" si="0"/>
        <v>156638</v>
      </c>
      <c r="F45" s="11">
        <v>2.61</v>
      </c>
      <c r="G45" s="11">
        <f t="shared" si="1"/>
        <v>408825.18</v>
      </c>
      <c r="H45" s="8" t="s">
        <v>17</v>
      </c>
      <c r="I45" s="8" t="s">
        <v>17</v>
      </c>
      <c r="J45" s="8" t="s">
        <v>17</v>
      </c>
    </row>
    <row r="46" spans="1:10" x14ac:dyDescent="0.2">
      <c r="A46" s="4">
        <v>36465</v>
      </c>
      <c r="B46" s="5">
        <f t="shared" si="2"/>
        <v>156638</v>
      </c>
      <c r="C46" s="5"/>
      <c r="D46" s="5">
        <v>91844</v>
      </c>
      <c r="E46" s="6">
        <f t="shared" si="0"/>
        <v>64794</v>
      </c>
      <c r="F46" s="11">
        <v>2.17</v>
      </c>
      <c r="G46" s="11">
        <f t="shared" si="1"/>
        <v>140602.97999999998</v>
      </c>
      <c r="H46" s="8" t="s">
        <v>17</v>
      </c>
      <c r="I46" s="8" t="s">
        <v>17</v>
      </c>
      <c r="J46" s="8" t="s">
        <v>17</v>
      </c>
    </row>
    <row r="47" spans="1:10" x14ac:dyDescent="0.2">
      <c r="A47" s="4">
        <v>36495</v>
      </c>
      <c r="B47" s="5">
        <f t="shared" si="2"/>
        <v>64794</v>
      </c>
      <c r="C47" s="5">
        <v>201425</v>
      </c>
      <c r="D47" s="5"/>
      <c r="E47" s="6">
        <f t="shared" si="0"/>
        <v>266219</v>
      </c>
      <c r="F47" s="11">
        <v>2.2400000000000002</v>
      </c>
      <c r="G47" s="11">
        <f t="shared" si="1"/>
        <v>596330.56000000006</v>
      </c>
      <c r="H47" s="8" t="s">
        <v>17</v>
      </c>
      <c r="I47" s="8" t="s">
        <v>17</v>
      </c>
      <c r="J47" s="8" t="s">
        <v>17</v>
      </c>
    </row>
    <row r="48" spans="1:10" x14ac:dyDescent="0.2">
      <c r="A48" s="4">
        <v>36526</v>
      </c>
      <c r="B48" s="5">
        <f t="shared" si="2"/>
        <v>266219</v>
      </c>
      <c r="C48" s="5">
        <v>83165</v>
      </c>
      <c r="D48" s="5"/>
      <c r="E48" s="6">
        <f t="shared" si="0"/>
        <v>349384</v>
      </c>
      <c r="F48" s="11">
        <v>2.2599999999999998</v>
      </c>
      <c r="G48" s="11">
        <f t="shared" si="1"/>
        <v>789607.84</v>
      </c>
      <c r="H48" s="8" t="s">
        <v>17</v>
      </c>
      <c r="I48" s="8" t="s">
        <v>17</v>
      </c>
      <c r="J48" s="8" t="s">
        <v>17</v>
      </c>
    </row>
    <row r="49" spans="1:10" x14ac:dyDescent="0.2">
      <c r="A49" s="4">
        <v>36557</v>
      </c>
      <c r="B49" s="5">
        <f t="shared" si="2"/>
        <v>349384</v>
      </c>
      <c r="C49" s="5"/>
      <c r="D49" s="5">
        <v>243979</v>
      </c>
      <c r="E49" s="6">
        <f t="shared" si="0"/>
        <v>105405</v>
      </c>
      <c r="F49" s="11">
        <v>2.4300000000000002</v>
      </c>
      <c r="G49" s="11">
        <f t="shared" si="1"/>
        <v>256134.15000000002</v>
      </c>
      <c r="H49" s="8" t="s">
        <v>17</v>
      </c>
      <c r="I49" s="8" t="s">
        <v>17</v>
      </c>
      <c r="J49" s="8" t="s">
        <v>17</v>
      </c>
    </row>
    <row r="50" spans="1:10" x14ac:dyDescent="0.2">
      <c r="A50" s="4">
        <v>36586</v>
      </c>
      <c r="B50" s="5">
        <f t="shared" si="2"/>
        <v>105405</v>
      </c>
      <c r="C50" s="5">
        <v>35932</v>
      </c>
      <c r="D50" s="5"/>
      <c r="E50" s="6">
        <f t="shared" si="0"/>
        <v>141337</v>
      </c>
      <c r="F50" s="11">
        <v>2.64</v>
      </c>
      <c r="G50" s="11">
        <f t="shared" si="1"/>
        <v>373129.68</v>
      </c>
      <c r="H50" s="8" t="s">
        <v>17</v>
      </c>
      <c r="I50" s="8" t="s">
        <v>17</v>
      </c>
      <c r="J50" s="8" t="s">
        <v>17</v>
      </c>
    </row>
    <row r="51" spans="1:10" x14ac:dyDescent="0.2">
      <c r="A51" s="4">
        <v>36617</v>
      </c>
      <c r="B51" s="5">
        <f t="shared" si="2"/>
        <v>141337</v>
      </c>
      <c r="C51" s="5"/>
      <c r="D51" s="5">
        <v>15675</v>
      </c>
      <c r="E51" s="6">
        <f t="shared" si="0"/>
        <v>125662</v>
      </c>
      <c r="F51" s="11">
        <v>2.79</v>
      </c>
      <c r="G51" s="11">
        <f t="shared" si="1"/>
        <v>350596.98</v>
      </c>
      <c r="H51" s="8" t="s">
        <v>17</v>
      </c>
      <c r="I51" s="8" t="s">
        <v>17</v>
      </c>
      <c r="J51" s="8" t="s">
        <v>17</v>
      </c>
    </row>
    <row r="52" spans="1:10" x14ac:dyDescent="0.2">
      <c r="A52" s="4">
        <v>36647</v>
      </c>
      <c r="B52" s="5">
        <f t="shared" si="2"/>
        <v>125662</v>
      </c>
      <c r="C52" s="5"/>
      <c r="D52" s="5">
        <v>4177</v>
      </c>
      <c r="E52" s="6">
        <f t="shared" si="0"/>
        <v>121485</v>
      </c>
      <c r="F52" s="11">
        <v>3.31</v>
      </c>
      <c r="G52" s="11">
        <f t="shared" si="1"/>
        <v>402115.35000000003</v>
      </c>
      <c r="H52" s="8" t="s">
        <v>17</v>
      </c>
      <c r="I52" s="8" t="s">
        <v>17</v>
      </c>
      <c r="J52" s="8" t="s">
        <v>17</v>
      </c>
    </row>
    <row r="53" spans="1:10" x14ac:dyDescent="0.2">
      <c r="A53" s="4">
        <v>36678</v>
      </c>
      <c r="B53" s="5">
        <f t="shared" si="2"/>
        <v>121485</v>
      </c>
      <c r="C53" s="5"/>
      <c r="D53" s="5">
        <v>55221</v>
      </c>
      <c r="E53" s="6">
        <f t="shared" si="0"/>
        <v>66264</v>
      </c>
      <c r="F53" s="11">
        <v>4.1100000000000003</v>
      </c>
      <c r="G53" s="11">
        <f t="shared" si="1"/>
        <v>272345.04000000004</v>
      </c>
      <c r="H53" s="8" t="s">
        <v>17</v>
      </c>
      <c r="I53" s="8" t="s">
        <v>17</v>
      </c>
      <c r="J53" s="8" t="s">
        <v>17</v>
      </c>
    </row>
    <row r="54" spans="1:10" x14ac:dyDescent="0.2">
      <c r="A54" s="4">
        <v>36708</v>
      </c>
      <c r="B54" s="5">
        <f t="shared" si="2"/>
        <v>66264</v>
      </c>
      <c r="C54" s="5">
        <v>86848</v>
      </c>
      <c r="D54" s="5"/>
      <c r="E54" s="6">
        <f t="shared" si="0"/>
        <v>153112</v>
      </c>
      <c r="F54" s="11">
        <v>3.85</v>
      </c>
      <c r="G54" s="11">
        <f t="shared" si="1"/>
        <v>589481.20000000007</v>
      </c>
      <c r="H54" s="8" t="s">
        <v>17</v>
      </c>
      <c r="I54" s="8" t="s">
        <v>17</v>
      </c>
      <c r="J54" s="8" t="s">
        <v>17</v>
      </c>
    </row>
    <row r="55" spans="1:10" x14ac:dyDescent="0.2">
      <c r="A55" s="4">
        <v>36739</v>
      </c>
      <c r="B55" s="5">
        <f t="shared" si="2"/>
        <v>153112</v>
      </c>
      <c r="C55" s="5"/>
      <c r="D55" s="5">
        <f>58455</f>
        <v>58455</v>
      </c>
      <c r="E55" s="6">
        <f t="shared" si="0"/>
        <v>94657</v>
      </c>
      <c r="F55" s="11">
        <v>4</v>
      </c>
      <c r="G55" s="11">
        <f t="shared" si="1"/>
        <v>378628</v>
      </c>
      <c r="H55" s="8" t="s">
        <v>17</v>
      </c>
      <c r="I55" s="8" t="s">
        <v>17</v>
      </c>
      <c r="J55" s="8" t="s">
        <v>17</v>
      </c>
    </row>
    <row r="56" spans="1:10" x14ac:dyDescent="0.2">
      <c r="A56" s="4">
        <v>36770</v>
      </c>
      <c r="B56" s="5">
        <f t="shared" si="2"/>
        <v>94657</v>
      </c>
      <c r="C56" s="5">
        <v>107934</v>
      </c>
      <c r="D56" s="5"/>
      <c r="E56" s="6">
        <f t="shared" si="0"/>
        <v>202591</v>
      </c>
      <c r="F56" s="11">
        <v>4.6399999999999997</v>
      </c>
      <c r="G56" s="11">
        <f t="shared" si="1"/>
        <v>940022.24</v>
      </c>
      <c r="H56" s="8" t="s">
        <v>17</v>
      </c>
      <c r="I56" s="8" t="s">
        <v>17</v>
      </c>
      <c r="J56" s="8" t="s">
        <v>17</v>
      </c>
    </row>
    <row r="57" spans="1:10" x14ac:dyDescent="0.2">
      <c r="A57" s="4">
        <v>36800</v>
      </c>
      <c r="B57" s="5">
        <f t="shared" si="2"/>
        <v>202591</v>
      </c>
      <c r="C57" s="5">
        <v>60400</v>
      </c>
      <c r="D57" s="5"/>
      <c r="E57" s="6">
        <f t="shared" si="0"/>
        <v>262991</v>
      </c>
      <c r="F57" s="11">
        <v>4.79</v>
      </c>
      <c r="G57" s="11">
        <f t="shared" si="1"/>
        <v>1259726.8899999999</v>
      </c>
      <c r="H57" s="8" t="s">
        <v>17</v>
      </c>
      <c r="I57" s="8" t="s">
        <v>17</v>
      </c>
      <c r="J57" s="8" t="s">
        <v>17</v>
      </c>
    </row>
    <row r="58" spans="1:10" x14ac:dyDescent="0.2">
      <c r="A58" s="4">
        <v>36831</v>
      </c>
      <c r="B58" s="5">
        <f t="shared" si="2"/>
        <v>262991</v>
      </c>
      <c r="C58" s="5">
        <v>30132</v>
      </c>
      <c r="D58" s="5"/>
      <c r="E58" s="6">
        <f t="shared" si="0"/>
        <v>293123</v>
      </c>
      <c r="F58" s="11">
        <v>5.37</v>
      </c>
      <c r="G58" s="11">
        <f t="shared" si="1"/>
        <v>1574070.51</v>
      </c>
      <c r="H58" s="8" t="s">
        <v>17</v>
      </c>
      <c r="I58" s="8" t="s">
        <v>17</v>
      </c>
      <c r="J58" s="8" t="s">
        <v>17</v>
      </c>
    </row>
    <row r="59" spans="1:10" x14ac:dyDescent="0.2">
      <c r="A59" s="4">
        <v>36861</v>
      </c>
      <c r="B59" s="5">
        <f t="shared" si="2"/>
        <v>293123</v>
      </c>
      <c r="C59" s="5"/>
      <c r="D59" s="5">
        <v>13937</v>
      </c>
      <c r="E59" s="6">
        <f t="shared" si="0"/>
        <v>279186</v>
      </c>
      <c r="F59" s="11">
        <v>8.41</v>
      </c>
      <c r="G59" s="11">
        <f t="shared" si="1"/>
        <v>2347954.2600000002</v>
      </c>
      <c r="H59" s="8" t="s">
        <v>17</v>
      </c>
      <c r="I59" s="8" t="s">
        <v>17</v>
      </c>
      <c r="J59" s="8" t="s">
        <v>17</v>
      </c>
    </row>
    <row r="60" spans="1:10" x14ac:dyDescent="0.2">
      <c r="A60" s="4">
        <v>36922</v>
      </c>
      <c r="B60" s="5">
        <f t="shared" si="2"/>
        <v>279186</v>
      </c>
      <c r="C60" s="5">
        <v>15232</v>
      </c>
      <c r="D60" s="5"/>
      <c r="E60" s="6">
        <f t="shared" si="0"/>
        <v>294418</v>
      </c>
      <c r="F60" s="11">
        <v>8.2100000000000009</v>
      </c>
      <c r="G60" s="11">
        <f t="shared" si="1"/>
        <v>2417171.7800000003</v>
      </c>
      <c r="H60" s="8" t="s">
        <v>17</v>
      </c>
      <c r="I60" s="8" t="s">
        <v>17</v>
      </c>
      <c r="J60" s="8" t="s">
        <v>17</v>
      </c>
    </row>
    <row r="61" spans="1:10" x14ac:dyDescent="0.2">
      <c r="A61" s="4">
        <v>36950</v>
      </c>
      <c r="B61" s="5">
        <f t="shared" si="2"/>
        <v>294418</v>
      </c>
      <c r="C61" s="5"/>
      <c r="D61" s="5">
        <v>17746</v>
      </c>
      <c r="E61" s="6">
        <f t="shared" si="0"/>
        <v>276672</v>
      </c>
      <c r="F61" s="11">
        <v>5.62</v>
      </c>
      <c r="G61" s="11">
        <f t="shared" si="1"/>
        <v>1554896.6400000001</v>
      </c>
      <c r="H61" s="8" t="s">
        <v>17</v>
      </c>
      <c r="I61" s="8" t="s">
        <v>17</v>
      </c>
      <c r="J61" s="8" t="s">
        <v>17</v>
      </c>
    </row>
    <row r="63" spans="1:10" ht="10.8" thickBot="1" x14ac:dyDescent="0.25">
      <c r="B63" s="5" t="s">
        <v>20</v>
      </c>
      <c r="E63" s="14">
        <f>+E61+E10</f>
        <v>2202244</v>
      </c>
      <c r="G63" s="15">
        <f>+G61+G10</f>
        <v>8698768.7599999998</v>
      </c>
    </row>
    <row r="64" spans="1:10" ht="10.8" thickTop="1" x14ac:dyDescent="0.2"/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2001-03-12T21:11:28Z</cp:lastPrinted>
  <dcterms:created xsi:type="dcterms:W3CDTF">2001-03-12T20:51:20Z</dcterms:created>
  <dcterms:modified xsi:type="dcterms:W3CDTF">2023-09-10T14:59:19Z</dcterms:modified>
</cp:coreProperties>
</file>