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600" yWindow="300" windowWidth="11076" windowHeight="5292"/>
  </bookViews>
  <sheets>
    <sheet name="Pivot table" sheetId="1" r:id="rId1"/>
  </sheets>
  <definedNames>
    <definedName name="_xlnm.Print_Titles" localSheetId="0">'Pivot table'!$4:$5</definedName>
  </definedNames>
  <calcPr calcId="92512" fullCalcOnLoad="1"/>
</workbook>
</file>

<file path=xl/calcChain.xml><?xml version="1.0" encoding="utf-8"?>
<calcChain xmlns="http://schemas.openxmlformats.org/spreadsheetml/2006/main">
  <c r="H6" i="1" l="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F47" i="1"/>
  <c r="G47" i="1"/>
  <c r="H47" i="1"/>
  <c r="I47" i="1"/>
</calcChain>
</file>

<file path=xl/sharedStrings.xml><?xml version="1.0" encoding="utf-8"?>
<sst xmlns="http://schemas.openxmlformats.org/spreadsheetml/2006/main" count="115" uniqueCount="85">
  <si>
    <t>Company</t>
  </si>
  <si>
    <t>Corporate</t>
  </si>
  <si>
    <t>Data</t>
  </si>
  <si>
    <t>Group</t>
  </si>
  <si>
    <t>Division</t>
  </si>
  <si>
    <t>SAP CC</t>
  </si>
  <si>
    <t>2002 Desc</t>
  </si>
  <si>
    <t>Question</t>
  </si>
  <si>
    <t>Sum of 2001</t>
  </si>
  <si>
    <t>Sum of 2002</t>
  </si>
  <si>
    <t>Variance</t>
  </si>
  <si>
    <t>Allocated-MMF</t>
  </si>
  <si>
    <t>Accounting &amp; Compliance</t>
  </si>
  <si>
    <t>Corp Acctg, Planning &amp; Reporting</t>
  </si>
  <si>
    <t>IT Compliance</t>
  </si>
  <si>
    <t>Enron assurance services</t>
  </si>
  <si>
    <t>Human Capital Management</t>
  </si>
  <si>
    <t>(blank)</t>
  </si>
  <si>
    <t>Transaction Accounting</t>
  </si>
  <si>
    <t>Benefit Plans &amp; Comp</t>
  </si>
  <si>
    <t>Annual Incentive (Note A1)</t>
  </si>
  <si>
    <t>Executive</t>
  </si>
  <si>
    <t xml:space="preserve">Executive Consultants </t>
  </si>
  <si>
    <t xml:space="preserve">Executive Reception </t>
  </si>
  <si>
    <t>Chairman &amp; CEO</t>
  </si>
  <si>
    <t>Vice Chairman</t>
  </si>
  <si>
    <t>Human Resources</t>
  </si>
  <si>
    <t>Health Center</t>
  </si>
  <si>
    <t>Corporate HR Analysis &amp; Reporting</t>
  </si>
  <si>
    <t>Employee relations</t>
  </si>
  <si>
    <t>Corp/HR/ and CR exec</t>
  </si>
  <si>
    <t>HR Risk Mgmt Audit</t>
  </si>
  <si>
    <t>Body Shop</t>
  </si>
  <si>
    <t>EEO/Diversity</t>
  </si>
  <si>
    <t>HR Global Information</t>
  </si>
  <si>
    <t>ClickAtHome Program</t>
  </si>
  <si>
    <t>Legal</t>
  </si>
  <si>
    <t>MLP Services</t>
  </si>
  <si>
    <t>Legal Litigations</t>
  </si>
  <si>
    <t>Corporate Legal</t>
  </si>
  <si>
    <t>Executive Board Meeting Expenses</t>
  </si>
  <si>
    <t>Corp lititgation management</t>
  </si>
  <si>
    <t>Public Affairs &amp; Admin</t>
  </si>
  <si>
    <t>Corp Social/Environmental Respon</t>
  </si>
  <si>
    <t>Exec VP/Chief of Staff</t>
  </si>
  <si>
    <t>Risk Management</t>
  </si>
  <si>
    <t>Corporate Insurance Premiums</t>
  </si>
  <si>
    <t>SAP ISC</t>
  </si>
  <si>
    <t>Amorization</t>
  </si>
  <si>
    <t>ISC Support allocations</t>
  </si>
  <si>
    <t>Strategic Sourcing</t>
  </si>
  <si>
    <t xml:space="preserve">Accts Payable </t>
  </si>
  <si>
    <t>Directs</t>
  </si>
  <si>
    <t>Community Relations</t>
  </si>
  <si>
    <t>Enron Foundation Matching Funds/Gifts</t>
  </si>
  <si>
    <t>Corporate Tax</t>
  </si>
  <si>
    <t>Tax Compliance</t>
  </si>
  <si>
    <t>Employee Events Programs</t>
  </si>
  <si>
    <t>Enron Kids Center</t>
  </si>
  <si>
    <t>Events/Worklife O&amp;M</t>
  </si>
  <si>
    <t>Business Controls</t>
  </si>
  <si>
    <t xml:space="preserve">Employee Communications  </t>
  </si>
  <si>
    <t>EIS</t>
  </si>
  <si>
    <t>EIS - Total estimate (2000 budget)</t>
  </si>
  <si>
    <t>Grand Total</t>
  </si>
  <si>
    <t>2002 Corpoate Charges to NBPL</t>
  </si>
  <si>
    <t>%</t>
  </si>
  <si>
    <t>Increase</t>
  </si>
  <si>
    <t>This is a new cost center that is allocating costs to NBPL.  Explain what this cost center does and how it benefits NBPL.</t>
  </si>
  <si>
    <t>Explain what increase in work will this cost center be doing for NBPL?</t>
  </si>
  <si>
    <t>Explain what this cost center does and what increase in work will this cost center be doing for NBPL?</t>
  </si>
  <si>
    <t>Explain what work Mark Frevert will be doing for NBPL which requires this large of an allocation.</t>
  </si>
  <si>
    <t>NBPL only has one employee located in Houston.  A $39,000 increase in allocation is not reasonable for one employee.</t>
  </si>
  <si>
    <t>NBPL has not been allocated this charge in the past.   Any allocations that deal with  Enron Corp has a public entity are  not allocated to NBPL.</t>
  </si>
  <si>
    <t xml:space="preserve">NBPL only has one employee located in Houston and has not been allocated charges from this cost center in the past.  </t>
  </si>
  <si>
    <t>Explain what this cost center does and what work will this cost center be doing for NBPL?</t>
  </si>
  <si>
    <t>I understand that this charge is primarily for drug and alcohol testing and should be based on direct charges not allocated.  NBPL was not allocated this charge from this cost center last year.</t>
  </si>
  <si>
    <t>This is a new cost center that is allocating costs to NBPL.  Explain what this cost center does and how it benefits NBPL.  In the past, corporate legal costs have been a direct charge to the company they are doing work for.</t>
  </si>
  <si>
    <t>Explain what kind of insurance premiums are being allocated  -- property or executive liability.</t>
  </si>
  <si>
    <t>NBPL will not accept this charge.</t>
  </si>
  <si>
    <t>This number is too high based on actuals received so far this year.</t>
  </si>
  <si>
    <t>I would have thought this number would have gone down for 2002 since most employees purchased computers this year.</t>
  </si>
  <si>
    <t>What is this credit for?</t>
  </si>
  <si>
    <t>Is this Annual Incentive for Corp? If so, why is there such a large increase and what benefits does the increase have for NBPL?</t>
  </si>
  <si>
    <t>This is a new cost center that is allocating costs to NBPL.  Explain what this cost center does and how it will benefit NBPL.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</si>
</sst>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_(* \(#,##0\);_(* &quot;-&quot;??_);_(@_)"/>
    <numFmt numFmtId="167" formatCode="0.0%"/>
    <numFmt numFmtId="169" formatCode="_(* #,##0_);_(* \(#,##0\);_(* &quot;-&quot;?_);_(@_)"/>
  </numFmts>
  <fonts count="3" x14ac:knownFonts="1">
    <font>
      <sz val="10"/>
      <name val="Arial"/>
    </font>
    <font>
      <sz val="10"/>
      <name val="Arial"/>
    </font>
    <font>
      <b/>
      <sz val="12"/>
      <name val="Arial"/>
      <family val="2"/>
    </font>
  </fonts>
  <fills count="2">
    <fill>
      <patternFill patternType="none"/>
    </fill>
    <fill>
      <patternFill patternType="gray125"/>
    </fill>
  </fills>
  <borders count="1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65"/>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64"/>
      </left>
      <right style="thin">
        <color indexed="64"/>
      </right>
      <top/>
      <bottom style="thin">
        <color indexed="64"/>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top style="thin">
        <color indexed="65"/>
      </top>
      <bottom/>
      <diagonal/>
    </border>
    <border>
      <left style="thin">
        <color indexed="8"/>
      </left>
      <right style="thin">
        <color indexed="8"/>
      </right>
      <top style="thin">
        <color indexed="8"/>
      </top>
      <bottom style="thin">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1" xfId="0" pivotButton="1" applyBorder="1"/>
    <xf numFmtId="0" fontId="0" fillId="0" borderId="1" xfId="0" applyFill="1" applyBorder="1"/>
    <xf numFmtId="0" fontId="0" fillId="0" borderId="2" xfId="0" applyBorder="1"/>
    <xf numFmtId="0" fontId="0" fillId="0" borderId="3" xfId="0" applyBorder="1"/>
    <xf numFmtId="0" fontId="0" fillId="0" borderId="2" xfId="0" pivotButton="1" applyBorder="1"/>
    <xf numFmtId="164" fontId="0" fillId="0" borderId="2" xfId="0" applyNumberFormat="1" applyFill="1" applyBorder="1"/>
    <xf numFmtId="164" fontId="0" fillId="0" borderId="4" xfId="0" applyNumberFormat="1" applyFill="1" applyBorder="1"/>
    <xf numFmtId="0" fontId="0" fillId="0" borderId="5" xfId="0" applyBorder="1"/>
    <xf numFmtId="0" fontId="0" fillId="0" borderId="6" xfId="0" applyBorder="1"/>
    <xf numFmtId="164" fontId="0" fillId="0" borderId="5" xfId="0" applyNumberFormat="1" applyFill="1" applyBorder="1"/>
    <xf numFmtId="164" fontId="0" fillId="0" borderId="0" xfId="0" applyNumberFormat="1"/>
    <xf numFmtId="0" fontId="2" fillId="0" borderId="0" xfId="0" applyFont="1"/>
    <xf numFmtId="0" fontId="0" fillId="0" borderId="7" xfId="0" applyBorder="1" applyAlignment="1">
      <alignment horizontal="center"/>
    </xf>
    <xf numFmtId="164" fontId="0" fillId="0" borderId="8" xfId="0" applyNumberFormat="1" applyFill="1" applyBorder="1"/>
    <xf numFmtId="167" fontId="0" fillId="0" borderId="9" xfId="1" applyNumberFormat="1" applyFont="1" applyBorder="1"/>
    <xf numFmtId="0" fontId="0" fillId="0" borderId="8" xfId="0" applyBorder="1"/>
    <xf numFmtId="0" fontId="0" fillId="0" borderId="10" xfId="0" applyBorder="1" applyAlignment="1">
      <alignment horizontal="center"/>
    </xf>
    <xf numFmtId="164" fontId="0" fillId="0" borderId="0" xfId="0" applyNumberFormat="1" applyFill="1" applyBorder="1"/>
    <xf numFmtId="0" fontId="0" fillId="0" borderId="11" xfId="0" applyBorder="1" applyAlignment="1">
      <alignment horizontal="center"/>
    </xf>
    <xf numFmtId="0" fontId="0" fillId="0" borderId="12" xfId="0" applyBorder="1"/>
    <xf numFmtId="0" fontId="0" fillId="0" borderId="2" xfId="0" applyBorder="1" applyAlignment="1">
      <alignment vertical="top"/>
    </xf>
    <xf numFmtId="0" fontId="0" fillId="0" borderId="2" xfId="0" applyBorder="1" applyAlignment="1">
      <alignment vertical="top" wrapText="1"/>
    </xf>
    <xf numFmtId="0" fontId="0" fillId="0" borderId="6" xfId="0" applyBorder="1" applyAlignment="1">
      <alignment vertical="top" wrapText="1"/>
    </xf>
    <xf numFmtId="169" fontId="0" fillId="0" borderId="0" xfId="0" applyNumberFormat="1"/>
    <xf numFmtId="0" fontId="0" fillId="0" borderId="2" xfId="0" applyFill="1" applyBorder="1" applyAlignment="1">
      <alignment vertical="top"/>
    </xf>
    <xf numFmtId="0" fontId="0" fillId="0" borderId="13" xfId="0" applyFill="1" applyBorder="1" applyAlignment="1">
      <alignment vertical="top"/>
    </xf>
    <xf numFmtId="0" fontId="0" fillId="0" borderId="13" xfId="0" applyBorder="1" applyAlignment="1">
      <alignment vertical="top"/>
    </xf>
    <xf numFmtId="0" fontId="0" fillId="0" borderId="14" xfId="0" applyBorder="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0"/>
  <sheetViews>
    <sheetView tabSelected="1" view="pageBreakPreview" zoomScale="60" zoomScaleNormal="75" workbookViewId="0">
      <selection activeCell="H13" sqref="H13"/>
    </sheetView>
  </sheetViews>
  <sheetFormatPr defaultRowHeight="13.2" x14ac:dyDescent="0.25"/>
  <cols>
    <col min="1" max="1" width="13.44140625" customWidth="1"/>
    <col min="2" max="2" width="22.88671875" bestFit="1" customWidth="1"/>
    <col min="3" max="3" width="10.109375" bestFit="1" customWidth="1"/>
    <col min="4" max="4" width="32.33203125" customWidth="1"/>
    <col min="5" max="5" width="39.44140625" customWidth="1"/>
    <col min="6" max="7" width="11.88671875" bestFit="1" customWidth="1"/>
    <col min="8" max="8" width="12.6640625" customWidth="1"/>
    <col min="9" max="10" width="10.33203125" customWidth="1"/>
    <col min="11" max="12" width="10.33203125" bestFit="1" customWidth="1"/>
    <col min="13" max="13" width="11.33203125" bestFit="1" customWidth="1"/>
  </cols>
  <sheetData>
    <row r="1" spans="1:10" ht="15.6" x14ac:dyDescent="0.3">
      <c r="A1" s="12" t="s">
        <v>65</v>
      </c>
    </row>
    <row r="2" spans="1:10" x14ac:dyDescent="0.25">
      <c r="A2" s="1" t="s">
        <v>0</v>
      </c>
      <c r="B2" s="2" t="s">
        <v>1</v>
      </c>
    </row>
    <row r="4" spans="1:10" x14ac:dyDescent="0.25">
      <c r="A4" s="3"/>
      <c r="B4" s="4"/>
      <c r="C4" s="4"/>
      <c r="D4" s="4"/>
      <c r="E4" s="4"/>
      <c r="F4" s="5" t="s">
        <v>2</v>
      </c>
      <c r="G4" s="4"/>
      <c r="H4" s="20"/>
      <c r="I4" s="19" t="s">
        <v>66</v>
      </c>
    </row>
    <row r="5" spans="1:10" x14ac:dyDescent="0.25">
      <c r="A5" s="5" t="s">
        <v>3</v>
      </c>
      <c r="B5" s="5" t="s">
        <v>4</v>
      </c>
      <c r="C5" s="5" t="s">
        <v>5</v>
      </c>
      <c r="D5" s="5" t="s">
        <v>6</v>
      </c>
      <c r="E5" s="5" t="s">
        <v>7</v>
      </c>
      <c r="F5" s="3" t="s">
        <v>8</v>
      </c>
      <c r="G5" s="16" t="s">
        <v>9</v>
      </c>
      <c r="H5" s="13" t="s">
        <v>10</v>
      </c>
      <c r="I5" s="17" t="s">
        <v>67</v>
      </c>
    </row>
    <row r="6" spans="1:10" ht="39.6" x14ac:dyDescent="0.25">
      <c r="A6" s="25" t="s">
        <v>11</v>
      </c>
      <c r="B6" s="21" t="s">
        <v>12</v>
      </c>
      <c r="C6" s="21">
        <v>100012</v>
      </c>
      <c r="D6" s="21" t="s">
        <v>13</v>
      </c>
      <c r="E6" s="22" t="s">
        <v>70</v>
      </c>
      <c r="F6" s="6">
        <v>203000</v>
      </c>
      <c r="G6" s="7">
        <v>323000</v>
      </c>
      <c r="H6" s="18">
        <f>G6-F6</f>
        <v>120000</v>
      </c>
      <c r="I6" s="15">
        <f>IF(F6=0,1,H6/F6)</f>
        <v>0.59113300492610843</v>
      </c>
      <c r="J6" s="24"/>
    </row>
    <row r="7" spans="1:10" ht="39.6" x14ac:dyDescent="0.25">
      <c r="A7" s="26"/>
      <c r="B7" s="27"/>
      <c r="C7" s="21">
        <v>100091</v>
      </c>
      <c r="D7" s="21" t="s">
        <v>14</v>
      </c>
      <c r="E7" s="22" t="s">
        <v>70</v>
      </c>
      <c r="F7" s="6">
        <v>2000</v>
      </c>
      <c r="G7" s="7">
        <v>52000</v>
      </c>
      <c r="H7" s="14">
        <f t="shared" ref="H7:H46" si="0">G7-F7</f>
        <v>50000</v>
      </c>
      <c r="I7" s="15">
        <f t="shared" ref="I7:I47" si="1">IF(F7=0,1,H7/F7)</f>
        <v>25</v>
      </c>
      <c r="J7" s="24"/>
    </row>
    <row r="8" spans="1:10" ht="39.6" x14ac:dyDescent="0.25">
      <c r="A8" s="26"/>
      <c r="B8" s="27"/>
      <c r="C8" s="21">
        <v>100127</v>
      </c>
      <c r="D8" s="21" t="s">
        <v>15</v>
      </c>
      <c r="E8" s="22" t="s">
        <v>70</v>
      </c>
      <c r="F8" s="6">
        <v>91000</v>
      </c>
      <c r="G8" s="7">
        <v>190000</v>
      </c>
      <c r="H8" s="14">
        <f t="shared" si="0"/>
        <v>99000</v>
      </c>
      <c r="I8" s="15">
        <f t="shared" si="1"/>
        <v>1.0879120879120878</v>
      </c>
      <c r="J8" s="24"/>
    </row>
    <row r="9" spans="1:10" ht="39.6" x14ac:dyDescent="0.25">
      <c r="A9" s="26"/>
      <c r="B9" s="27"/>
      <c r="C9" s="21">
        <v>100236</v>
      </c>
      <c r="D9" s="21" t="s">
        <v>16</v>
      </c>
      <c r="E9" s="22" t="s">
        <v>68</v>
      </c>
      <c r="F9" s="6"/>
      <c r="G9" s="7">
        <v>53000</v>
      </c>
      <c r="H9" s="14">
        <f t="shared" si="0"/>
        <v>53000</v>
      </c>
      <c r="I9" s="15">
        <f t="shared" si="1"/>
        <v>1</v>
      </c>
      <c r="J9" s="24"/>
    </row>
    <row r="10" spans="1:10" ht="39.6" x14ac:dyDescent="0.25">
      <c r="A10" s="26"/>
      <c r="B10" s="27"/>
      <c r="C10" s="21">
        <v>102670</v>
      </c>
      <c r="D10" s="21" t="s">
        <v>18</v>
      </c>
      <c r="E10" s="22" t="s">
        <v>68</v>
      </c>
      <c r="F10" s="6"/>
      <c r="G10" s="7">
        <v>29000</v>
      </c>
      <c r="H10" s="14">
        <f t="shared" si="0"/>
        <v>29000</v>
      </c>
      <c r="I10" s="15">
        <f t="shared" si="1"/>
        <v>1</v>
      </c>
      <c r="J10" s="24"/>
    </row>
    <row r="11" spans="1:10" ht="39.6" x14ac:dyDescent="0.25">
      <c r="A11" s="26"/>
      <c r="B11" s="21" t="s">
        <v>19</v>
      </c>
      <c r="C11" s="21">
        <v>100114</v>
      </c>
      <c r="D11" s="21" t="s">
        <v>20</v>
      </c>
      <c r="E11" s="22" t="s">
        <v>83</v>
      </c>
      <c r="F11" s="6">
        <v>515000</v>
      </c>
      <c r="G11" s="7">
        <v>1330000</v>
      </c>
      <c r="H11" s="14">
        <f t="shared" si="0"/>
        <v>815000</v>
      </c>
      <c r="I11" s="15">
        <f t="shared" si="1"/>
        <v>1.5825242718446602</v>
      </c>
      <c r="J11" s="24"/>
    </row>
    <row r="12" spans="1:10" ht="39.6" x14ac:dyDescent="0.25">
      <c r="A12" s="26"/>
      <c r="B12" s="21" t="s">
        <v>21</v>
      </c>
      <c r="C12" s="21">
        <v>100009</v>
      </c>
      <c r="D12" s="21" t="s">
        <v>22</v>
      </c>
      <c r="E12" s="22" t="s">
        <v>70</v>
      </c>
      <c r="F12" s="6">
        <v>1000</v>
      </c>
      <c r="G12" s="7">
        <v>32000</v>
      </c>
      <c r="H12" s="14">
        <f t="shared" si="0"/>
        <v>31000</v>
      </c>
      <c r="I12" s="15">
        <f t="shared" si="1"/>
        <v>31</v>
      </c>
      <c r="J12" s="24"/>
    </row>
    <row r="13" spans="1:10" ht="52.8" x14ac:dyDescent="0.25">
      <c r="A13" s="26"/>
      <c r="B13" s="27"/>
      <c r="C13" s="21">
        <v>100020</v>
      </c>
      <c r="D13" s="21" t="s">
        <v>23</v>
      </c>
      <c r="E13" s="22" t="s">
        <v>73</v>
      </c>
      <c r="F13" s="6"/>
      <c r="G13" s="7">
        <v>122000</v>
      </c>
      <c r="H13" s="14">
        <f t="shared" si="0"/>
        <v>122000</v>
      </c>
      <c r="I13" s="15">
        <f t="shared" si="1"/>
        <v>1</v>
      </c>
      <c r="J13" s="24"/>
    </row>
    <row r="14" spans="1:10" ht="26.4" x14ac:dyDescent="0.25">
      <c r="A14" s="26"/>
      <c r="B14" s="27"/>
      <c r="C14" s="21">
        <v>100044</v>
      </c>
      <c r="D14" s="21" t="s">
        <v>24</v>
      </c>
      <c r="E14" s="22" t="s">
        <v>69</v>
      </c>
      <c r="F14" s="6">
        <v>124000</v>
      </c>
      <c r="G14" s="7">
        <v>201000</v>
      </c>
      <c r="H14" s="14">
        <f t="shared" si="0"/>
        <v>77000</v>
      </c>
      <c r="I14" s="15">
        <f t="shared" si="1"/>
        <v>0.62096774193548387</v>
      </c>
      <c r="J14" s="24"/>
    </row>
    <row r="15" spans="1:10" ht="39.6" x14ac:dyDescent="0.25">
      <c r="A15" s="26"/>
      <c r="B15" s="27"/>
      <c r="C15" s="21">
        <v>140672</v>
      </c>
      <c r="D15" s="21" t="s">
        <v>25</v>
      </c>
      <c r="E15" s="22" t="s">
        <v>71</v>
      </c>
      <c r="F15" s="6"/>
      <c r="G15" s="7">
        <v>170000</v>
      </c>
      <c r="H15" s="14">
        <f t="shared" si="0"/>
        <v>170000</v>
      </c>
      <c r="I15" s="15">
        <f t="shared" si="1"/>
        <v>1</v>
      </c>
      <c r="J15" s="24"/>
    </row>
    <row r="16" spans="1:10" ht="39.6" x14ac:dyDescent="0.25">
      <c r="A16" s="26"/>
      <c r="B16" s="21" t="s">
        <v>26</v>
      </c>
      <c r="C16" s="21">
        <v>100034</v>
      </c>
      <c r="D16" s="21" t="s">
        <v>27</v>
      </c>
      <c r="E16" s="22" t="s">
        <v>72</v>
      </c>
      <c r="F16" s="6">
        <v>5000</v>
      </c>
      <c r="G16" s="7">
        <v>44000</v>
      </c>
      <c r="H16" s="14">
        <f t="shared" si="0"/>
        <v>39000</v>
      </c>
      <c r="I16" s="15">
        <f t="shared" si="1"/>
        <v>7.8</v>
      </c>
      <c r="J16" s="24"/>
    </row>
    <row r="17" spans="1:10" ht="39.6" x14ac:dyDescent="0.25">
      <c r="A17" s="26"/>
      <c r="B17" s="27"/>
      <c r="C17" s="21">
        <v>100090</v>
      </c>
      <c r="D17" s="21" t="s">
        <v>28</v>
      </c>
      <c r="E17" s="22" t="s">
        <v>70</v>
      </c>
      <c r="F17" s="6">
        <v>5000</v>
      </c>
      <c r="G17" s="7">
        <v>42000</v>
      </c>
      <c r="H17" s="14">
        <f t="shared" si="0"/>
        <v>37000</v>
      </c>
      <c r="I17" s="15">
        <f t="shared" si="1"/>
        <v>7.4</v>
      </c>
      <c r="J17" s="24"/>
    </row>
    <row r="18" spans="1:10" ht="39.6" x14ac:dyDescent="0.25">
      <c r="A18" s="26"/>
      <c r="B18" s="27"/>
      <c r="C18" s="21">
        <v>100110</v>
      </c>
      <c r="D18" s="21" t="s">
        <v>29</v>
      </c>
      <c r="E18" s="22" t="s">
        <v>70</v>
      </c>
      <c r="F18" s="6">
        <v>2000</v>
      </c>
      <c r="G18" s="7">
        <v>24000</v>
      </c>
      <c r="H18" s="14">
        <f t="shared" si="0"/>
        <v>22000</v>
      </c>
      <c r="I18" s="15">
        <f t="shared" si="1"/>
        <v>11</v>
      </c>
      <c r="J18" s="24"/>
    </row>
    <row r="19" spans="1:10" ht="52.8" x14ac:dyDescent="0.25">
      <c r="A19" s="26"/>
      <c r="B19" s="27"/>
      <c r="C19" s="21">
        <v>100218</v>
      </c>
      <c r="D19" s="21" t="s">
        <v>30</v>
      </c>
      <c r="E19" s="22" t="s">
        <v>73</v>
      </c>
      <c r="F19" s="6"/>
      <c r="G19" s="7">
        <v>27000</v>
      </c>
      <c r="H19" s="14">
        <f t="shared" si="0"/>
        <v>27000</v>
      </c>
      <c r="I19" s="15">
        <f t="shared" si="1"/>
        <v>1</v>
      </c>
      <c r="J19" s="24"/>
    </row>
    <row r="20" spans="1:10" ht="66" x14ac:dyDescent="0.25">
      <c r="A20" s="26"/>
      <c r="B20" s="27"/>
      <c r="C20" s="21">
        <v>100008</v>
      </c>
      <c r="D20" s="21" t="s">
        <v>31</v>
      </c>
      <c r="E20" s="22" t="s">
        <v>76</v>
      </c>
      <c r="F20" s="6"/>
      <c r="G20" s="7">
        <v>32000</v>
      </c>
      <c r="H20" s="14">
        <f t="shared" si="0"/>
        <v>32000</v>
      </c>
      <c r="I20" s="15">
        <f t="shared" si="1"/>
        <v>1</v>
      </c>
      <c r="J20" s="24"/>
    </row>
    <row r="21" spans="1:10" ht="39.6" x14ac:dyDescent="0.25">
      <c r="A21" s="26"/>
      <c r="B21" s="27"/>
      <c r="C21" s="21">
        <v>100141</v>
      </c>
      <c r="D21" s="21" t="s">
        <v>32</v>
      </c>
      <c r="E21" s="22" t="s">
        <v>74</v>
      </c>
      <c r="F21" s="6"/>
      <c r="G21" s="7">
        <v>47000</v>
      </c>
      <c r="H21" s="14">
        <f t="shared" si="0"/>
        <v>47000</v>
      </c>
      <c r="I21" s="15">
        <f t="shared" si="1"/>
        <v>1</v>
      </c>
      <c r="J21" s="24"/>
    </row>
    <row r="22" spans="1:10" ht="26.4" x14ac:dyDescent="0.25">
      <c r="A22" s="26"/>
      <c r="B22" s="27"/>
      <c r="C22" s="21">
        <v>102780</v>
      </c>
      <c r="D22" s="21" t="s">
        <v>33</v>
      </c>
      <c r="E22" s="22" t="s">
        <v>75</v>
      </c>
      <c r="F22" s="6"/>
      <c r="G22" s="7">
        <v>23000</v>
      </c>
      <c r="H22" s="14">
        <f t="shared" si="0"/>
        <v>23000</v>
      </c>
      <c r="I22" s="15">
        <f t="shared" si="1"/>
        <v>1</v>
      </c>
      <c r="J22" s="24"/>
    </row>
    <row r="23" spans="1:10" ht="39.6" x14ac:dyDescent="0.25">
      <c r="A23" s="26"/>
      <c r="B23" s="27"/>
      <c r="C23" s="21">
        <v>103082</v>
      </c>
      <c r="D23" s="21" t="s">
        <v>34</v>
      </c>
      <c r="E23" s="22" t="s">
        <v>70</v>
      </c>
      <c r="F23" s="6">
        <v>1000</v>
      </c>
      <c r="G23" s="7">
        <v>15000</v>
      </c>
      <c r="H23" s="14">
        <f t="shared" si="0"/>
        <v>14000</v>
      </c>
      <c r="I23" s="15">
        <f t="shared" si="1"/>
        <v>14</v>
      </c>
      <c r="J23" s="24"/>
    </row>
    <row r="24" spans="1:10" ht="39.6" x14ac:dyDescent="0.25">
      <c r="A24" s="26"/>
      <c r="B24" s="27"/>
      <c r="C24" s="21">
        <v>103083</v>
      </c>
      <c r="D24" s="25" t="s">
        <v>35</v>
      </c>
      <c r="E24" s="22" t="s">
        <v>81</v>
      </c>
      <c r="F24" s="6">
        <v>56000</v>
      </c>
      <c r="G24" s="7">
        <v>62000</v>
      </c>
      <c r="H24" s="14">
        <f t="shared" si="0"/>
        <v>6000</v>
      </c>
      <c r="I24" s="15">
        <f t="shared" si="1"/>
        <v>0.10714285714285714</v>
      </c>
      <c r="J24" s="24"/>
    </row>
    <row r="25" spans="1:10" ht="79.2" x14ac:dyDescent="0.25">
      <c r="A25" s="26"/>
      <c r="B25" s="21" t="s">
        <v>36</v>
      </c>
      <c r="C25" s="21">
        <v>100039</v>
      </c>
      <c r="D25" s="21" t="s">
        <v>38</v>
      </c>
      <c r="E25" s="22" t="s">
        <v>77</v>
      </c>
      <c r="F25" s="6"/>
      <c r="G25" s="7">
        <v>11000</v>
      </c>
      <c r="H25" s="14">
        <f t="shared" si="0"/>
        <v>11000</v>
      </c>
      <c r="I25" s="15">
        <f t="shared" si="1"/>
        <v>1</v>
      </c>
      <c r="J25" s="24"/>
    </row>
    <row r="26" spans="1:10" ht="79.2" x14ac:dyDescent="0.25">
      <c r="A26" s="26"/>
      <c r="B26" s="27"/>
      <c r="C26" s="21">
        <v>100040</v>
      </c>
      <c r="D26" s="21" t="s">
        <v>39</v>
      </c>
      <c r="E26" s="22" t="s">
        <v>77</v>
      </c>
      <c r="F26" s="6"/>
      <c r="G26" s="7">
        <v>44000</v>
      </c>
      <c r="H26" s="14">
        <f t="shared" si="0"/>
        <v>44000</v>
      </c>
      <c r="I26" s="15">
        <f t="shared" si="1"/>
        <v>1</v>
      </c>
      <c r="J26" s="24"/>
    </row>
    <row r="27" spans="1:10" ht="52.8" x14ac:dyDescent="0.25">
      <c r="A27" s="26"/>
      <c r="B27" s="27"/>
      <c r="C27" s="21">
        <v>100140</v>
      </c>
      <c r="D27" s="21" t="s">
        <v>40</v>
      </c>
      <c r="E27" s="22" t="s">
        <v>73</v>
      </c>
      <c r="F27" s="6"/>
      <c r="G27" s="7">
        <v>64000</v>
      </c>
      <c r="H27" s="14">
        <f t="shared" si="0"/>
        <v>64000</v>
      </c>
      <c r="I27" s="15">
        <f t="shared" si="1"/>
        <v>1</v>
      </c>
      <c r="J27" s="24"/>
    </row>
    <row r="28" spans="1:10" ht="79.2" x14ac:dyDescent="0.25">
      <c r="A28" s="26"/>
      <c r="B28" s="27"/>
      <c r="C28" s="21">
        <v>100818</v>
      </c>
      <c r="D28" s="21" t="s">
        <v>41</v>
      </c>
      <c r="E28" s="22" t="s">
        <v>77</v>
      </c>
      <c r="F28" s="6"/>
      <c r="G28" s="7">
        <v>11000</v>
      </c>
      <c r="H28" s="14">
        <f t="shared" si="0"/>
        <v>11000</v>
      </c>
      <c r="I28" s="15">
        <f t="shared" si="1"/>
        <v>1</v>
      </c>
      <c r="J28" s="24"/>
    </row>
    <row r="29" spans="1:10" ht="39.6" x14ac:dyDescent="0.25">
      <c r="A29" s="26"/>
      <c r="B29" s="27"/>
      <c r="C29" s="21">
        <v>102741</v>
      </c>
      <c r="D29" s="21" t="s">
        <v>43</v>
      </c>
      <c r="E29" s="22" t="s">
        <v>70</v>
      </c>
      <c r="F29" s="6">
        <v>10000</v>
      </c>
      <c r="G29" s="7">
        <v>56000</v>
      </c>
      <c r="H29" s="14">
        <f t="shared" si="0"/>
        <v>46000</v>
      </c>
      <c r="I29" s="15">
        <f t="shared" si="1"/>
        <v>4.5999999999999996</v>
      </c>
      <c r="J29" s="24"/>
    </row>
    <row r="30" spans="1:10" ht="39.6" x14ac:dyDescent="0.25">
      <c r="A30" s="26"/>
      <c r="B30" s="21" t="s">
        <v>42</v>
      </c>
      <c r="C30" s="21">
        <v>100061</v>
      </c>
      <c r="D30" s="21" t="s">
        <v>44</v>
      </c>
      <c r="E30" s="22" t="s">
        <v>68</v>
      </c>
      <c r="F30" s="6"/>
      <c r="G30" s="7">
        <v>59000</v>
      </c>
      <c r="H30" s="14">
        <f t="shared" si="0"/>
        <v>59000</v>
      </c>
      <c r="I30" s="15">
        <f t="shared" si="1"/>
        <v>1</v>
      </c>
      <c r="J30" s="24"/>
    </row>
    <row r="31" spans="1:10" ht="39.6" x14ac:dyDescent="0.25">
      <c r="A31" s="26"/>
      <c r="B31" s="27"/>
      <c r="C31" s="21">
        <v>100226</v>
      </c>
      <c r="D31" s="21" t="s">
        <v>46</v>
      </c>
      <c r="E31" s="22" t="s">
        <v>78</v>
      </c>
      <c r="F31" s="6">
        <v>136000</v>
      </c>
      <c r="G31" s="7">
        <v>96000</v>
      </c>
      <c r="H31" s="14">
        <f t="shared" si="0"/>
        <v>-40000</v>
      </c>
      <c r="I31" s="15">
        <f t="shared" si="1"/>
        <v>-0.29411764705882354</v>
      </c>
      <c r="J31" s="24"/>
    </row>
    <row r="32" spans="1:10" ht="39.6" x14ac:dyDescent="0.25">
      <c r="A32" s="26"/>
      <c r="B32" s="21" t="s">
        <v>45</v>
      </c>
      <c r="C32" s="21">
        <v>100216</v>
      </c>
      <c r="D32" s="21" t="s">
        <v>48</v>
      </c>
      <c r="E32" s="22" t="s">
        <v>68</v>
      </c>
      <c r="F32" s="6"/>
      <c r="G32" s="7">
        <v>199000</v>
      </c>
      <c r="H32" s="14">
        <f t="shared" si="0"/>
        <v>199000</v>
      </c>
      <c r="I32" s="15">
        <f t="shared" si="1"/>
        <v>1</v>
      </c>
      <c r="J32" s="24"/>
    </row>
    <row r="33" spans="1:10" x14ac:dyDescent="0.25">
      <c r="A33" s="26"/>
      <c r="B33" s="21" t="s">
        <v>47</v>
      </c>
      <c r="C33" s="21">
        <v>140347</v>
      </c>
      <c r="D33" s="21" t="s">
        <v>49</v>
      </c>
      <c r="E33" s="22" t="s">
        <v>82</v>
      </c>
      <c r="F33" s="6"/>
      <c r="G33" s="7">
        <v>-1116000</v>
      </c>
      <c r="H33" s="14">
        <f t="shared" si="0"/>
        <v>-1116000</v>
      </c>
      <c r="I33" s="15">
        <f t="shared" si="1"/>
        <v>1</v>
      </c>
      <c r="J33" s="24"/>
    </row>
    <row r="34" spans="1:10" ht="39.6" x14ac:dyDescent="0.25">
      <c r="A34" s="26"/>
      <c r="B34" s="27"/>
      <c r="C34" s="21">
        <v>100801</v>
      </c>
      <c r="D34" s="21" t="s">
        <v>51</v>
      </c>
      <c r="E34" s="22" t="s">
        <v>70</v>
      </c>
      <c r="F34" s="6">
        <v>4000</v>
      </c>
      <c r="G34" s="7">
        <v>46000</v>
      </c>
      <c r="H34" s="14">
        <f t="shared" si="0"/>
        <v>42000</v>
      </c>
      <c r="I34" s="15">
        <f t="shared" si="1"/>
        <v>10.5</v>
      </c>
      <c r="J34" s="24"/>
    </row>
    <row r="35" spans="1:10" ht="26.4" x14ac:dyDescent="0.25">
      <c r="A35" s="26"/>
      <c r="B35" s="21" t="s">
        <v>50</v>
      </c>
      <c r="C35" s="21">
        <v>100138</v>
      </c>
      <c r="D35" s="21" t="s">
        <v>54</v>
      </c>
      <c r="E35" s="22" t="s">
        <v>80</v>
      </c>
      <c r="F35" s="6">
        <v>47000</v>
      </c>
      <c r="G35" s="7">
        <v>57000</v>
      </c>
      <c r="H35" s="14">
        <f t="shared" si="0"/>
        <v>10000</v>
      </c>
      <c r="I35" s="15">
        <f t="shared" si="1"/>
        <v>0.21276595744680851</v>
      </c>
      <c r="J35" s="24"/>
    </row>
    <row r="36" spans="1:10" ht="39.6" x14ac:dyDescent="0.25">
      <c r="A36" s="25" t="s">
        <v>52</v>
      </c>
      <c r="B36" s="21" t="s">
        <v>53</v>
      </c>
      <c r="C36" s="21">
        <v>140502</v>
      </c>
      <c r="D36" s="21" t="s">
        <v>56</v>
      </c>
      <c r="E36" s="22" t="s">
        <v>68</v>
      </c>
      <c r="F36" s="6"/>
      <c r="G36" s="7">
        <v>7000</v>
      </c>
      <c r="H36" s="14">
        <f t="shared" si="0"/>
        <v>7000</v>
      </c>
      <c r="I36" s="15">
        <f t="shared" si="1"/>
        <v>1</v>
      </c>
      <c r="J36" s="24"/>
    </row>
    <row r="37" spans="1:10" ht="39.6" x14ac:dyDescent="0.25">
      <c r="A37" s="26"/>
      <c r="B37" s="21" t="s">
        <v>55</v>
      </c>
      <c r="C37" s="21">
        <v>100070</v>
      </c>
      <c r="D37" s="21" t="s">
        <v>57</v>
      </c>
      <c r="E37" s="22" t="s">
        <v>68</v>
      </c>
      <c r="F37" s="6"/>
      <c r="G37" s="7">
        <v>11000</v>
      </c>
      <c r="H37" s="14">
        <f t="shared" si="0"/>
        <v>11000</v>
      </c>
      <c r="I37" s="15">
        <f t="shared" si="1"/>
        <v>1</v>
      </c>
      <c r="J37" s="24"/>
    </row>
    <row r="38" spans="1:10" x14ac:dyDescent="0.25">
      <c r="A38" s="26"/>
      <c r="B38" s="21" t="s">
        <v>26</v>
      </c>
      <c r="C38" s="21">
        <v>140269</v>
      </c>
      <c r="D38" s="21" t="s">
        <v>58</v>
      </c>
      <c r="E38" s="22" t="s">
        <v>79</v>
      </c>
      <c r="F38" s="6"/>
      <c r="G38" s="7">
        <v>9000</v>
      </c>
      <c r="H38" s="14">
        <f t="shared" si="0"/>
        <v>9000</v>
      </c>
      <c r="I38" s="15">
        <f t="shared" si="1"/>
        <v>1</v>
      </c>
      <c r="J38" s="24"/>
    </row>
    <row r="39" spans="1:10" ht="39.6" x14ac:dyDescent="0.25">
      <c r="A39" s="26"/>
      <c r="B39" s="27"/>
      <c r="C39" s="21">
        <v>100808</v>
      </c>
      <c r="D39" s="21" t="s">
        <v>59</v>
      </c>
      <c r="E39" s="22" t="s">
        <v>70</v>
      </c>
      <c r="F39" s="6">
        <v>4000</v>
      </c>
      <c r="G39" s="7">
        <v>18000</v>
      </c>
      <c r="H39" s="14">
        <f t="shared" si="0"/>
        <v>14000</v>
      </c>
      <c r="I39" s="15">
        <f t="shared" si="1"/>
        <v>3.5</v>
      </c>
      <c r="J39" s="24"/>
    </row>
    <row r="40" spans="1:10" ht="39.6" x14ac:dyDescent="0.25">
      <c r="A40" s="26"/>
      <c r="B40" s="27"/>
      <c r="C40" s="21">
        <v>103082</v>
      </c>
      <c r="D40" s="21" t="s">
        <v>34</v>
      </c>
      <c r="E40" s="22" t="s">
        <v>70</v>
      </c>
      <c r="F40" s="6">
        <v>3000</v>
      </c>
      <c r="G40" s="7">
        <v>21000</v>
      </c>
      <c r="H40" s="14">
        <f t="shared" si="0"/>
        <v>18000</v>
      </c>
      <c r="I40" s="15">
        <f t="shared" si="1"/>
        <v>6</v>
      </c>
      <c r="J40" s="24"/>
    </row>
    <row r="41" spans="1:10" ht="39.6" x14ac:dyDescent="0.25">
      <c r="A41" s="26"/>
      <c r="B41" s="27"/>
      <c r="C41" s="21">
        <v>103083</v>
      </c>
      <c r="D41" s="21" t="s">
        <v>35</v>
      </c>
      <c r="E41" s="22" t="s">
        <v>81</v>
      </c>
      <c r="F41" s="6">
        <v>151000</v>
      </c>
      <c r="G41" s="7">
        <v>172000</v>
      </c>
      <c r="H41" s="14">
        <f t="shared" si="0"/>
        <v>21000</v>
      </c>
      <c r="I41" s="15">
        <f t="shared" si="1"/>
        <v>0.13907284768211919</v>
      </c>
      <c r="J41" s="24"/>
    </row>
    <row r="42" spans="1:10" ht="39.6" x14ac:dyDescent="0.25">
      <c r="A42" s="26"/>
      <c r="B42" s="27"/>
      <c r="C42" s="21">
        <v>100031</v>
      </c>
      <c r="D42" s="21" t="s">
        <v>37</v>
      </c>
      <c r="E42" s="22" t="s">
        <v>84</v>
      </c>
      <c r="F42" s="6"/>
      <c r="G42" s="7">
        <v>181000</v>
      </c>
      <c r="H42" s="14">
        <f t="shared" si="0"/>
        <v>181000</v>
      </c>
      <c r="I42" s="15">
        <f t="shared" si="1"/>
        <v>1</v>
      </c>
      <c r="J42" s="24"/>
    </row>
    <row r="43" spans="1:10" ht="39.6" x14ac:dyDescent="0.25">
      <c r="A43" s="26"/>
      <c r="B43" s="21" t="s">
        <v>36</v>
      </c>
      <c r="C43" s="21">
        <v>100039</v>
      </c>
      <c r="D43" s="21" t="s">
        <v>38</v>
      </c>
      <c r="E43" s="22" t="s">
        <v>84</v>
      </c>
      <c r="F43" s="6"/>
      <c r="G43" s="7">
        <v>150000</v>
      </c>
      <c r="H43" s="14">
        <f t="shared" si="0"/>
        <v>150000</v>
      </c>
      <c r="I43" s="15">
        <f t="shared" si="1"/>
        <v>1</v>
      </c>
      <c r="J43" s="24"/>
    </row>
    <row r="44" spans="1:10" ht="39.6" x14ac:dyDescent="0.25">
      <c r="A44" s="26"/>
      <c r="B44" s="27"/>
      <c r="C44" s="21">
        <v>140196</v>
      </c>
      <c r="D44" s="21" t="s">
        <v>60</v>
      </c>
      <c r="E44" s="22" t="s">
        <v>68</v>
      </c>
      <c r="F44" s="6"/>
      <c r="G44" s="7">
        <v>40000</v>
      </c>
      <c r="H44" s="14">
        <f t="shared" si="0"/>
        <v>40000</v>
      </c>
      <c r="I44" s="15">
        <f t="shared" si="1"/>
        <v>1</v>
      </c>
      <c r="J44" s="24"/>
    </row>
    <row r="45" spans="1:10" ht="39.6" x14ac:dyDescent="0.25">
      <c r="A45" s="26"/>
      <c r="B45" s="21" t="s">
        <v>42</v>
      </c>
      <c r="C45" s="21">
        <v>100135</v>
      </c>
      <c r="D45" s="21" t="s">
        <v>61</v>
      </c>
      <c r="E45" s="22" t="s">
        <v>70</v>
      </c>
      <c r="F45" s="6">
        <v>10000</v>
      </c>
      <c r="G45" s="7">
        <v>33000</v>
      </c>
      <c r="H45" s="14">
        <f t="shared" si="0"/>
        <v>23000</v>
      </c>
      <c r="I45" s="15">
        <f t="shared" si="1"/>
        <v>2.2999999999999998</v>
      </c>
      <c r="J45" s="24"/>
    </row>
    <row r="46" spans="1:10" ht="39.6" x14ac:dyDescent="0.25">
      <c r="A46" s="26"/>
      <c r="B46" s="28" t="s">
        <v>62</v>
      </c>
      <c r="C46" s="21" t="s">
        <v>17</v>
      </c>
      <c r="D46" s="21" t="s">
        <v>63</v>
      </c>
      <c r="E46" s="22" t="s">
        <v>70</v>
      </c>
      <c r="F46" s="6">
        <v>320000</v>
      </c>
      <c r="G46" s="7">
        <v>1102404</v>
      </c>
      <c r="H46" s="14">
        <f t="shared" si="0"/>
        <v>782404</v>
      </c>
      <c r="I46" s="15">
        <f t="shared" si="1"/>
        <v>2.4450124999999998</v>
      </c>
      <c r="J46" s="24"/>
    </row>
    <row r="47" spans="1:10" x14ac:dyDescent="0.25">
      <c r="A47" s="8" t="s">
        <v>64</v>
      </c>
      <c r="C47" s="9"/>
      <c r="D47" s="9"/>
      <c r="E47" s="23"/>
      <c r="F47" s="10">
        <f>SUM(F6:F46)</f>
        <v>1690000</v>
      </c>
      <c r="G47" s="10">
        <f>SUM(G6:G46)</f>
        <v>4089404</v>
      </c>
      <c r="H47" s="10">
        <f>SUM(H6:H46)</f>
        <v>2399404</v>
      </c>
      <c r="I47" s="15">
        <f t="shared" si="1"/>
        <v>1.4197656804733727</v>
      </c>
      <c r="J47" s="24"/>
    </row>
    <row r="48" spans="1:10" x14ac:dyDescent="0.25">
      <c r="G48" s="11"/>
    </row>
    <row r="49" spans="7:7" x14ac:dyDescent="0.25">
      <c r="G49" s="11"/>
    </row>
    <row r="50" spans="7:7" x14ac:dyDescent="0.25">
      <c r="G50" s="11"/>
    </row>
    <row r="51" spans="7:7" x14ac:dyDescent="0.25">
      <c r="G51" s="11"/>
    </row>
    <row r="52" spans="7:7" x14ac:dyDescent="0.25">
      <c r="G52" s="11"/>
    </row>
    <row r="53" spans="7:7" x14ac:dyDescent="0.25">
      <c r="G53" s="11"/>
    </row>
    <row r="54" spans="7:7" x14ac:dyDescent="0.25">
      <c r="G54" s="11"/>
    </row>
    <row r="55" spans="7:7" x14ac:dyDescent="0.25">
      <c r="G55" s="11"/>
    </row>
    <row r="56" spans="7:7" x14ac:dyDescent="0.25">
      <c r="G56" s="11"/>
    </row>
    <row r="57" spans="7:7" x14ac:dyDescent="0.25">
      <c r="G57" s="11"/>
    </row>
    <row r="58" spans="7:7" x14ac:dyDescent="0.25">
      <c r="G58" s="11"/>
    </row>
    <row r="59" spans="7:7" x14ac:dyDescent="0.25">
      <c r="G59" s="11"/>
    </row>
    <row r="60" spans="7:7" x14ac:dyDescent="0.25">
      <c r="G60" s="11"/>
    </row>
    <row r="61" spans="7:7" x14ac:dyDescent="0.25">
      <c r="G61" s="11"/>
    </row>
    <row r="62" spans="7:7" x14ac:dyDescent="0.25">
      <c r="G62" s="11"/>
    </row>
    <row r="63" spans="7:7" x14ac:dyDescent="0.25">
      <c r="G63" s="11"/>
    </row>
    <row r="64" spans="7:7" x14ac:dyDescent="0.25">
      <c r="G64" s="11"/>
    </row>
    <row r="65" spans="7:7" x14ac:dyDescent="0.25">
      <c r="G65" s="11"/>
    </row>
    <row r="66" spans="7:7" x14ac:dyDescent="0.25">
      <c r="G66" s="11"/>
    </row>
    <row r="67" spans="7:7" x14ac:dyDescent="0.25">
      <c r="G67" s="11"/>
    </row>
    <row r="68" spans="7:7" x14ac:dyDescent="0.25">
      <c r="G68" s="11"/>
    </row>
    <row r="69" spans="7:7" x14ac:dyDescent="0.25">
      <c r="G69" s="11"/>
    </row>
    <row r="70" spans="7:7" x14ac:dyDescent="0.25">
      <c r="G70" s="11"/>
    </row>
    <row r="71" spans="7:7" x14ac:dyDescent="0.25">
      <c r="G71" s="11"/>
    </row>
    <row r="72" spans="7:7" x14ac:dyDescent="0.25">
      <c r="G72" s="11"/>
    </row>
    <row r="73" spans="7:7" x14ac:dyDescent="0.25">
      <c r="G73" s="11"/>
    </row>
    <row r="74" spans="7:7" x14ac:dyDescent="0.25">
      <c r="G74" s="11"/>
    </row>
    <row r="75" spans="7:7" x14ac:dyDescent="0.25">
      <c r="G75" s="11"/>
    </row>
    <row r="76" spans="7:7" x14ac:dyDescent="0.25">
      <c r="G76" s="11"/>
    </row>
    <row r="77" spans="7:7" x14ac:dyDescent="0.25">
      <c r="G77" s="11"/>
    </row>
    <row r="78" spans="7:7" x14ac:dyDescent="0.25">
      <c r="G78" s="11"/>
    </row>
    <row r="79" spans="7:7" x14ac:dyDescent="0.25">
      <c r="G79" s="11"/>
    </row>
    <row r="80" spans="7:7" x14ac:dyDescent="0.25">
      <c r="G80" s="11"/>
    </row>
    <row r="81" spans="7:7" x14ac:dyDescent="0.25">
      <c r="G81" s="11"/>
    </row>
    <row r="82" spans="7:7" x14ac:dyDescent="0.25">
      <c r="G82" s="11"/>
    </row>
    <row r="83" spans="7:7" x14ac:dyDescent="0.25">
      <c r="G83" s="11"/>
    </row>
    <row r="84" spans="7:7" x14ac:dyDescent="0.25">
      <c r="G84" s="11"/>
    </row>
    <row r="85" spans="7:7" x14ac:dyDescent="0.25">
      <c r="G85" s="11"/>
    </row>
    <row r="86" spans="7:7" x14ac:dyDescent="0.25">
      <c r="G86" s="11"/>
    </row>
    <row r="87" spans="7:7" x14ac:dyDescent="0.25">
      <c r="G87" s="11"/>
    </row>
    <row r="88" spans="7:7" x14ac:dyDescent="0.25">
      <c r="G88" s="11"/>
    </row>
    <row r="89" spans="7:7" x14ac:dyDescent="0.25">
      <c r="G89" s="11"/>
    </row>
    <row r="90" spans="7:7" x14ac:dyDescent="0.25">
      <c r="G90" s="11"/>
    </row>
    <row r="91" spans="7:7" x14ac:dyDescent="0.25">
      <c r="G91" s="11"/>
    </row>
    <row r="92" spans="7:7" x14ac:dyDescent="0.25">
      <c r="G92" s="11"/>
    </row>
    <row r="93" spans="7:7" x14ac:dyDescent="0.25">
      <c r="G93" s="11"/>
    </row>
    <row r="94" spans="7:7" x14ac:dyDescent="0.25">
      <c r="G94" s="11"/>
    </row>
    <row r="95" spans="7:7" x14ac:dyDescent="0.25">
      <c r="G95" s="11"/>
    </row>
    <row r="96" spans="7:7" x14ac:dyDescent="0.25">
      <c r="G96" s="11"/>
    </row>
    <row r="97" spans="7:7" x14ac:dyDescent="0.25">
      <c r="G97" s="11"/>
    </row>
    <row r="98" spans="7:7" x14ac:dyDescent="0.25">
      <c r="G98" s="11"/>
    </row>
    <row r="99" spans="7:7" x14ac:dyDescent="0.25">
      <c r="G99" s="11"/>
    </row>
    <row r="100" spans="7:7" x14ac:dyDescent="0.25">
      <c r="G100" s="11"/>
    </row>
    <row r="101" spans="7:7" x14ac:dyDescent="0.25">
      <c r="G101" s="11"/>
    </row>
    <row r="102" spans="7:7" x14ac:dyDescent="0.25">
      <c r="G102" s="11"/>
    </row>
    <row r="103" spans="7:7" x14ac:dyDescent="0.25">
      <c r="G103" s="11"/>
    </row>
    <row r="104" spans="7:7" x14ac:dyDescent="0.25">
      <c r="G104" s="11"/>
    </row>
    <row r="105" spans="7:7" x14ac:dyDescent="0.25">
      <c r="G105" s="11"/>
    </row>
    <row r="106" spans="7:7" x14ac:dyDescent="0.25">
      <c r="G106" s="11"/>
    </row>
    <row r="107" spans="7:7" x14ac:dyDescent="0.25">
      <c r="G107" s="11"/>
    </row>
    <row r="108" spans="7:7" x14ac:dyDescent="0.25">
      <c r="G108" s="11"/>
    </row>
    <row r="109" spans="7:7" x14ac:dyDescent="0.25">
      <c r="G109" s="11"/>
    </row>
    <row r="110" spans="7:7" x14ac:dyDescent="0.25">
      <c r="G110" s="11"/>
    </row>
    <row r="111" spans="7:7" x14ac:dyDescent="0.25">
      <c r="G111" s="11"/>
    </row>
    <row r="112" spans="7:7" x14ac:dyDescent="0.25">
      <c r="G112" s="11"/>
    </row>
    <row r="113" spans="7:7" x14ac:dyDescent="0.25">
      <c r="G113" s="11"/>
    </row>
    <row r="114" spans="7:7" x14ac:dyDescent="0.25">
      <c r="G114" s="11"/>
    </row>
    <row r="115" spans="7:7" x14ac:dyDescent="0.25">
      <c r="G115" s="11"/>
    </row>
    <row r="116" spans="7:7" x14ac:dyDescent="0.25">
      <c r="G116" s="11"/>
    </row>
    <row r="117" spans="7:7" x14ac:dyDescent="0.25">
      <c r="G117" s="11"/>
    </row>
    <row r="118" spans="7:7" x14ac:dyDescent="0.25">
      <c r="G118" s="11"/>
    </row>
    <row r="119" spans="7:7" x14ac:dyDescent="0.25">
      <c r="G119" s="11"/>
    </row>
    <row r="120" spans="7:7" x14ac:dyDescent="0.25">
      <c r="G120" s="11"/>
    </row>
    <row r="121" spans="7:7" x14ac:dyDescent="0.25">
      <c r="G121" s="11"/>
    </row>
    <row r="122" spans="7:7" x14ac:dyDescent="0.25">
      <c r="G122" s="11"/>
    </row>
    <row r="123" spans="7:7" x14ac:dyDescent="0.25">
      <c r="G123" s="11"/>
    </row>
    <row r="124" spans="7:7" x14ac:dyDescent="0.25">
      <c r="G124" s="11"/>
    </row>
    <row r="125" spans="7:7" x14ac:dyDescent="0.25">
      <c r="G125" s="11"/>
    </row>
    <row r="126" spans="7:7" x14ac:dyDescent="0.25">
      <c r="G126" s="11"/>
    </row>
    <row r="127" spans="7:7" x14ac:dyDescent="0.25">
      <c r="G127" s="11"/>
    </row>
    <row r="128" spans="7:7" x14ac:dyDescent="0.25">
      <c r="G128" s="11"/>
    </row>
    <row r="129" spans="7:7" x14ac:dyDescent="0.25">
      <c r="G129" s="11"/>
    </row>
    <row r="130" spans="7:7" x14ac:dyDescent="0.25">
      <c r="G130" s="11"/>
    </row>
    <row r="131" spans="7:7" x14ac:dyDescent="0.25">
      <c r="G131" s="11"/>
    </row>
    <row r="132" spans="7:7" x14ac:dyDescent="0.25">
      <c r="G132" s="11"/>
    </row>
    <row r="133" spans="7:7" x14ac:dyDescent="0.25">
      <c r="G133" s="11"/>
    </row>
    <row r="134" spans="7:7" x14ac:dyDescent="0.25">
      <c r="G134" s="11"/>
    </row>
    <row r="135" spans="7:7" x14ac:dyDescent="0.25">
      <c r="G135" s="11"/>
    </row>
    <row r="136" spans="7:7" x14ac:dyDescent="0.25">
      <c r="G136" s="11"/>
    </row>
    <row r="137" spans="7:7" x14ac:dyDescent="0.25">
      <c r="G137" s="11"/>
    </row>
    <row r="138" spans="7:7" x14ac:dyDescent="0.25">
      <c r="G138" s="11"/>
    </row>
    <row r="139" spans="7:7" x14ac:dyDescent="0.25">
      <c r="G139" s="11"/>
    </row>
    <row r="140" spans="7:7" x14ac:dyDescent="0.25">
      <c r="G140" s="11"/>
    </row>
    <row r="141" spans="7:7" x14ac:dyDescent="0.25">
      <c r="G141" s="11"/>
    </row>
    <row r="142" spans="7:7" x14ac:dyDescent="0.25">
      <c r="G142" s="11"/>
    </row>
    <row r="143" spans="7:7" x14ac:dyDescent="0.25">
      <c r="G143" s="11"/>
    </row>
    <row r="144" spans="7:7" x14ac:dyDescent="0.25">
      <c r="G144" s="11"/>
    </row>
    <row r="145" spans="7:7" x14ac:dyDescent="0.25">
      <c r="G145" s="11"/>
    </row>
    <row r="146" spans="7:7" x14ac:dyDescent="0.25">
      <c r="G146" s="11"/>
    </row>
    <row r="147" spans="7:7" x14ac:dyDescent="0.25">
      <c r="G147" s="11"/>
    </row>
    <row r="148" spans="7:7" x14ac:dyDescent="0.25">
      <c r="G148" s="11"/>
    </row>
    <row r="149" spans="7:7" x14ac:dyDescent="0.25">
      <c r="G149" s="11"/>
    </row>
    <row r="150" spans="7:7" x14ac:dyDescent="0.25">
      <c r="G150" s="11"/>
    </row>
    <row r="151" spans="7:7" x14ac:dyDescent="0.25">
      <c r="G151" s="11"/>
    </row>
    <row r="152" spans="7:7" x14ac:dyDescent="0.25">
      <c r="G152" s="11"/>
    </row>
    <row r="153" spans="7:7" x14ac:dyDescent="0.25">
      <c r="G153" s="11"/>
    </row>
    <row r="154" spans="7:7" x14ac:dyDescent="0.25">
      <c r="G154" s="11"/>
    </row>
    <row r="155" spans="7:7" x14ac:dyDescent="0.25">
      <c r="G155" s="11"/>
    </row>
    <row r="156" spans="7:7" x14ac:dyDescent="0.25">
      <c r="G156" s="11"/>
    </row>
    <row r="157" spans="7:7" x14ac:dyDescent="0.25">
      <c r="G157" s="11"/>
    </row>
    <row r="158" spans="7:7" x14ac:dyDescent="0.25">
      <c r="G158" s="11"/>
    </row>
    <row r="159" spans="7:7" x14ac:dyDescent="0.25">
      <c r="G159" s="11"/>
    </row>
    <row r="160" spans="7:7" x14ac:dyDescent="0.25">
      <c r="G160" s="11"/>
    </row>
    <row r="161" spans="7:7" x14ac:dyDescent="0.25">
      <c r="G161" s="11"/>
    </row>
    <row r="162" spans="7:7" x14ac:dyDescent="0.25">
      <c r="G162" s="11"/>
    </row>
    <row r="163" spans="7:7" x14ac:dyDescent="0.25">
      <c r="G163" s="11"/>
    </row>
    <row r="164" spans="7:7" x14ac:dyDescent="0.25">
      <c r="G164" s="11"/>
    </row>
    <row r="165" spans="7:7" x14ac:dyDescent="0.25">
      <c r="G165" s="11"/>
    </row>
    <row r="166" spans="7:7" x14ac:dyDescent="0.25">
      <c r="G166" s="11"/>
    </row>
    <row r="167" spans="7:7" x14ac:dyDescent="0.25">
      <c r="G167" s="11"/>
    </row>
    <row r="168" spans="7:7" x14ac:dyDescent="0.25">
      <c r="G168" s="11"/>
    </row>
    <row r="169" spans="7:7" x14ac:dyDescent="0.25">
      <c r="G169" s="11"/>
    </row>
    <row r="170" spans="7:7" x14ac:dyDescent="0.25">
      <c r="G170" s="11"/>
    </row>
    <row r="171" spans="7:7" x14ac:dyDescent="0.25">
      <c r="G171" s="11"/>
    </row>
    <row r="172" spans="7:7" x14ac:dyDescent="0.25">
      <c r="G172" s="11"/>
    </row>
    <row r="173" spans="7:7" x14ac:dyDescent="0.25">
      <c r="G173" s="11"/>
    </row>
    <row r="174" spans="7:7" x14ac:dyDescent="0.25">
      <c r="G174" s="11"/>
    </row>
    <row r="175" spans="7:7" x14ac:dyDescent="0.25">
      <c r="G175" s="11"/>
    </row>
    <row r="176" spans="7:7" x14ac:dyDescent="0.25">
      <c r="G176" s="11"/>
    </row>
    <row r="177" spans="7:7" x14ac:dyDescent="0.25">
      <c r="G177" s="11"/>
    </row>
    <row r="178" spans="7:7" x14ac:dyDescent="0.25">
      <c r="G178" s="11"/>
    </row>
    <row r="179" spans="7:7" x14ac:dyDescent="0.25">
      <c r="G179" s="11"/>
    </row>
    <row r="180" spans="7:7" x14ac:dyDescent="0.25">
      <c r="G180" s="11"/>
    </row>
    <row r="181" spans="7:7" x14ac:dyDescent="0.25">
      <c r="G181" s="11"/>
    </row>
    <row r="182" spans="7:7" x14ac:dyDescent="0.25">
      <c r="G182" s="11"/>
    </row>
    <row r="183" spans="7:7" x14ac:dyDescent="0.25">
      <c r="G183" s="11"/>
    </row>
    <row r="184" spans="7:7" x14ac:dyDescent="0.25">
      <c r="G184" s="11"/>
    </row>
    <row r="185" spans="7:7" x14ac:dyDescent="0.25">
      <c r="G185" s="11"/>
    </row>
    <row r="186" spans="7:7" x14ac:dyDescent="0.25">
      <c r="G186" s="11"/>
    </row>
    <row r="187" spans="7:7" x14ac:dyDescent="0.25">
      <c r="G187" s="11"/>
    </row>
    <row r="188" spans="7:7" x14ac:dyDescent="0.25">
      <c r="G188" s="11"/>
    </row>
    <row r="189" spans="7:7" x14ac:dyDescent="0.25">
      <c r="G189" s="11"/>
    </row>
    <row r="190" spans="7:7" x14ac:dyDescent="0.25">
      <c r="G190" s="11"/>
    </row>
  </sheetData>
  <phoneticPr fontId="0" type="noConversion"/>
  <pageMargins left="0.5" right="0.5" top="0.5" bottom="0.5" header="0.5" footer="0.5"/>
  <pageSetup scale="77" fitToHeight="3"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Pivot table</vt:lpstr>
      <vt:lpstr>'Pivot table'!Print_Titles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bhumann</dc:creator>
  <cp:lastModifiedBy>Havlíček Jan</cp:lastModifiedBy>
  <cp:lastPrinted>2001-09-26T16:25:31Z</cp:lastPrinted>
  <dcterms:created xsi:type="dcterms:W3CDTF">2001-09-25T19:01:17Z</dcterms:created>
  <dcterms:modified xsi:type="dcterms:W3CDTF">2023-09-10T14:59:28Z</dcterms:modified>
</cp:coreProperties>
</file>