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276" windowWidth="18780" windowHeight="12972"/>
  </bookViews>
  <sheets>
    <sheet name="Sheet1" sheetId="1" r:id="rId1"/>
    <sheet name="Sheet2" sheetId="2" r:id="rId2"/>
    <sheet name="Sheet3" sheetId="3" r:id="rId3"/>
  </sheets>
  <calcPr calcId="92512" calcMode="manual" calcOnSave="0"/>
</workbook>
</file>

<file path=xl/calcChain.xml><?xml version="1.0" encoding="utf-8"?>
<calcChain xmlns="http://schemas.openxmlformats.org/spreadsheetml/2006/main">
  <c r="C8" i="1" l="1"/>
  <c r="B10" i="1"/>
  <c r="C11" i="1"/>
  <c r="C12" i="1"/>
  <c r="C14" i="1"/>
  <c r="C21" i="1"/>
</calcChain>
</file>

<file path=xl/sharedStrings.xml><?xml version="1.0" encoding="utf-8"?>
<sst xmlns="http://schemas.openxmlformats.org/spreadsheetml/2006/main" count="20" uniqueCount="18">
  <si>
    <t>Summary of Unwind and New Trade</t>
  </si>
  <si>
    <t xml:space="preserve">Unwind of Total Return Swap </t>
  </si>
  <si>
    <t>Trade Date</t>
  </si>
  <si>
    <t xml:space="preserve">Strike of original swap </t>
  </si>
  <si>
    <t>Shares</t>
  </si>
  <si>
    <t>Notional</t>
  </si>
  <si>
    <t>Unwind Price</t>
  </si>
  <si>
    <t>Gain</t>
  </si>
  <si>
    <t>Accrued Interest (6/27/00-8/9/00)</t>
  </si>
  <si>
    <t xml:space="preserve"> </t>
  </si>
  <si>
    <t>Roll into new forward trade</t>
  </si>
  <si>
    <t>Start Date 8/9/00</t>
  </si>
  <si>
    <t>Maturity 8/9/01</t>
  </si>
  <si>
    <t>Strike</t>
  </si>
  <si>
    <t>Amount</t>
  </si>
  <si>
    <t>Quarterly interest payment payment dates</t>
  </si>
  <si>
    <t>Finance = Libor +105</t>
  </si>
  <si>
    <t>Days=365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</si>
</sst>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3" x14ac:knownFonts="1">
    <font>
      <sz val="10"/>
      <name val="Arial"/>
    </font>
    <font>
      <sz val="10"/>
      <name val="Arial"/>
    </font>
    <font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43" fontId="0" fillId="0" borderId="0" xfId="1" applyNumberFormat="1" applyFont="1"/>
    <xf numFmtId="0" fontId="2" fillId="0" borderId="0" xfId="0" applyFont="1"/>
    <xf numFmtId="14" fontId="0" fillId="0" borderId="0" xfId="0" applyNumberFormat="1"/>
    <xf numFmtId="16" fontId="2" fillId="0" borderId="0" xfId="0" applyNumberFormat="1" applyFont="1"/>
    <xf numFmtId="15" fontId="2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tabSelected="1" workbookViewId="0">
      <selection activeCell="C8" sqref="C8"/>
    </sheetView>
  </sheetViews>
  <sheetFormatPr defaultRowHeight="13.2" x14ac:dyDescent="0.25"/>
  <cols>
    <col min="1" max="1" width="37.5546875" bestFit="1" customWidth="1"/>
    <col min="3" max="3" width="24.5546875" customWidth="1"/>
  </cols>
  <sheetData>
    <row r="1" spans="1:3" x14ac:dyDescent="0.25">
      <c r="C1" s="1"/>
    </row>
    <row r="2" spans="1:3" x14ac:dyDescent="0.25">
      <c r="A2" t="s">
        <v>0</v>
      </c>
      <c r="C2" s="1"/>
    </row>
    <row r="3" spans="1:3" x14ac:dyDescent="0.25">
      <c r="C3" s="1"/>
    </row>
    <row r="4" spans="1:3" ht="15.6" x14ac:dyDescent="0.3">
      <c r="A4" s="2" t="s">
        <v>1</v>
      </c>
      <c r="C4" s="1"/>
    </row>
    <row r="5" spans="1:3" ht="15.6" x14ac:dyDescent="0.3">
      <c r="A5" s="2" t="s">
        <v>2</v>
      </c>
      <c r="B5" s="3">
        <v>36704</v>
      </c>
      <c r="C5" s="1"/>
    </row>
    <row r="6" spans="1:3" ht="15.6" x14ac:dyDescent="0.3">
      <c r="A6" s="2" t="s">
        <v>3</v>
      </c>
      <c r="B6">
        <v>68.474299999999999</v>
      </c>
      <c r="C6" s="1"/>
    </row>
    <row r="7" spans="1:3" ht="15.6" x14ac:dyDescent="0.3">
      <c r="A7" s="2" t="s">
        <v>4</v>
      </c>
      <c r="B7">
        <v>750000</v>
      </c>
      <c r="C7" s="1"/>
    </row>
    <row r="8" spans="1:3" ht="15.6" x14ac:dyDescent="0.3">
      <c r="A8" s="2" t="s">
        <v>5</v>
      </c>
      <c r="C8" s="1">
        <f ca="1">+B7*B6</f>
        <v>51355725</v>
      </c>
    </row>
    <row r="9" spans="1:3" ht="15.6" x14ac:dyDescent="0.3">
      <c r="A9" s="2" t="s">
        <v>6</v>
      </c>
      <c r="B9">
        <v>79</v>
      </c>
      <c r="C9" s="1"/>
    </row>
    <row r="10" spans="1:3" ht="15.6" x14ac:dyDescent="0.3">
      <c r="A10" s="2" t="s">
        <v>4</v>
      </c>
      <c r="B10">
        <f ca="1">+B7</f>
        <v>750000</v>
      </c>
      <c r="C10" s="1"/>
    </row>
    <row r="11" spans="1:3" ht="15.6" x14ac:dyDescent="0.3">
      <c r="A11" s="2"/>
      <c r="C11" s="1">
        <f ca="1">+B10*B9</f>
        <v>59250000</v>
      </c>
    </row>
    <row r="12" spans="1:3" ht="15.6" x14ac:dyDescent="0.3">
      <c r="A12" s="2" t="s">
        <v>7</v>
      </c>
      <c r="C12" s="1">
        <f ca="1">+C11-C8</f>
        <v>7894275</v>
      </c>
    </row>
    <row r="13" spans="1:3" ht="15.6" x14ac:dyDescent="0.3">
      <c r="A13" s="2" t="s">
        <v>8</v>
      </c>
      <c r="C13" s="1">
        <v>440674.33</v>
      </c>
    </row>
    <row r="14" spans="1:3" ht="15.6" x14ac:dyDescent="0.3">
      <c r="A14" s="2"/>
      <c r="C14" s="1">
        <f ca="1">+C12-C13</f>
        <v>7453600.6699999999</v>
      </c>
    </row>
    <row r="15" spans="1:3" ht="15.6" x14ac:dyDescent="0.3">
      <c r="A15" s="2" t="s">
        <v>9</v>
      </c>
      <c r="C15" s="1"/>
    </row>
    <row r="16" spans="1:3" ht="15.6" x14ac:dyDescent="0.3">
      <c r="A16" s="2" t="s">
        <v>10</v>
      </c>
      <c r="C16" s="1"/>
    </row>
    <row r="17" spans="1:3" ht="15.6" x14ac:dyDescent="0.3">
      <c r="A17" s="2" t="s">
        <v>11</v>
      </c>
      <c r="C17" s="1"/>
    </row>
    <row r="18" spans="1:3" ht="15.6" x14ac:dyDescent="0.3">
      <c r="A18" s="2" t="s">
        <v>12</v>
      </c>
      <c r="C18" s="1"/>
    </row>
    <row r="19" spans="1:3" ht="15.6" x14ac:dyDescent="0.3">
      <c r="A19" s="2" t="s">
        <v>13</v>
      </c>
      <c r="B19">
        <v>79</v>
      </c>
      <c r="C19" s="1"/>
    </row>
    <row r="20" spans="1:3" ht="15.6" x14ac:dyDescent="0.3">
      <c r="A20" s="2" t="s">
        <v>4</v>
      </c>
      <c r="B20">
        <v>750000</v>
      </c>
      <c r="C20" s="1"/>
    </row>
    <row r="21" spans="1:3" ht="15.6" x14ac:dyDescent="0.3">
      <c r="A21" s="2" t="s">
        <v>14</v>
      </c>
      <c r="C21" s="1">
        <f ca="1">+B20*B19</f>
        <v>59250000</v>
      </c>
    </row>
    <row r="22" spans="1:3" ht="15.6" x14ac:dyDescent="0.3">
      <c r="A22" s="2" t="s">
        <v>15</v>
      </c>
      <c r="C22" s="1"/>
    </row>
    <row r="23" spans="1:3" ht="15.6" x14ac:dyDescent="0.3">
      <c r="A23" s="4">
        <v>36839</v>
      </c>
      <c r="C23" s="1"/>
    </row>
    <row r="24" spans="1:3" ht="15.6" x14ac:dyDescent="0.3">
      <c r="A24" s="5">
        <v>36931</v>
      </c>
      <c r="C24" s="1"/>
    </row>
    <row r="25" spans="1:3" ht="15.6" x14ac:dyDescent="0.3">
      <c r="A25" s="5">
        <v>37020</v>
      </c>
      <c r="C25" s="1"/>
    </row>
    <row r="26" spans="1:3" ht="15.6" x14ac:dyDescent="0.3">
      <c r="A26" s="5">
        <v>37112</v>
      </c>
      <c r="C26" s="1"/>
    </row>
    <row r="27" spans="1:3" ht="15.6" x14ac:dyDescent="0.3">
      <c r="A27" s="2"/>
      <c r="C27" s="1"/>
    </row>
    <row r="28" spans="1:3" ht="15.6" x14ac:dyDescent="0.3">
      <c r="A28" s="2" t="s">
        <v>16</v>
      </c>
      <c r="C28" s="1"/>
    </row>
    <row r="29" spans="1:3" ht="15.6" x14ac:dyDescent="0.3">
      <c r="A29" s="2" t="s">
        <v>17</v>
      </c>
      <c r="C29" s="1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Credit Suisse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chai</dc:creator>
  <cp:lastModifiedBy>Havlíček Jan</cp:lastModifiedBy>
  <dcterms:created xsi:type="dcterms:W3CDTF">2000-08-07T15:55:39Z</dcterms:created>
  <dcterms:modified xsi:type="dcterms:W3CDTF">2023-09-10T15:00:41Z</dcterms:modified>
</cp:coreProperties>
</file>