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Fcst by Utility" sheetId="2" r:id="rId1"/>
    <sheet name="SDG&amp;E 99-00" sheetId="1" r:id="rId2"/>
  </sheets>
  <calcPr calcId="0"/>
</workbook>
</file>

<file path=xl/calcChain.xml><?xml version="1.0" encoding="utf-8"?>
<calcChain xmlns="http://schemas.openxmlformats.org/spreadsheetml/2006/main">
  <c r="E5" i="2" l="1"/>
  <c r="E6" i="2"/>
  <c r="H6" i="2"/>
  <c r="I6" i="2"/>
  <c r="J6" i="2"/>
  <c r="K6" i="2"/>
  <c r="L6" i="2"/>
  <c r="E7" i="2"/>
  <c r="H7" i="2"/>
  <c r="I7" i="2"/>
  <c r="J7" i="2"/>
  <c r="K7" i="2"/>
  <c r="L7" i="2"/>
  <c r="E8" i="2"/>
  <c r="H8" i="2"/>
  <c r="I8" i="2"/>
  <c r="J8" i="2"/>
  <c r="K8" i="2"/>
  <c r="L8" i="2"/>
  <c r="E9" i="2"/>
  <c r="H9" i="2"/>
  <c r="I9" i="2"/>
  <c r="J9" i="2"/>
  <c r="K9" i="2"/>
  <c r="L9" i="2"/>
  <c r="E10" i="2"/>
  <c r="H10" i="2"/>
  <c r="I10" i="2"/>
  <c r="J10" i="2"/>
  <c r="K10" i="2"/>
  <c r="L10" i="2"/>
  <c r="E11" i="2"/>
  <c r="H11" i="2"/>
  <c r="I11" i="2"/>
  <c r="J11" i="2"/>
  <c r="K11" i="2"/>
  <c r="L11" i="2"/>
  <c r="E12" i="2"/>
  <c r="H12" i="2"/>
  <c r="I12" i="2"/>
  <c r="J12" i="2"/>
  <c r="K12" i="2"/>
  <c r="L12" i="2"/>
  <c r="E13" i="2"/>
  <c r="H13" i="2"/>
  <c r="I13" i="2"/>
  <c r="J13" i="2"/>
  <c r="K13" i="2"/>
  <c r="L13" i="2"/>
  <c r="E14" i="2"/>
  <c r="H14" i="2"/>
  <c r="I14" i="2"/>
  <c r="J14" i="2"/>
  <c r="K14" i="2"/>
  <c r="L14" i="2"/>
  <c r="E15" i="2"/>
  <c r="H15" i="2"/>
  <c r="I15" i="2"/>
  <c r="J15" i="2"/>
  <c r="K15" i="2"/>
  <c r="L15" i="2"/>
  <c r="E16" i="2"/>
  <c r="H16" i="2"/>
  <c r="I16" i="2"/>
  <c r="J16" i="2"/>
  <c r="K16" i="2"/>
  <c r="L16" i="2"/>
  <c r="E17" i="2"/>
  <c r="H17" i="2"/>
  <c r="I17" i="2"/>
  <c r="J17" i="2"/>
  <c r="K17" i="2"/>
  <c r="L17" i="2"/>
  <c r="C3" i="1"/>
  <c r="D3" i="1"/>
  <c r="C4" i="1"/>
  <c r="D4" i="1"/>
  <c r="B18" i="1"/>
</calcChain>
</file>

<file path=xl/sharedStrings.xml><?xml version="1.0" encoding="utf-8"?>
<sst xmlns="http://schemas.openxmlformats.org/spreadsheetml/2006/main" count="29" uniqueCount="19">
  <si>
    <t>SDG&amp;E</t>
  </si>
  <si>
    <t>PG&amp;E</t>
  </si>
  <si>
    <t>Net Energy for Load</t>
  </si>
  <si>
    <t>(GWh)</t>
  </si>
  <si>
    <t>SCE</t>
  </si>
  <si>
    <t>State</t>
  </si>
  <si>
    <t>Other</t>
  </si>
  <si>
    <t>Forecast Annual Increase in Load</t>
  </si>
  <si>
    <t>Source:</t>
  </si>
  <si>
    <t>SDG&amp;E Annual Transition Cost Proceeding</t>
  </si>
  <si>
    <t>California Energy Commission</t>
  </si>
  <si>
    <t>California Energy Demand 2000-2010</t>
  </si>
  <si>
    <t>June 2000</t>
  </si>
  <si>
    <t>1998 Recorded; other years forecast</t>
  </si>
  <si>
    <t>Annual</t>
  </si>
  <si>
    <t>Report</t>
  </si>
  <si>
    <t>n/a</t>
  </si>
  <si>
    <t>1999 rec.</t>
  </si>
  <si>
    <t>10yr fcst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</si>
</sst>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2" x14ac:knownFonts="1"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7" fontId="0" fillId="2" borderId="0" xfId="0" applyNumberFormat="1" applyFill="1"/>
    <xf numFmtId="165" fontId="0" fillId="2" borderId="0" xfId="1" applyNumberFormat="1" applyFont="1" applyFill="1"/>
    <xf numFmtId="9" fontId="0" fillId="0" borderId="0" xfId="2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5" fontId="0" fillId="2" borderId="0" xfId="0" applyNumberFormat="1" applyFill="1"/>
    <xf numFmtId="165" fontId="0" fillId="0" borderId="0" xfId="0" applyNumberFormat="1" applyFill="1"/>
    <xf numFmtId="0" fontId="0" fillId="0" borderId="1" xfId="0" applyBorder="1" applyAlignment="1">
      <alignment horizontal="center"/>
    </xf>
    <xf numFmtId="166" fontId="0" fillId="0" borderId="0" xfId="2" applyNumberFormat="1" applyFont="1"/>
    <xf numFmtId="166" fontId="0" fillId="0" borderId="0" xfId="2" applyNumberFormat="1" applyFont="1" applyAlignment="1">
      <alignment horizontal="center"/>
    </xf>
    <xf numFmtId="15" fontId="0" fillId="0" borderId="0" xfId="0" applyNumberFormat="1"/>
    <xf numFmtId="17" fontId="0" fillId="0" borderId="0" xfId="0" quotePrefix="1" applyNumberFormat="1"/>
    <xf numFmtId="166" fontId="0" fillId="2" borderId="0" xfId="2" applyNumberFormat="1" applyFont="1" applyFill="1" applyAlignment="1">
      <alignment horizontal="center"/>
    </xf>
    <xf numFmtId="10" fontId="0" fillId="2" borderId="0" xfId="0" applyNumberFormat="1" applyFill="1"/>
    <xf numFmtId="166" fontId="0" fillId="3" borderId="0" xfId="2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SDG&amp;E kWh Sales</a:t>
            </a:r>
          </a:p>
        </c:rich>
      </c:tx>
      <c:layout>
        <c:manualLayout>
          <c:xMode val="edge"/>
          <c:yMode val="edge"/>
          <c:x val="0.36972415786867302"/>
          <c:y val="3.21361800165129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181999728850568"/>
          <c:y val="0.17202308126486368"/>
          <c:w val="0.68704646659060509"/>
          <c:h val="0.6370525097391104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'SDG&amp;E 99-00'!$A$3:$A$14</c:f>
              <c:numCache>
                <c:formatCode>mmm\-yy</c:formatCode>
                <c:ptCount val="12"/>
                <c:pt idx="0">
                  <c:v>36342</c:v>
                </c:pt>
                <c:pt idx="1">
                  <c:v>36373</c:v>
                </c:pt>
                <c:pt idx="2">
                  <c:v>36404</c:v>
                </c:pt>
                <c:pt idx="3">
                  <c:v>36434</c:v>
                </c:pt>
                <c:pt idx="4">
                  <c:v>36465</c:v>
                </c:pt>
                <c:pt idx="5">
                  <c:v>36495</c:v>
                </c:pt>
                <c:pt idx="6">
                  <c:v>36526</c:v>
                </c:pt>
                <c:pt idx="7">
                  <c:v>36557</c:v>
                </c:pt>
                <c:pt idx="8">
                  <c:v>36586</c:v>
                </c:pt>
                <c:pt idx="9">
                  <c:v>36617</c:v>
                </c:pt>
                <c:pt idx="10">
                  <c:v>36647</c:v>
                </c:pt>
                <c:pt idx="11">
                  <c:v>36678</c:v>
                </c:pt>
              </c:numCache>
            </c:numRef>
          </c:cat>
          <c:val>
            <c:numRef>
              <c:f>'SDG&amp;E 99-00'!$B$3:$B$14</c:f>
              <c:numCache>
                <c:formatCode>_(* #,##0_);_(* \(#,##0\);_(* "-"??_);_(@_)</c:formatCode>
                <c:ptCount val="12"/>
                <c:pt idx="0">
                  <c:v>1592575655</c:v>
                </c:pt>
                <c:pt idx="1">
                  <c:v>1554478974</c:v>
                </c:pt>
                <c:pt idx="2">
                  <c:v>1686552735</c:v>
                </c:pt>
                <c:pt idx="3">
                  <c:v>1531944973</c:v>
                </c:pt>
                <c:pt idx="4">
                  <c:v>1505168562</c:v>
                </c:pt>
                <c:pt idx="5">
                  <c:v>1523558265</c:v>
                </c:pt>
                <c:pt idx="6">
                  <c:v>1577768294</c:v>
                </c:pt>
                <c:pt idx="7">
                  <c:v>1510232234</c:v>
                </c:pt>
                <c:pt idx="8">
                  <c:v>1481245501</c:v>
                </c:pt>
                <c:pt idx="9">
                  <c:v>1389584934</c:v>
                </c:pt>
                <c:pt idx="10">
                  <c:v>1456305703</c:v>
                </c:pt>
                <c:pt idx="11">
                  <c:v>1543208463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1-40B1-A549-0D5D9DD04D7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'SDG&amp;E 99-00'!$A$3:$A$14</c:f>
              <c:numCache>
                <c:formatCode>mmm\-yy</c:formatCode>
                <c:ptCount val="12"/>
                <c:pt idx="0">
                  <c:v>36342</c:v>
                </c:pt>
                <c:pt idx="1">
                  <c:v>36373</c:v>
                </c:pt>
                <c:pt idx="2">
                  <c:v>36404</c:v>
                </c:pt>
                <c:pt idx="3">
                  <c:v>36434</c:v>
                </c:pt>
                <c:pt idx="4">
                  <c:v>36465</c:v>
                </c:pt>
                <c:pt idx="5">
                  <c:v>36495</c:v>
                </c:pt>
                <c:pt idx="6">
                  <c:v>36526</c:v>
                </c:pt>
                <c:pt idx="7">
                  <c:v>36557</c:v>
                </c:pt>
                <c:pt idx="8">
                  <c:v>36586</c:v>
                </c:pt>
                <c:pt idx="9">
                  <c:v>36617</c:v>
                </c:pt>
                <c:pt idx="10">
                  <c:v>36647</c:v>
                </c:pt>
                <c:pt idx="11">
                  <c:v>36678</c:v>
                </c:pt>
              </c:numCache>
            </c:numRef>
          </c:cat>
          <c:val>
            <c:numRef>
              <c:f>'SDG&amp;E 99-00'!$C$3:$C$14</c:f>
              <c:numCache>
                <c:formatCode>_(* #,##0_);_(* \(#,##0\);_(* "-"??_);_(@_)</c:formatCode>
                <c:ptCount val="12"/>
                <c:pt idx="0">
                  <c:v>1597702737</c:v>
                </c:pt>
                <c:pt idx="1">
                  <c:v>1764650593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1-40B1-A549-0D5D9DD04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74016"/>
        <c:axId val="1"/>
      </c:lineChart>
      <c:dateAx>
        <c:axId val="1536740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74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1</xdr:row>
      <xdr:rowOff>160020</xdr:rowOff>
    </xdr:from>
    <xdr:to>
      <xdr:col>13</xdr:col>
      <xdr:colOff>38100</xdr:colOff>
      <xdr:row>26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6"/>
  <sheetViews>
    <sheetView tabSelected="1" workbookViewId="0">
      <pane xSplit="5316" topLeftCell="G1" activePane="topRight"/>
      <selection pane="topRight" activeCell="N1" sqref="N1:O19"/>
    </sheetView>
  </sheetViews>
  <sheetFormatPr defaultRowHeight="13.2" x14ac:dyDescent="0.25"/>
  <cols>
    <col min="2" max="3" width="11.33203125" bestFit="1" customWidth="1"/>
    <col min="4" max="4" width="10.33203125" bestFit="1" customWidth="1"/>
    <col min="7" max="7" width="11.33203125" bestFit="1" customWidth="1"/>
    <col min="13" max="13" width="4.88671875" customWidth="1"/>
  </cols>
  <sheetData>
    <row r="2" spans="1:15" x14ac:dyDescent="0.25">
      <c r="B2" s="21" t="s">
        <v>2</v>
      </c>
      <c r="C2" s="21"/>
      <c r="D2" s="21"/>
      <c r="E2" s="21"/>
      <c r="F2" s="21"/>
      <c r="H2" s="20" t="s">
        <v>7</v>
      </c>
      <c r="I2" s="7"/>
      <c r="J2" s="7"/>
      <c r="K2" s="7"/>
      <c r="L2" s="7"/>
    </row>
    <row r="3" spans="1:15" x14ac:dyDescent="0.25">
      <c r="B3" s="22" t="s">
        <v>3</v>
      </c>
      <c r="C3" s="22"/>
      <c r="D3" s="22"/>
      <c r="E3" s="22"/>
      <c r="F3" s="22"/>
    </row>
    <row r="4" spans="1:15" x14ac:dyDescent="0.25">
      <c r="B4" s="12" t="s">
        <v>1</v>
      </c>
      <c r="C4" s="12" t="s">
        <v>4</v>
      </c>
      <c r="D4" s="12" t="s">
        <v>0</v>
      </c>
      <c r="E4" s="12" t="s">
        <v>6</v>
      </c>
      <c r="F4" s="12" t="s">
        <v>5</v>
      </c>
      <c r="H4" s="12" t="s">
        <v>1</v>
      </c>
      <c r="I4" s="12" t="s">
        <v>4</v>
      </c>
      <c r="J4" s="12" t="s">
        <v>0</v>
      </c>
      <c r="K4" s="12" t="s">
        <v>6</v>
      </c>
      <c r="L4" s="12" t="s">
        <v>5</v>
      </c>
    </row>
    <row r="5" spans="1:15" x14ac:dyDescent="0.25">
      <c r="A5" s="8">
        <v>1998</v>
      </c>
      <c r="B5" s="5">
        <v>98000</v>
      </c>
      <c r="C5" s="5">
        <v>90303</v>
      </c>
      <c r="D5" s="5">
        <v>18449</v>
      </c>
      <c r="E5" s="10">
        <f>F5-SUM(B5:D5)</f>
        <v>45466</v>
      </c>
      <c r="F5" s="9">
        <v>252218</v>
      </c>
    </row>
    <row r="6" spans="1:15" x14ac:dyDescent="0.25">
      <c r="A6" s="7">
        <v>1999</v>
      </c>
      <c r="B6" s="2">
        <v>100981</v>
      </c>
      <c r="C6" s="2">
        <v>92234</v>
      </c>
      <c r="D6" s="2">
        <v>18892</v>
      </c>
      <c r="E6" s="11">
        <f t="shared" ref="E6:E17" si="0">F6-SUM(B6:D6)</f>
        <v>48528</v>
      </c>
      <c r="F6">
        <v>260635</v>
      </c>
      <c r="H6" s="14">
        <f>B6/B5-1</f>
        <v>3.0418367346938702E-2</v>
      </c>
      <c r="I6" s="17">
        <f>C6/C5-1</f>
        <v>2.1383564222672513E-2</v>
      </c>
      <c r="J6" s="17">
        <f>D6/D5-1</f>
        <v>2.4012141579489388E-2</v>
      </c>
      <c r="K6" s="14">
        <f>E6/E5-1</f>
        <v>6.734702854880581E-2</v>
      </c>
      <c r="L6" s="14">
        <f>F6/F5-1</f>
        <v>3.337192428771929E-2</v>
      </c>
    </row>
    <row r="7" spans="1:15" x14ac:dyDescent="0.25">
      <c r="A7" s="7">
        <v>2000</v>
      </c>
      <c r="B7" s="2">
        <v>103270</v>
      </c>
      <c r="C7" s="2">
        <v>94460</v>
      </c>
      <c r="D7" s="2">
        <v>19408</v>
      </c>
      <c r="E7" s="11">
        <f t="shared" si="0"/>
        <v>49242</v>
      </c>
      <c r="F7">
        <v>266380</v>
      </c>
      <c r="H7" s="14">
        <f t="shared" ref="H7:H17" si="1">B7/B6-1</f>
        <v>2.2667630544359829E-2</v>
      </c>
      <c r="I7" s="14">
        <f t="shared" ref="I7:I17" si="2">C7/C6-1</f>
        <v>2.4134267189973357E-2</v>
      </c>
      <c r="J7" s="14">
        <f t="shared" ref="J7:J17" si="3">D7/D6-1</f>
        <v>2.7313148422612787E-2</v>
      </c>
      <c r="K7" s="14">
        <f t="shared" ref="K7:K17" si="4">E7/E6-1</f>
        <v>1.4713155291790292E-2</v>
      </c>
      <c r="L7" s="14">
        <f t="shared" ref="L7:L17" si="5">F7/F6-1</f>
        <v>2.2042319719147496E-2</v>
      </c>
      <c r="O7" s="13"/>
    </row>
    <row r="8" spans="1:15" x14ac:dyDescent="0.25">
      <c r="A8" s="7">
        <v>2001</v>
      </c>
      <c r="B8" s="2">
        <v>105602</v>
      </c>
      <c r="C8" s="2">
        <v>96592</v>
      </c>
      <c r="D8" s="2">
        <v>20010</v>
      </c>
      <c r="E8" s="11">
        <f t="shared" si="0"/>
        <v>49911</v>
      </c>
      <c r="F8">
        <v>272115</v>
      </c>
      <c r="H8" s="19">
        <f t="shared" si="1"/>
        <v>2.258158226009499E-2</v>
      </c>
      <c r="I8" s="14">
        <f t="shared" si="2"/>
        <v>2.2570400169383831E-2</v>
      </c>
      <c r="J8" s="14">
        <f t="shared" si="3"/>
        <v>3.101813685078314E-2</v>
      </c>
      <c r="K8" s="14">
        <f t="shared" si="4"/>
        <v>1.3585963202144447E-2</v>
      </c>
      <c r="L8" s="14">
        <f t="shared" si="5"/>
        <v>2.1529394098656063E-2</v>
      </c>
      <c r="O8" s="13"/>
    </row>
    <row r="9" spans="1:15" x14ac:dyDescent="0.25">
      <c r="A9" s="7">
        <v>2002</v>
      </c>
      <c r="B9" s="2">
        <v>108349</v>
      </c>
      <c r="C9" s="2">
        <v>98849</v>
      </c>
      <c r="D9" s="2">
        <v>20586</v>
      </c>
      <c r="E9" s="11">
        <f t="shared" si="0"/>
        <v>50826</v>
      </c>
      <c r="F9">
        <v>278610</v>
      </c>
      <c r="G9" s="3"/>
      <c r="H9" s="19">
        <f t="shared" si="1"/>
        <v>2.6012764909755459E-2</v>
      </c>
      <c r="I9" s="14">
        <f t="shared" si="2"/>
        <v>2.336632433327801E-2</v>
      </c>
      <c r="J9" s="14">
        <f t="shared" si="3"/>
        <v>2.8785607196401886E-2</v>
      </c>
      <c r="K9" s="14">
        <f t="shared" si="4"/>
        <v>1.83326320851116E-2</v>
      </c>
      <c r="L9" s="14">
        <f t="shared" si="5"/>
        <v>2.3868584973264939E-2</v>
      </c>
      <c r="O9" s="13"/>
    </row>
    <row r="10" spans="1:15" x14ac:dyDescent="0.25">
      <c r="A10" s="7">
        <v>2003</v>
      </c>
      <c r="B10" s="2">
        <v>110855</v>
      </c>
      <c r="C10" s="2">
        <v>101207</v>
      </c>
      <c r="D10" s="2">
        <v>21097</v>
      </c>
      <c r="E10" s="11">
        <f t="shared" si="0"/>
        <v>51529</v>
      </c>
      <c r="F10">
        <v>284688</v>
      </c>
      <c r="G10" s="3"/>
      <c r="H10" s="19">
        <f t="shared" si="1"/>
        <v>2.3128962888443905E-2</v>
      </c>
      <c r="I10" s="14">
        <f t="shared" si="2"/>
        <v>2.3854566055296456E-2</v>
      </c>
      <c r="J10" s="14">
        <f t="shared" si="3"/>
        <v>2.4822695035461084E-2</v>
      </c>
      <c r="K10" s="14">
        <f t="shared" si="4"/>
        <v>1.3831503561169578E-2</v>
      </c>
      <c r="L10" s="14">
        <f t="shared" si="5"/>
        <v>2.1815440938946828E-2</v>
      </c>
      <c r="O10" s="13"/>
    </row>
    <row r="11" spans="1:15" x14ac:dyDescent="0.25">
      <c r="A11" s="7">
        <v>2004</v>
      </c>
      <c r="B11" s="2">
        <v>112781</v>
      </c>
      <c r="C11" s="2">
        <v>103191</v>
      </c>
      <c r="D11" s="2">
        <v>21529</v>
      </c>
      <c r="E11" s="11">
        <f t="shared" si="0"/>
        <v>52080</v>
      </c>
      <c r="F11">
        <v>289581</v>
      </c>
      <c r="G11" s="3"/>
      <c r="H11" s="19">
        <f t="shared" si="1"/>
        <v>1.737404717874691E-2</v>
      </c>
      <c r="I11" s="14">
        <f t="shared" si="2"/>
        <v>1.9603387117491877E-2</v>
      </c>
      <c r="J11" s="14">
        <f t="shared" si="3"/>
        <v>2.0476845049059111E-2</v>
      </c>
      <c r="K11" s="14">
        <f t="shared" si="4"/>
        <v>1.0693007820838707E-2</v>
      </c>
      <c r="L11" s="14">
        <f t="shared" si="5"/>
        <v>1.7187236553700913E-2</v>
      </c>
      <c r="O11" s="13"/>
    </row>
    <row r="12" spans="1:15" x14ac:dyDescent="0.25">
      <c r="A12" s="7">
        <v>2005</v>
      </c>
      <c r="B12" s="2">
        <v>114727</v>
      </c>
      <c r="C12" s="2">
        <v>105259</v>
      </c>
      <c r="D12" s="2">
        <v>21946</v>
      </c>
      <c r="E12" s="11">
        <f t="shared" si="0"/>
        <v>52674</v>
      </c>
      <c r="F12">
        <v>294606</v>
      </c>
      <c r="G12" s="3"/>
      <c r="H12" s="19">
        <f t="shared" si="1"/>
        <v>1.7254679422952446E-2</v>
      </c>
      <c r="I12" s="14">
        <f t="shared" si="2"/>
        <v>2.0040507408591868E-2</v>
      </c>
      <c r="J12" s="14">
        <f t="shared" si="3"/>
        <v>1.9369222908634853E-2</v>
      </c>
      <c r="K12" s="14">
        <f t="shared" si="4"/>
        <v>1.1405529953917082E-2</v>
      </c>
      <c r="L12" s="14">
        <f t="shared" si="5"/>
        <v>1.7352657805588034E-2</v>
      </c>
      <c r="O12" s="13"/>
    </row>
    <row r="13" spans="1:15" x14ac:dyDescent="0.25">
      <c r="A13" s="7">
        <v>2006</v>
      </c>
      <c r="B13" s="2">
        <v>116573</v>
      </c>
      <c r="C13" s="2">
        <v>107157</v>
      </c>
      <c r="D13" s="2">
        <v>22332</v>
      </c>
      <c r="E13" s="11">
        <f t="shared" si="0"/>
        <v>53236</v>
      </c>
      <c r="F13">
        <v>299298</v>
      </c>
      <c r="G13" s="3"/>
      <c r="H13" s="19">
        <f t="shared" si="1"/>
        <v>1.6090371054764852E-2</v>
      </c>
      <c r="I13" s="14">
        <f t="shared" si="2"/>
        <v>1.8031712252633891E-2</v>
      </c>
      <c r="J13" s="14">
        <f t="shared" si="3"/>
        <v>1.7588626628998405E-2</v>
      </c>
      <c r="K13" s="14">
        <f t="shared" si="4"/>
        <v>1.0669400463226619E-2</v>
      </c>
      <c r="L13" s="14">
        <f t="shared" si="5"/>
        <v>1.5926355878699061E-2</v>
      </c>
      <c r="O13" s="13"/>
    </row>
    <row r="14" spans="1:15" x14ac:dyDescent="0.25">
      <c r="A14" s="7">
        <v>2007</v>
      </c>
      <c r="B14" s="2">
        <v>118697</v>
      </c>
      <c r="C14" s="2">
        <v>109397</v>
      </c>
      <c r="D14" s="2">
        <v>22811</v>
      </c>
      <c r="E14" s="11">
        <f t="shared" si="0"/>
        <v>53943</v>
      </c>
      <c r="F14">
        <v>304848</v>
      </c>
      <c r="G14" s="3"/>
      <c r="H14" s="19">
        <f t="shared" si="1"/>
        <v>1.8220342617930374E-2</v>
      </c>
      <c r="I14" s="14">
        <f t="shared" si="2"/>
        <v>2.0903907350896311E-2</v>
      </c>
      <c r="J14" s="14">
        <f t="shared" si="3"/>
        <v>2.1449041733834884E-2</v>
      </c>
      <c r="K14" s="14">
        <f t="shared" si="4"/>
        <v>1.3280486888571641E-2</v>
      </c>
      <c r="L14" s="14">
        <f t="shared" si="5"/>
        <v>1.8543391536194775E-2</v>
      </c>
      <c r="O14" s="13"/>
    </row>
    <row r="15" spans="1:15" x14ac:dyDescent="0.25">
      <c r="A15" s="7">
        <v>2008</v>
      </c>
      <c r="B15" s="2">
        <v>121208</v>
      </c>
      <c r="C15" s="2">
        <v>111697</v>
      </c>
      <c r="D15" s="2">
        <v>23281</v>
      </c>
      <c r="E15" s="11">
        <f t="shared" si="0"/>
        <v>54670</v>
      </c>
      <c r="F15">
        <v>310856</v>
      </c>
      <c r="G15" s="3"/>
      <c r="H15" s="19">
        <f t="shared" si="1"/>
        <v>2.1154704836684912E-2</v>
      </c>
      <c r="I15" s="14">
        <f t="shared" si="2"/>
        <v>2.1024342532244944E-2</v>
      </c>
      <c r="J15" s="14">
        <f t="shared" si="3"/>
        <v>2.0604094515803695E-2</v>
      </c>
      <c r="K15" s="14">
        <f t="shared" si="4"/>
        <v>1.3477188884563285E-2</v>
      </c>
      <c r="L15" s="14">
        <f t="shared" si="5"/>
        <v>1.9708182438461064E-2</v>
      </c>
      <c r="O15" s="13"/>
    </row>
    <row r="16" spans="1:15" x14ac:dyDescent="0.25">
      <c r="A16" s="7">
        <v>2009</v>
      </c>
      <c r="B16" s="2">
        <v>123446</v>
      </c>
      <c r="C16" s="2">
        <v>114005</v>
      </c>
      <c r="D16" s="2">
        <v>23739</v>
      </c>
      <c r="E16" s="11">
        <f t="shared" si="0"/>
        <v>55396</v>
      </c>
      <c r="F16">
        <v>316586</v>
      </c>
      <c r="G16" s="3"/>
      <c r="H16" s="19">
        <f t="shared" si="1"/>
        <v>1.8464127780344564E-2</v>
      </c>
      <c r="I16" s="14">
        <f t="shared" si="2"/>
        <v>2.0663043770199785E-2</v>
      </c>
      <c r="J16" s="14">
        <f t="shared" si="3"/>
        <v>1.967269447188702E-2</v>
      </c>
      <c r="K16" s="14">
        <f t="shared" si="4"/>
        <v>1.3279678068410572E-2</v>
      </c>
      <c r="L16" s="14">
        <f t="shared" si="5"/>
        <v>1.8432972180044693E-2</v>
      </c>
      <c r="O16" s="13"/>
    </row>
    <row r="17" spans="1:15" x14ac:dyDescent="0.25">
      <c r="A17" s="7">
        <v>2010</v>
      </c>
      <c r="B17" s="2">
        <v>125739</v>
      </c>
      <c r="C17" s="2">
        <v>116344</v>
      </c>
      <c r="D17" s="2">
        <v>24188</v>
      </c>
      <c r="E17" s="11">
        <f t="shared" si="0"/>
        <v>56150</v>
      </c>
      <c r="F17">
        <v>322421</v>
      </c>
      <c r="G17" s="3"/>
      <c r="H17" s="19">
        <f t="shared" si="1"/>
        <v>1.8574923448309466E-2</v>
      </c>
      <c r="I17" s="14">
        <f t="shared" si="2"/>
        <v>2.0516644006841833E-2</v>
      </c>
      <c r="J17" s="14">
        <f t="shared" si="3"/>
        <v>1.8914023337124553E-2</v>
      </c>
      <c r="K17" s="14">
        <f t="shared" si="4"/>
        <v>1.3611091053505664E-2</v>
      </c>
      <c r="L17" s="14">
        <f t="shared" si="5"/>
        <v>1.8431010846973628E-2</v>
      </c>
      <c r="O17" s="13"/>
    </row>
    <row r="18" spans="1:15" x14ac:dyDescent="0.25">
      <c r="A18" s="7"/>
      <c r="B18" s="2"/>
      <c r="C18" s="2"/>
      <c r="D18" s="2"/>
      <c r="E18" s="11"/>
      <c r="H18" s="14"/>
      <c r="I18" s="14"/>
      <c r="J18" s="14"/>
      <c r="K18" s="14"/>
      <c r="L18" s="14"/>
    </row>
    <row r="19" spans="1:15" x14ac:dyDescent="0.25">
      <c r="A19" s="7" t="s">
        <v>18</v>
      </c>
      <c r="B19" s="2"/>
      <c r="C19" s="2"/>
      <c r="D19" s="2"/>
      <c r="E19" s="11"/>
      <c r="G19" s="7" t="s">
        <v>18</v>
      </c>
      <c r="H19" s="19">
        <v>1.95E-2</v>
      </c>
      <c r="I19" s="19">
        <v>2.0799999999999999E-2</v>
      </c>
      <c r="J19" s="19">
        <v>2.07E-2</v>
      </c>
      <c r="K19" s="14"/>
      <c r="L19" s="14"/>
    </row>
    <row r="21" spans="1:15" x14ac:dyDescent="0.25">
      <c r="A21" t="s">
        <v>13</v>
      </c>
      <c r="G21" t="s">
        <v>17</v>
      </c>
      <c r="H21" s="7" t="s">
        <v>16</v>
      </c>
      <c r="I21" s="18">
        <v>2.5999999999999999E-2</v>
      </c>
      <c r="J21" s="18">
        <v>0.02</v>
      </c>
    </row>
    <row r="23" spans="1:15" x14ac:dyDescent="0.25">
      <c r="A23" t="s">
        <v>8</v>
      </c>
    </row>
    <row r="24" spans="1:15" x14ac:dyDescent="0.25">
      <c r="A24" t="s">
        <v>10</v>
      </c>
      <c r="I24" s="7">
        <v>1999</v>
      </c>
      <c r="J24" s="7">
        <v>1999</v>
      </c>
    </row>
    <row r="25" spans="1:15" x14ac:dyDescent="0.25">
      <c r="A25" t="s">
        <v>11</v>
      </c>
      <c r="I25" s="7" t="s">
        <v>14</v>
      </c>
      <c r="J25" s="7" t="s">
        <v>14</v>
      </c>
    </row>
    <row r="26" spans="1:15" x14ac:dyDescent="0.25">
      <c r="A26" s="16" t="s">
        <v>12</v>
      </c>
      <c r="I26" s="7" t="s">
        <v>15</v>
      </c>
      <c r="J26" s="7" t="s">
        <v>15</v>
      </c>
    </row>
  </sheetData>
  <mergeCells count="2">
    <mergeCell ref="B2:F2"/>
    <mergeCell ref="B3:F3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18" sqref="D18"/>
    </sheetView>
  </sheetViews>
  <sheetFormatPr defaultRowHeight="13.2" x14ac:dyDescent="0.25"/>
  <cols>
    <col min="2" max="2" width="16.44140625" bestFit="1" customWidth="1"/>
    <col min="3" max="3" width="13.88671875" bestFit="1" customWidth="1"/>
  </cols>
  <sheetData>
    <row r="1" spans="1:4" x14ac:dyDescent="0.25">
      <c r="A1" t="s">
        <v>0</v>
      </c>
    </row>
    <row r="3" spans="1:4" x14ac:dyDescent="0.25">
      <c r="A3" s="1">
        <v>36342</v>
      </c>
      <c r="B3" s="2">
        <v>1592575655</v>
      </c>
      <c r="C3" s="3">
        <f>B15</f>
        <v>1597702737</v>
      </c>
      <c r="D3" s="6">
        <f>C3/B3-1</f>
        <v>3.2193647968328243E-3</v>
      </c>
    </row>
    <row r="4" spans="1:4" x14ac:dyDescent="0.25">
      <c r="A4" s="1">
        <v>36373</v>
      </c>
      <c r="B4" s="2">
        <v>1554478974</v>
      </c>
      <c r="C4" s="3">
        <f>B16</f>
        <v>1764650593</v>
      </c>
      <c r="D4" s="6">
        <f>C4/B4-1</f>
        <v>0.13520389951572298</v>
      </c>
    </row>
    <row r="5" spans="1:4" x14ac:dyDescent="0.25">
      <c r="A5" s="1">
        <v>36404</v>
      </c>
      <c r="B5" s="2">
        <v>1686552735</v>
      </c>
    </row>
    <row r="6" spans="1:4" x14ac:dyDescent="0.25">
      <c r="A6" s="1">
        <v>36434</v>
      </c>
      <c r="B6" s="2">
        <v>1531944973</v>
      </c>
    </row>
    <row r="7" spans="1:4" x14ac:dyDescent="0.25">
      <c r="A7" s="1">
        <v>36465</v>
      </c>
      <c r="B7" s="2">
        <v>1505168562</v>
      </c>
    </row>
    <row r="8" spans="1:4" x14ac:dyDescent="0.25">
      <c r="A8" s="1">
        <v>36495</v>
      </c>
      <c r="B8" s="2">
        <v>1523558265</v>
      </c>
    </row>
    <row r="9" spans="1:4" x14ac:dyDescent="0.25">
      <c r="A9" s="1">
        <v>36526</v>
      </c>
      <c r="B9" s="2">
        <v>1577768294</v>
      </c>
    </row>
    <row r="10" spans="1:4" x14ac:dyDescent="0.25">
      <c r="A10" s="1">
        <v>36557</v>
      </c>
      <c r="B10" s="2">
        <v>1510232234</v>
      </c>
    </row>
    <row r="11" spans="1:4" x14ac:dyDescent="0.25">
      <c r="A11" s="1">
        <v>36586</v>
      </c>
      <c r="B11" s="2">
        <v>1481245501</v>
      </c>
    </row>
    <row r="12" spans="1:4" x14ac:dyDescent="0.25">
      <c r="A12" s="1">
        <v>36617</v>
      </c>
      <c r="B12" s="2">
        <v>1389584934</v>
      </c>
    </row>
    <row r="13" spans="1:4" x14ac:dyDescent="0.25">
      <c r="A13" s="1">
        <v>36647</v>
      </c>
      <c r="B13" s="2">
        <v>1456305703</v>
      </c>
    </row>
    <row r="14" spans="1:4" x14ac:dyDescent="0.25">
      <c r="A14" s="1">
        <v>36678</v>
      </c>
      <c r="B14" s="2">
        <v>1543208463</v>
      </c>
    </row>
    <row r="15" spans="1:4" x14ac:dyDescent="0.25">
      <c r="A15" s="4">
        <v>36708</v>
      </c>
      <c r="B15" s="5">
        <v>1597702737</v>
      </c>
    </row>
    <row r="16" spans="1:4" x14ac:dyDescent="0.25">
      <c r="A16" s="4">
        <v>36739</v>
      </c>
      <c r="B16" s="5">
        <v>1764650593</v>
      </c>
    </row>
    <row r="18" spans="1:2" x14ac:dyDescent="0.25">
      <c r="B18" s="3">
        <f>SUM(B3:B14)</f>
        <v>18352624293</v>
      </c>
    </row>
    <row r="20" spans="1:2" x14ac:dyDescent="0.25">
      <c r="A20" t="s">
        <v>8</v>
      </c>
    </row>
    <row r="21" spans="1:2" x14ac:dyDescent="0.25">
      <c r="A21" t="s">
        <v>9</v>
      </c>
    </row>
    <row r="22" spans="1:2" x14ac:dyDescent="0.25">
      <c r="A22" s="15">
        <v>36801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Fcst by Utility</vt:lpstr>
      <vt:lpstr>SDG&amp;E 99-00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Johnson</dc:creator>
  <cp:lastModifiedBy>Havlíček Jan</cp:lastModifiedBy>
  <dcterms:created xsi:type="dcterms:W3CDTF">2001-01-23T21:40:28Z</dcterms:created>
  <dcterms:modified xsi:type="dcterms:W3CDTF">2023-09-10T15:00:48Z</dcterms:modified>
</cp:coreProperties>
</file>