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-192" windowWidth="15552" windowHeight="8760" tabRatio="691" firstSheet="3" activeTab="9"/>
  </bookViews>
  <sheets>
    <sheet name="Producing" sheetId="1" r:id="rId1"/>
    <sheet name="East" sheetId="2" r:id="rId2"/>
    <sheet name="West" sheetId="3" r:id="rId3"/>
    <sheet name="Total" sheetId="4" r:id="rId4"/>
    <sheet name="Prod_Yr-Yr" sheetId="5" r:id="rId5"/>
    <sheet name="East_Yr-Yr" sheetId="6" r:id="rId6"/>
    <sheet name="West_Yr-Yr" sheetId="7" r:id="rId7"/>
    <sheet name="Total_Yr-Yr" sheetId="8" r:id="rId8"/>
    <sheet name="Al's Chart" sheetId="9" r:id="rId9"/>
    <sheet name="Data" sheetId="10" r:id="rId10"/>
  </sheets>
  <definedNames>
    <definedName name="_xlnm.Print_Area" localSheetId="9">Data!$A$1:$AR$112</definedName>
    <definedName name="_xlnm.Print_Titles" localSheetId="9">Data!$1:$2</definedName>
  </definedNames>
  <calcPr calcId="0" fullCalcOnLoad="1"/>
</workbook>
</file>

<file path=xl/calcChain.xml><?xml version="1.0" encoding="utf-8"?>
<calcChain xmlns="http://schemas.openxmlformats.org/spreadsheetml/2006/main">
  <c r="I6" i="10" l="1"/>
  <c r="J6" i="10"/>
  <c r="K6" i="10"/>
  <c r="T6" i="10"/>
  <c r="U6" i="10"/>
  <c r="V6" i="10"/>
  <c r="AE6" i="10"/>
  <c r="AF6" i="10"/>
  <c r="AG6" i="10"/>
  <c r="AP6" i="10"/>
  <c r="AQ6" i="10"/>
  <c r="AR6" i="10"/>
  <c r="G7" i="10"/>
  <c r="I7" i="10"/>
  <c r="J7" i="10"/>
  <c r="K7" i="10"/>
  <c r="R7" i="10"/>
  <c r="T7" i="10"/>
  <c r="U7" i="10"/>
  <c r="V7" i="10"/>
  <c r="AC7" i="10"/>
  <c r="AE7" i="10"/>
  <c r="AF7" i="10"/>
  <c r="AG7" i="10"/>
  <c r="AN7" i="10"/>
  <c r="AP7" i="10"/>
  <c r="AQ7" i="10"/>
  <c r="AR7" i="10"/>
  <c r="I8" i="10"/>
  <c r="J8" i="10"/>
  <c r="K8" i="10"/>
  <c r="T8" i="10"/>
  <c r="U8" i="10"/>
  <c r="V8" i="10"/>
  <c r="AE8" i="10"/>
  <c r="AF8" i="10"/>
  <c r="AG8" i="10"/>
  <c r="AP8" i="10"/>
  <c r="AQ8" i="10"/>
  <c r="AR8" i="10"/>
  <c r="I9" i="10"/>
  <c r="J9" i="10"/>
  <c r="K9" i="10"/>
  <c r="T9" i="10"/>
  <c r="U9" i="10"/>
  <c r="V9" i="10"/>
  <c r="AE9" i="10"/>
  <c r="AF9" i="10"/>
  <c r="AG9" i="10"/>
  <c r="AP9" i="10"/>
  <c r="AQ9" i="10"/>
  <c r="AR9" i="10"/>
  <c r="I10" i="10"/>
  <c r="J10" i="10"/>
  <c r="K10" i="10"/>
  <c r="T10" i="10"/>
  <c r="U10" i="10"/>
  <c r="V10" i="10"/>
  <c r="AE10" i="10"/>
  <c r="AF10" i="10"/>
  <c r="AG10" i="10"/>
  <c r="AP10" i="10"/>
  <c r="AQ10" i="10"/>
  <c r="AR10" i="10"/>
  <c r="I11" i="10"/>
  <c r="J11" i="10"/>
  <c r="K11" i="10"/>
  <c r="T11" i="10"/>
  <c r="U11" i="10"/>
  <c r="V11" i="10"/>
  <c r="AE11" i="10"/>
  <c r="AF11" i="10"/>
  <c r="AG11" i="10"/>
  <c r="AP11" i="10"/>
  <c r="AQ11" i="10"/>
  <c r="AR11" i="10"/>
  <c r="I12" i="10"/>
  <c r="J12" i="10"/>
  <c r="K12" i="10"/>
  <c r="T12" i="10"/>
  <c r="U12" i="10"/>
  <c r="V12" i="10"/>
  <c r="AE12" i="10"/>
  <c r="AF12" i="10"/>
  <c r="AG12" i="10"/>
  <c r="AP12" i="10"/>
  <c r="AQ12" i="10"/>
  <c r="AR12" i="10"/>
  <c r="I13" i="10"/>
  <c r="J13" i="10"/>
  <c r="K13" i="10"/>
  <c r="T13" i="10"/>
  <c r="U13" i="10"/>
  <c r="V13" i="10"/>
  <c r="AE13" i="10"/>
  <c r="AF13" i="10"/>
  <c r="AG13" i="10"/>
  <c r="AP13" i="10"/>
  <c r="AQ13" i="10"/>
  <c r="AR13" i="10"/>
  <c r="I14" i="10"/>
  <c r="J14" i="10"/>
  <c r="K14" i="10"/>
  <c r="T14" i="10"/>
  <c r="U14" i="10"/>
  <c r="V14" i="10"/>
  <c r="AE14" i="10"/>
  <c r="AF14" i="10"/>
  <c r="AG14" i="10"/>
  <c r="AP14" i="10"/>
  <c r="AQ14" i="10"/>
  <c r="AR14" i="10"/>
  <c r="I15" i="10"/>
  <c r="J15" i="10"/>
  <c r="K15" i="10"/>
  <c r="T15" i="10"/>
  <c r="U15" i="10"/>
  <c r="V15" i="10"/>
  <c r="AE15" i="10"/>
  <c r="AF15" i="10"/>
  <c r="AG15" i="10"/>
  <c r="AP15" i="10"/>
  <c r="AQ15" i="10"/>
  <c r="AR15" i="10"/>
  <c r="I16" i="10"/>
  <c r="T16" i="10"/>
  <c r="AE16" i="10"/>
  <c r="AP16" i="10"/>
  <c r="I17" i="10"/>
  <c r="T17" i="10"/>
  <c r="AE17" i="10"/>
  <c r="AP17" i="10"/>
  <c r="I18" i="10"/>
  <c r="T18" i="10"/>
  <c r="AE18" i="10"/>
  <c r="AP18" i="10"/>
  <c r="I19" i="10"/>
  <c r="T19" i="10"/>
  <c r="AE19" i="10"/>
  <c r="AP19" i="10"/>
  <c r="I20" i="10"/>
  <c r="T20" i="10"/>
  <c r="AE20" i="10"/>
  <c r="AP20" i="10"/>
  <c r="I21" i="10"/>
  <c r="T21" i="10"/>
  <c r="AE21" i="10"/>
  <c r="AP21" i="10"/>
  <c r="I22" i="10"/>
  <c r="T22" i="10"/>
  <c r="AE22" i="10"/>
  <c r="AP22" i="10"/>
  <c r="I23" i="10"/>
  <c r="T23" i="10"/>
  <c r="AE23" i="10"/>
  <c r="AP23" i="10"/>
  <c r="I24" i="10"/>
  <c r="T24" i="10"/>
  <c r="AE24" i="10"/>
  <c r="AP24" i="10"/>
  <c r="I25" i="10"/>
  <c r="T25" i="10"/>
  <c r="AE25" i="10"/>
  <c r="AP25" i="10"/>
  <c r="I26" i="10"/>
  <c r="T26" i="10"/>
  <c r="AE26" i="10"/>
  <c r="AP26" i="10"/>
  <c r="I27" i="10"/>
  <c r="T27" i="10"/>
  <c r="AE27" i="10"/>
  <c r="AP27" i="10"/>
  <c r="I28" i="10"/>
  <c r="T28" i="10"/>
  <c r="AE28" i="10"/>
  <c r="AP28" i="10"/>
  <c r="I29" i="10"/>
  <c r="T29" i="10"/>
  <c r="AE29" i="10"/>
  <c r="AP29" i="10"/>
  <c r="I30" i="10"/>
  <c r="T30" i="10"/>
  <c r="AE30" i="10"/>
  <c r="AP30" i="10"/>
  <c r="I31" i="10"/>
  <c r="T31" i="10"/>
  <c r="AE31" i="10"/>
  <c r="AP31" i="10"/>
  <c r="I32" i="10"/>
  <c r="T32" i="10"/>
  <c r="AE32" i="10"/>
  <c r="AP32" i="10"/>
  <c r="I33" i="10"/>
  <c r="T33" i="10"/>
  <c r="AE33" i="10"/>
  <c r="AP33" i="10"/>
  <c r="I34" i="10"/>
  <c r="T34" i="10"/>
  <c r="AE34" i="10"/>
  <c r="AP34" i="10"/>
  <c r="I35" i="10"/>
  <c r="T35" i="10"/>
  <c r="AE35" i="10"/>
  <c r="AP35" i="10"/>
  <c r="I36" i="10"/>
  <c r="T36" i="10"/>
  <c r="AE36" i="10"/>
  <c r="AP36" i="10"/>
  <c r="I37" i="10"/>
  <c r="T37" i="10"/>
  <c r="AE37" i="10"/>
  <c r="AP37" i="10"/>
  <c r="I38" i="10"/>
  <c r="T38" i="10"/>
  <c r="AE38" i="10"/>
  <c r="AP38" i="10"/>
  <c r="I39" i="10"/>
  <c r="T39" i="10"/>
  <c r="AE39" i="10"/>
  <c r="AP39" i="10"/>
  <c r="I40" i="10"/>
  <c r="T40" i="10"/>
  <c r="AE40" i="10"/>
  <c r="AP40" i="10"/>
  <c r="I41" i="10"/>
  <c r="T41" i="10"/>
  <c r="AE41" i="10"/>
  <c r="AP41" i="10"/>
  <c r="I42" i="10"/>
  <c r="T42" i="10"/>
  <c r="AE42" i="10"/>
  <c r="AP42" i="10"/>
  <c r="I43" i="10"/>
  <c r="T43" i="10"/>
  <c r="AE43" i="10"/>
  <c r="AP43" i="10"/>
  <c r="I44" i="10"/>
  <c r="T44" i="10"/>
  <c r="AE44" i="10"/>
  <c r="AP44" i="10"/>
  <c r="I45" i="10"/>
  <c r="T45" i="10"/>
  <c r="AE45" i="10"/>
  <c r="AP45" i="10"/>
  <c r="I46" i="10"/>
  <c r="T46" i="10"/>
  <c r="AE46" i="10"/>
  <c r="AP46" i="10"/>
  <c r="I47" i="10"/>
  <c r="T47" i="10"/>
  <c r="AE47" i="10"/>
  <c r="AP47" i="10"/>
  <c r="I48" i="10"/>
  <c r="T48" i="10"/>
  <c r="AE48" i="10"/>
  <c r="AP48" i="10"/>
  <c r="I49" i="10"/>
  <c r="T49" i="10"/>
  <c r="AE49" i="10"/>
  <c r="AP49" i="10"/>
  <c r="I50" i="10"/>
  <c r="T50" i="10"/>
  <c r="AE50" i="10"/>
  <c r="AP50" i="10"/>
  <c r="I51" i="10"/>
  <c r="T51" i="10"/>
  <c r="AE51" i="10"/>
  <c r="AP51" i="10"/>
  <c r="I52" i="10"/>
  <c r="T52" i="10"/>
  <c r="AE52" i="10"/>
  <c r="AP52" i="10"/>
  <c r="I53" i="10"/>
  <c r="T53" i="10"/>
  <c r="AE53" i="10"/>
  <c r="AP53" i="10"/>
  <c r="I54" i="10"/>
  <c r="T54" i="10"/>
  <c r="AE54" i="10"/>
  <c r="AP54" i="10"/>
  <c r="I55" i="10"/>
  <c r="T55" i="10"/>
  <c r="AE55" i="10"/>
  <c r="AP55" i="10"/>
  <c r="I56" i="10"/>
  <c r="T56" i="10"/>
  <c r="AE56" i="10"/>
  <c r="AP56" i="10"/>
  <c r="I57" i="10"/>
  <c r="T57" i="10"/>
  <c r="AE57" i="10"/>
  <c r="AP57" i="10"/>
  <c r="C61" i="10"/>
  <c r="D61" i="10"/>
  <c r="E61" i="10"/>
  <c r="F61" i="10"/>
  <c r="G61" i="10"/>
  <c r="H61" i="10"/>
  <c r="I61" i="10"/>
  <c r="J61" i="10"/>
  <c r="K61" i="10"/>
  <c r="N61" i="10"/>
  <c r="O61" i="10"/>
  <c r="P61" i="10"/>
  <c r="Q61" i="10"/>
  <c r="R61" i="10"/>
  <c r="S61" i="10"/>
  <c r="T61" i="10"/>
  <c r="U61" i="10"/>
  <c r="V61" i="10"/>
  <c r="Y61" i="10"/>
  <c r="Z61" i="10"/>
  <c r="AA61" i="10"/>
  <c r="AB61" i="10"/>
  <c r="AC61" i="10"/>
  <c r="AD61" i="10"/>
  <c r="AE61" i="10"/>
  <c r="AF61" i="10"/>
  <c r="AG61" i="10"/>
  <c r="AJ61" i="10"/>
  <c r="AK61" i="10"/>
  <c r="AL61" i="10"/>
  <c r="AM61" i="10"/>
  <c r="AN61" i="10"/>
  <c r="AO61" i="10"/>
  <c r="AP61" i="10"/>
  <c r="AQ61" i="10"/>
  <c r="AR61" i="10"/>
  <c r="C62" i="10"/>
  <c r="D62" i="10"/>
  <c r="E62" i="10"/>
  <c r="F62" i="10"/>
  <c r="G62" i="10"/>
  <c r="H62" i="10"/>
  <c r="I62" i="10"/>
  <c r="J62" i="10"/>
  <c r="K62" i="10"/>
  <c r="N62" i="10"/>
  <c r="O62" i="10"/>
  <c r="P62" i="10"/>
  <c r="Q62" i="10"/>
  <c r="R62" i="10"/>
  <c r="S62" i="10"/>
  <c r="T62" i="10"/>
  <c r="U62" i="10"/>
  <c r="V62" i="10"/>
  <c r="Y62" i="10"/>
  <c r="Z62" i="10"/>
  <c r="AA62" i="10"/>
  <c r="AB62" i="10"/>
  <c r="AC62" i="10"/>
  <c r="AD62" i="10"/>
  <c r="AE62" i="10"/>
  <c r="AF62" i="10"/>
  <c r="AG62" i="10"/>
  <c r="AJ62" i="10"/>
  <c r="AK62" i="10"/>
  <c r="AL62" i="10"/>
  <c r="AM62" i="10"/>
  <c r="AN62" i="10"/>
  <c r="AO62" i="10"/>
  <c r="AP62" i="10"/>
  <c r="AQ62" i="10"/>
  <c r="AR62" i="10"/>
  <c r="C63" i="10"/>
  <c r="D63" i="10"/>
  <c r="E63" i="10"/>
  <c r="F63" i="10"/>
  <c r="G63" i="10"/>
  <c r="H63" i="10"/>
  <c r="I63" i="10"/>
  <c r="J63" i="10"/>
  <c r="K63" i="10"/>
  <c r="N63" i="10"/>
  <c r="O63" i="10"/>
  <c r="P63" i="10"/>
  <c r="Q63" i="10"/>
  <c r="R63" i="10"/>
  <c r="S63" i="10"/>
  <c r="T63" i="10"/>
  <c r="U63" i="10"/>
  <c r="V63" i="10"/>
  <c r="Y63" i="10"/>
  <c r="Z63" i="10"/>
  <c r="AA63" i="10"/>
  <c r="AB63" i="10"/>
  <c r="AC63" i="10"/>
  <c r="AD63" i="10"/>
  <c r="AE63" i="10"/>
  <c r="AF63" i="10"/>
  <c r="AG63" i="10"/>
  <c r="AJ63" i="10"/>
  <c r="AK63" i="10"/>
  <c r="AL63" i="10"/>
  <c r="AM63" i="10"/>
  <c r="AN63" i="10"/>
  <c r="AO63" i="10"/>
  <c r="AP63" i="10"/>
  <c r="AQ63" i="10"/>
  <c r="AR63" i="10"/>
  <c r="C64" i="10"/>
  <c r="D64" i="10"/>
  <c r="E64" i="10"/>
  <c r="F64" i="10"/>
  <c r="G64" i="10"/>
  <c r="H64" i="10"/>
  <c r="I64" i="10"/>
  <c r="J64" i="10"/>
  <c r="K64" i="10"/>
  <c r="N64" i="10"/>
  <c r="O64" i="10"/>
  <c r="P64" i="10"/>
  <c r="Q64" i="10"/>
  <c r="R64" i="10"/>
  <c r="S64" i="10"/>
  <c r="T64" i="10"/>
  <c r="U64" i="10"/>
  <c r="V64" i="10"/>
  <c r="Y64" i="10"/>
  <c r="Z64" i="10"/>
  <c r="AA64" i="10"/>
  <c r="AB64" i="10"/>
  <c r="AC64" i="10"/>
  <c r="AD64" i="10"/>
  <c r="AE64" i="10"/>
  <c r="AF64" i="10"/>
  <c r="AG64" i="10"/>
  <c r="AJ64" i="10"/>
  <c r="AK64" i="10"/>
  <c r="AL64" i="10"/>
  <c r="AM64" i="10"/>
  <c r="AN64" i="10"/>
  <c r="AO64" i="10"/>
  <c r="AP64" i="10"/>
  <c r="AQ64" i="10"/>
  <c r="AR64" i="10"/>
  <c r="C65" i="10"/>
  <c r="D65" i="10"/>
  <c r="E65" i="10"/>
  <c r="F65" i="10"/>
  <c r="G65" i="10"/>
  <c r="H65" i="10"/>
  <c r="I65" i="10"/>
  <c r="J65" i="10"/>
  <c r="K65" i="10"/>
  <c r="N65" i="10"/>
  <c r="O65" i="10"/>
  <c r="P65" i="10"/>
  <c r="Q65" i="10"/>
  <c r="R65" i="10"/>
  <c r="S65" i="10"/>
  <c r="T65" i="10"/>
  <c r="U65" i="10"/>
  <c r="V65" i="10"/>
  <c r="Y65" i="10"/>
  <c r="Z65" i="10"/>
  <c r="AA65" i="10"/>
  <c r="AB65" i="10"/>
  <c r="AC65" i="10"/>
  <c r="AD65" i="10"/>
  <c r="AE65" i="10"/>
  <c r="AF65" i="10"/>
  <c r="AG65" i="10"/>
  <c r="AJ65" i="10"/>
  <c r="AK65" i="10"/>
  <c r="AL65" i="10"/>
  <c r="AM65" i="10"/>
  <c r="AN65" i="10"/>
  <c r="AO65" i="10"/>
  <c r="AP65" i="10"/>
  <c r="AQ65" i="10"/>
  <c r="AR65" i="10"/>
  <c r="C66" i="10"/>
  <c r="D66" i="10"/>
  <c r="E66" i="10"/>
  <c r="F66" i="10"/>
  <c r="G66" i="10"/>
  <c r="H66" i="10"/>
  <c r="I66" i="10"/>
  <c r="J66" i="10"/>
  <c r="K66" i="10"/>
  <c r="N66" i="10"/>
  <c r="O66" i="10"/>
  <c r="P66" i="10"/>
  <c r="Q66" i="10"/>
  <c r="R66" i="10"/>
  <c r="S66" i="10"/>
  <c r="T66" i="10"/>
  <c r="U66" i="10"/>
  <c r="V66" i="10"/>
  <c r="Y66" i="10"/>
  <c r="Z66" i="10"/>
  <c r="AA66" i="10"/>
  <c r="AB66" i="10"/>
  <c r="AC66" i="10"/>
  <c r="AD66" i="10"/>
  <c r="AE66" i="10"/>
  <c r="AF66" i="10"/>
  <c r="AG66" i="10"/>
  <c r="AJ66" i="10"/>
  <c r="AK66" i="10"/>
  <c r="AL66" i="10"/>
  <c r="AM66" i="10"/>
  <c r="AN66" i="10"/>
  <c r="AO66" i="10"/>
  <c r="AP66" i="10"/>
  <c r="AQ66" i="10"/>
  <c r="AR66" i="10"/>
  <c r="C67" i="10"/>
  <c r="D67" i="10"/>
  <c r="E67" i="10"/>
  <c r="F67" i="10"/>
  <c r="G67" i="10"/>
  <c r="H67" i="10"/>
  <c r="I67" i="10"/>
  <c r="J67" i="10"/>
  <c r="K67" i="10"/>
  <c r="N67" i="10"/>
  <c r="O67" i="10"/>
  <c r="P67" i="10"/>
  <c r="Q67" i="10"/>
  <c r="R67" i="10"/>
  <c r="S67" i="10"/>
  <c r="T67" i="10"/>
  <c r="U67" i="10"/>
  <c r="V67" i="10"/>
  <c r="Y67" i="10"/>
  <c r="Z67" i="10"/>
  <c r="AA67" i="10"/>
  <c r="AB67" i="10"/>
  <c r="AC67" i="10"/>
  <c r="AD67" i="10"/>
  <c r="AE67" i="10"/>
  <c r="AF67" i="10"/>
  <c r="AG67" i="10"/>
  <c r="AJ67" i="10"/>
  <c r="AK67" i="10"/>
  <c r="AL67" i="10"/>
  <c r="AM67" i="10"/>
  <c r="AN67" i="10"/>
  <c r="AO67" i="10"/>
  <c r="AP67" i="10"/>
  <c r="AQ67" i="10"/>
  <c r="AR67" i="10"/>
  <c r="C68" i="10"/>
  <c r="D68" i="10"/>
  <c r="E68" i="10"/>
  <c r="F68" i="10"/>
  <c r="G68" i="10"/>
  <c r="H68" i="10"/>
  <c r="I68" i="10"/>
  <c r="J68" i="10"/>
  <c r="K68" i="10"/>
  <c r="N68" i="10"/>
  <c r="O68" i="10"/>
  <c r="P68" i="10"/>
  <c r="Q68" i="10"/>
  <c r="R68" i="10"/>
  <c r="S68" i="10"/>
  <c r="T68" i="10"/>
  <c r="U68" i="10"/>
  <c r="V68" i="10"/>
  <c r="Y68" i="10"/>
  <c r="Z68" i="10"/>
  <c r="AA68" i="10"/>
  <c r="AB68" i="10"/>
  <c r="AC68" i="10"/>
  <c r="AD68" i="10"/>
  <c r="AE68" i="10"/>
  <c r="AF68" i="10"/>
  <c r="AG68" i="10"/>
  <c r="AJ68" i="10"/>
  <c r="AK68" i="10"/>
  <c r="AL68" i="10"/>
  <c r="AM68" i="10"/>
  <c r="AN68" i="10"/>
  <c r="AO68" i="10"/>
  <c r="AP68" i="10"/>
  <c r="AQ68" i="10"/>
  <c r="AR68" i="10"/>
  <c r="C69" i="10"/>
  <c r="D69" i="10"/>
  <c r="E69" i="10"/>
  <c r="F69" i="10"/>
  <c r="G69" i="10"/>
  <c r="H69" i="10"/>
  <c r="I69" i="10"/>
  <c r="J69" i="10"/>
  <c r="K69" i="10"/>
  <c r="N69" i="10"/>
  <c r="O69" i="10"/>
  <c r="P69" i="10"/>
  <c r="Q69" i="10"/>
  <c r="R69" i="10"/>
  <c r="S69" i="10"/>
  <c r="T69" i="10"/>
  <c r="U69" i="10"/>
  <c r="V69" i="10"/>
  <c r="Y69" i="10"/>
  <c r="Z69" i="10"/>
  <c r="AA69" i="10"/>
  <c r="AB69" i="10"/>
  <c r="AC69" i="10"/>
  <c r="AD69" i="10"/>
  <c r="AE69" i="10"/>
  <c r="AF69" i="10"/>
  <c r="AG69" i="10"/>
  <c r="AJ69" i="10"/>
  <c r="AK69" i="10"/>
  <c r="AL69" i="10"/>
  <c r="AM69" i="10"/>
  <c r="AN69" i="10"/>
  <c r="AO69" i="10"/>
  <c r="AP69" i="10"/>
  <c r="AQ69" i="10"/>
  <c r="AR69" i="10"/>
  <c r="C70" i="10"/>
  <c r="D70" i="10"/>
  <c r="E70" i="10"/>
  <c r="F70" i="10"/>
  <c r="G70" i="10"/>
  <c r="H70" i="10"/>
  <c r="I70" i="10"/>
  <c r="J70" i="10"/>
  <c r="K70" i="10"/>
  <c r="N70" i="10"/>
  <c r="O70" i="10"/>
  <c r="P70" i="10"/>
  <c r="Q70" i="10"/>
  <c r="R70" i="10"/>
  <c r="S70" i="10"/>
  <c r="T70" i="10"/>
  <c r="U70" i="10"/>
  <c r="V70" i="10"/>
  <c r="Y70" i="10"/>
  <c r="Z70" i="10"/>
  <c r="AA70" i="10"/>
  <c r="AB70" i="10"/>
  <c r="AC70" i="10"/>
  <c r="AD70" i="10"/>
  <c r="AE70" i="10"/>
  <c r="AF70" i="10"/>
  <c r="AG70" i="10"/>
  <c r="AJ70" i="10"/>
  <c r="AK70" i="10"/>
  <c r="AL70" i="10"/>
  <c r="AM70" i="10"/>
  <c r="AN70" i="10"/>
  <c r="AO70" i="10"/>
  <c r="AP70" i="10"/>
  <c r="AQ70" i="10"/>
  <c r="AR70" i="10"/>
  <c r="B71" i="10"/>
  <c r="C71" i="10"/>
  <c r="D71" i="10"/>
  <c r="E71" i="10"/>
  <c r="F71" i="10"/>
  <c r="G71" i="10"/>
  <c r="I71" i="10"/>
  <c r="K71" i="10"/>
  <c r="M71" i="10"/>
  <c r="N71" i="10"/>
  <c r="O71" i="10"/>
  <c r="P71" i="10"/>
  <c r="Q71" i="10"/>
  <c r="R71" i="10"/>
  <c r="T71" i="10"/>
  <c r="V71" i="10"/>
  <c r="X71" i="10"/>
  <c r="Y71" i="10"/>
  <c r="Z71" i="10"/>
  <c r="AA71" i="10"/>
  <c r="AB71" i="10"/>
  <c r="AC71" i="10"/>
  <c r="AE71" i="10"/>
  <c r="AG71" i="10"/>
  <c r="AI71" i="10"/>
  <c r="AJ71" i="10"/>
  <c r="AK71" i="10"/>
  <c r="AL71" i="10"/>
  <c r="AM71" i="10"/>
  <c r="AN71" i="10"/>
  <c r="AP71" i="10"/>
  <c r="AR71" i="10"/>
  <c r="B72" i="10"/>
  <c r="C72" i="10"/>
  <c r="D72" i="10"/>
  <c r="E72" i="10"/>
  <c r="F72" i="10"/>
  <c r="G72" i="10"/>
  <c r="I72" i="10"/>
  <c r="M72" i="10"/>
  <c r="N72" i="10"/>
  <c r="O72" i="10"/>
  <c r="P72" i="10"/>
  <c r="Q72" i="10"/>
  <c r="R72" i="10"/>
  <c r="T72" i="10"/>
  <c r="X72" i="10"/>
  <c r="Y72" i="10"/>
  <c r="Z72" i="10"/>
  <c r="AA72" i="10"/>
  <c r="AB72" i="10"/>
  <c r="AC72" i="10"/>
  <c r="AE72" i="10"/>
  <c r="AI72" i="10"/>
  <c r="AJ72" i="10"/>
  <c r="AK72" i="10"/>
  <c r="AL72" i="10"/>
  <c r="AM72" i="10"/>
  <c r="AN72" i="10"/>
  <c r="AP72" i="10"/>
  <c r="B73" i="10"/>
  <c r="C73" i="10"/>
  <c r="D73" i="10"/>
  <c r="E73" i="10"/>
  <c r="F73" i="10"/>
  <c r="G73" i="10"/>
  <c r="I73" i="10"/>
  <c r="M73" i="10"/>
  <c r="N73" i="10"/>
  <c r="O73" i="10"/>
  <c r="P73" i="10"/>
  <c r="Q73" i="10"/>
  <c r="R73" i="10"/>
  <c r="T73" i="10"/>
  <c r="X73" i="10"/>
  <c r="Y73" i="10"/>
  <c r="Z73" i="10"/>
  <c r="AA73" i="10"/>
  <c r="AB73" i="10"/>
  <c r="AC73" i="10"/>
  <c r="AE73" i="10"/>
  <c r="AI73" i="10"/>
  <c r="AJ73" i="10"/>
  <c r="AK73" i="10"/>
  <c r="AL73" i="10"/>
  <c r="AM73" i="10"/>
  <c r="AN73" i="10"/>
  <c r="AP73" i="10"/>
  <c r="B74" i="10"/>
  <c r="C74" i="10"/>
  <c r="D74" i="10"/>
  <c r="E74" i="10"/>
  <c r="F74" i="10"/>
  <c r="G74" i="10"/>
  <c r="I74" i="10"/>
  <c r="M74" i="10"/>
  <c r="N74" i="10"/>
  <c r="O74" i="10"/>
  <c r="P74" i="10"/>
  <c r="Q74" i="10"/>
  <c r="R74" i="10"/>
  <c r="T74" i="10"/>
  <c r="X74" i="10"/>
  <c r="Y74" i="10"/>
  <c r="Z74" i="10"/>
  <c r="AA74" i="10"/>
  <c r="AB74" i="10"/>
  <c r="AC74" i="10"/>
  <c r="AE74" i="10"/>
  <c r="AI74" i="10"/>
  <c r="AJ74" i="10"/>
  <c r="AK74" i="10"/>
  <c r="AL74" i="10"/>
  <c r="AM74" i="10"/>
  <c r="AN74" i="10"/>
  <c r="AP74" i="10"/>
  <c r="B75" i="10"/>
  <c r="C75" i="10"/>
  <c r="D75" i="10"/>
  <c r="E75" i="10"/>
  <c r="F75" i="10"/>
  <c r="G75" i="10"/>
  <c r="I75" i="10"/>
  <c r="M75" i="10"/>
  <c r="N75" i="10"/>
  <c r="O75" i="10"/>
  <c r="P75" i="10"/>
  <c r="Q75" i="10"/>
  <c r="R75" i="10"/>
  <c r="T75" i="10"/>
  <c r="X75" i="10"/>
  <c r="Y75" i="10"/>
  <c r="Z75" i="10"/>
  <c r="AA75" i="10"/>
  <c r="AB75" i="10"/>
  <c r="AC75" i="10"/>
  <c r="AE75" i="10"/>
  <c r="AI75" i="10"/>
  <c r="AJ75" i="10"/>
  <c r="AK75" i="10"/>
  <c r="AL75" i="10"/>
  <c r="AM75" i="10"/>
  <c r="AN75" i="10"/>
  <c r="AP75" i="10"/>
  <c r="B76" i="10"/>
  <c r="C76" i="10"/>
  <c r="D76" i="10"/>
  <c r="E76" i="10"/>
  <c r="F76" i="10"/>
  <c r="G76" i="10"/>
  <c r="I76" i="10"/>
  <c r="M76" i="10"/>
  <c r="N76" i="10"/>
  <c r="O76" i="10"/>
  <c r="P76" i="10"/>
  <c r="Q76" i="10"/>
  <c r="R76" i="10"/>
  <c r="T76" i="10"/>
  <c r="X76" i="10"/>
  <c r="Y76" i="10"/>
  <c r="Z76" i="10"/>
  <c r="AA76" i="10"/>
  <c r="AB76" i="10"/>
  <c r="AC76" i="10"/>
  <c r="AE76" i="10"/>
  <c r="AI76" i="10"/>
  <c r="AJ76" i="10"/>
  <c r="AK76" i="10"/>
  <c r="AL76" i="10"/>
  <c r="AM76" i="10"/>
  <c r="AN76" i="10"/>
  <c r="AP76" i="10"/>
  <c r="B77" i="10"/>
  <c r="C77" i="10"/>
  <c r="D77" i="10"/>
  <c r="E77" i="10"/>
  <c r="F77" i="10"/>
  <c r="G77" i="10"/>
  <c r="I77" i="10"/>
  <c r="M77" i="10"/>
  <c r="N77" i="10"/>
  <c r="O77" i="10"/>
  <c r="P77" i="10"/>
  <c r="Q77" i="10"/>
  <c r="R77" i="10"/>
  <c r="T77" i="10"/>
  <c r="X77" i="10"/>
  <c r="Y77" i="10"/>
  <c r="Z77" i="10"/>
  <c r="AA77" i="10"/>
  <c r="AB77" i="10"/>
  <c r="AC77" i="10"/>
  <c r="AE77" i="10"/>
  <c r="AI77" i="10"/>
  <c r="AJ77" i="10"/>
  <c r="AK77" i="10"/>
  <c r="AL77" i="10"/>
  <c r="AM77" i="10"/>
  <c r="AN77" i="10"/>
  <c r="AP77" i="10"/>
  <c r="B78" i="10"/>
  <c r="C78" i="10"/>
  <c r="D78" i="10"/>
  <c r="E78" i="10"/>
  <c r="F78" i="10"/>
  <c r="G78" i="10"/>
  <c r="I78" i="10"/>
  <c r="M78" i="10"/>
  <c r="N78" i="10"/>
  <c r="O78" i="10"/>
  <c r="P78" i="10"/>
  <c r="Q78" i="10"/>
  <c r="R78" i="10"/>
  <c r="T78" i="10"/>
  <c r="X78" i="10"/>
  <c r="Y78" i="10"/>
  <c r="Z78" i="10"/>
  <c r="AA78" i="10"/>
  <c r="AB78" i="10"/>
  <c r="AC78" i="10"/>
  <c r="AE78" i="10"/>
  <c r="AI78" i="10"/>
  <c r="AJ78" i="10"/>
  <c r="AK78" i="10"/>
  <c r="AL78" i="10"/>
  <c r="AM78" i="10"/>
  <c r="AN78" i="10"/>
  <c r="AP78" i="10"/>
  <c r="B79" i="10"/>
  <c r="C79" i="10"/>
  <c r="D79" i="10"/>
  <c r="E79" i="10"/>
  <c r="F79" i="10"/>
  <c r="G79" i="10"/>
  <c r="I79" i="10"/>
  <c r="M79" i="10"/>
  <c r="N79" i="10"/>
  <c r="O79" i="10"/>
  <c r="P79" i="10"/>
  <c r="Q79" i="10"/>
  <c r="R79" i="10"/>
  <c r="T79" i="10"/>
  <c r="X79" i="10"/>
  <c r="Y79" i="10"/>
  <c r="Z79" i="10"/>
  <c r="AA79" i="10"/>
  <c r="AB79" i="10"/>
  <c r="AC79" i="10"/>
  <c r="AE79" i="10"/>
  <c r="AI79" i="10"/>
  <c r="AJ79" i="10"/>
  <c r="AK79" i="10"/>
  <c r="AL79" i="10"/>
  <c r="AM79" i="10"/>
  <c r="AN79" i="10"/>
  <c r="AP79" i="10"/>
  <c r="B80" i="10"/>
  <c r="C80" i="10"/>
  <c r="D80" i="10"/>
  <c r="E80" i="10"/>
  <c r="F80" i="10"/>
  <c r="G80" i="10"/>
  <c r="I80" i="10"/>
  <c r="M80" i="10"/>
  <c r="N80" i="10"/>
  <c r="O80" i="10"/>
  <c r="P80" i="10"/>
  <c r="Q80" i="10"/>
  <c r="R80" i="10"/>
  <c r="T80" i="10"/>
  <c r="X80" i="10"/>
  <c r="Y80" i="10"/>
  <c r="Z80" i="10"/>
  <c r="AA80" i="10"/>
  <c r="AB80" i="10"/>
  <c r="AC80" i="10"/>
  <c r="AE80" i="10"/>
  <c r="AI80" i="10"/>
  <c r="AJ80" i="10"/>
  <c r="AK80" i="10"/>
  <c r="AL80" i="10"/>
  <c r="AM80" i="10"/>
  <c r="AN80" i="10"/>
  <c r="AP80" i="10"/>
  <c r="B81" i="10"/>
  <c r="C81" i="10"/>
  <c r="D81" i="10"/>
  <c r="E81" i="10"/>
  <c r="F81" i="10"/>
  <c r="G81" i="10"/>
  <c r="I81" i="10"/>
  <c r="M81" i="10"/>
  <c r="N81" i="10"/>
  <c r="O81" i="10"/>
  <c r="P81" i="10"/>
  <c r="Q81" i="10"/>
  <c r="R81" i="10"/>
  <c r="T81" i="10"/>
  <c r="X81" i="10"/>
  <c r="Y81" i="10"/>
  <c r="Z81" i="10"/>
  <c r="AA81" i="10"/>
  <c r="AB81" i="10"/>
  <c r="AC81" i="10"/>
  <c r="AE81" i="10"/>
  <c r="AI81" i="10"/>
  <c r="AJ81" i="10"/>
  <c r="AK81" i="10"/>
  <c r="AL81" i="10"/>
  <c r="AM81" i="10"/>
  <c r="AN81" i="10"/>
  <c r="AP81" i="10"/>
  <c r="B82" i="10"/>
  <c r="C82" i="10"/>
  <c r="D82" i="10"/>
  <c r="E82" i="10"/>
  <c r="F82" i="10"/>
  <c r="G82" i="10"/>
  <c r="I82" i="10"/>
  <c r="M82" i="10"/>
  <c r="N82" i="10"/>
  <c r="O82" i="10"/>
  <c r="P82" i="10"/>
  <c r="Q82" i="10"/>
  <c r="R82" i="10"/>
  <c r="T82" i="10"/>
  <c r="X82" i="10"/>
  <c r="Y82" i="10"/>
  <c r="Z82" i="10"/>
  <c r="AA82" i="10"/>
  <c r="AB82" i="10"/>
  <c r="AC82" i="10"/>
  <c r="AE82" i="10"/>
  <c r="AI82" i="10"/>
  <c r="AJ82" i="10"/>
  <c r="AK82" i="10"/>
  <c r="AL82" i="10"/>
  <c r="AM82" i="10"/>
  <c r="AN82" i="10"/>
  <c r="AP82" i="10"/>
  <c r="B83" i="10"/>
  <c r="C83" i="10"/>
  <c r="D83" i="10"/>
  <c r="E83" i="10"/>
  <c r="F83" i="10"/>
  <c r="G83" i="10"/>
  <c r="I83" i="10"/>
  <c r="M83" i="10"/>
  <c r="N83" i="10"/>
  <c r="O83" i="10"/>
  <c r="P83" i="10"/>
  <c r="Q83" i="10"/>
  <c r="R83" i="10"/>
  <c r="T83" i="10"/>
  <c r="X83" i="10"/>
  <c r="Y83" i="10"/>
  <c r="Z83" i="10"/>
  <c r="AA83" i="10"/>
  <c r="AB83" i="10"/>
  <c r="AC83" i="10"/>
  <c r="AE83" i="10"/>
  <c r="AI83" i="10"/>
  <c r="AJ83" i="10"/>
  <c r="AK83" i="10"/>
  <c r="AL83" i="10"/>
  <c r="AM83" i="10"/>
  <c r="AN83" i="10"/>
  <c r="AP83" i="10"/>
  <c r="B84" i="10"/>
  <c r="C84" i="10"/>
  <c r="D84" i="10"/>
  <c r="E84" i="10"/>
  <c r="F84" i="10"/>
  <c r="G84" i="10"/>
  <c r="I84" i="10"/>
  <c r="M84" i="10"/>
  <c r="N84" i="10"/>
  <c r="O84" i="10"/>
  <c r="P84" i="10"/>
  <c r="Q84" i="10"/>
  <c r="R84" i="10"/>
  <c r="T84" i="10"/>
  <c r="X84" i="10"/>
  <c r="Y84" i="10"/>
  <c r="Z84" i="10"/>
  <c r="AA84" i="10"/>
  <c r="AB84" i="10"/>
  <c r="AC84" i="10"/>
  <c r="AE84" i="10"/>
  <c r="AI84" i="10"/>
  <c r="AJ84" i="10"/>
  <c r="AK84" i="10"/>
  <c r="AL84" i="10"/>
  <c r="AM84" i="10"/>
  <c r="AN84" i="10"/>
  <c r="AP84" i="10"/>
  <c r="B85" i="10"/>
  <c r="C85" i="10"/>
  <c r="D85" i="10"/>
  <c r="E85" i="10"/>
  <c r="F85" i="10"/>
  <c r="G85" i="10"/>
  <c r="I85" i="10"/>
  <c r="M85" i="10"/>
  <c r="N85" i="10"/>
  <c r="O85" i="10"/>
  <c r="P85" i="10"/>
  <c r="Q85" i="10"/>
  <c r="R85" i="10"/>
  <c r="T85" i="10"/>
  <c r="X85" i="10"/>
  <c r="Y85" i="10"/>
  <c r="Z85" i="10"/>
  <c r="AA85" i="10"/>
  <c r="AB85" i="10"/>
  <c r="AC85" i="10"/>
  <c r="AE85" i="10"/>
  <c r="AI85" i="10"/>
  <c r="AJ85" i="10"/>
  <c r="AK85" i="10"/>
  <c r="AL85" i="10"/>
  <c r="AM85" i="10"/>
  <c r="AN85" i="10"/>
  <c r="AP85" i="10"/>
  <c r="B86" i="10"/>
  <c r="C86" i="10"/>
  <c r="D86" i="10"/>
  <c r="E86" i="10"/>
  <c r="F86" i="10"/>
  <c r="G86" i="10"/>
  <c r="I86" i="10"/>
  <c r="M86" i="10"/>
  <c r="N86" i="10"/>
  <c r="O86" i="10"/>
  <c r="P86" i="10"/>
  <c r="Q86" i="10"/>
  <c r="R86" i="10"/>
  <c r="T86" i="10"/>
  <c r="X86" i="10"/>
  <c r="Y86" i="10"/>
  <c r="Z86" i="10"/>
  <c r="AA86" i="10"/>
  <c r="AB86" i="10"/>
  <c r="AC86" i="10"/>
  <c r="AE86" i="10"/>
  <c r="AI86" i="10"/>
  <c r="AJ86" i="10"/>
  <c r="AK86" i="10"/>
  <c r="AL86" i="10"/>
  <c r="AM86" i="10"/>
  <c r="AN86" i="10"/>
  <c r="AP86" i="10"/>
  <c r="B87" i="10"/>
  <c r="C87" i="10"/>
  <c r="D87" i="10"/>
  <c r="E87" i="10"/>
  <c r="F87" i="10"/>
  <c r="G87" i="10"/>
  <c r="I87" i="10"/>
  <c r="M87" i="10"/>
  <c r="N87" i="10"/>
  <c r="O87" i="10"/>
  <c r="P87" i="10"/>
  <c r="Q87" i="10"/>
  <c r="R87" i="10"/>
  <c r="T87" i="10"/>
  <c r="X87" i="10"/>
  <c r="Y87" i="10"/>
  <c r="Z87" i="10"/>
  <c r="AA87" i="10"/>
  <c r="AB87" i="10"/>
  <c r="AC87" i="10"/>
  <c r="AE87" i="10"/>
  <c r="AI87" i="10"/>
  <c r="AJ87" i="10"/>
  <c r="AK87" i="10"/>
  <c r="AL87" i="10"/>
  <c r="AM87" i="10"/>
  <c r="AN87" i="10"/>
  <c r="AP87" i="10"/>
  <c r="B88" i="10"/>
  <c r="C88" i="10"/>
  <c r="D88" i="10"/>
  <c r="E88" i="10"/>
  <c r="F88" i="10"/>
  <c r="G88" i="10"/>
  <c r="I88" i="10"/>
  <c r="M88" i="10"/>
  <c r="N88" i="10"/>
  <c r="O88" i="10"/>
  <c r="P88" i="10"/>
  <c r="Q88" i="10"/>
  <c r="R88" i="10"/>
  <c r="T88" i="10"/>
  <c r="X88" i="10"/>
  <c r="Y88" i="10"/>
  <c r="Z88" i="10"/>
  <c r="AA88" i="10"/>
  <c r="AB88" i="10"/>
  <c r="AC88" i="10"/>
  <c r="AE88" i="10"/>
  <c r="AI88" i="10"/>
  <c r="AJ88" i="10"/>
  <c r="AK88" i="10"/>
  <c r="AL88" i="10"/>
  <c r="AM88" i="10"/>
  <c r="AN88" i="10"/>
  <c r="AP88" i="10"/>
  <c r="B89" i="10"/>
  <c r="C89" i="10"/>
  <c r="D89" i="10"/>
  <c r="E89" i="10"/>
  <c r="F89" i="10"/>
  <c r="G89" i="10"/>
  <c r="I89" i="10"/>
  <c r="M89" i="10"/>
  <c r="N89" i="10"/>
  <c r="O89" i="10"/>
  <c r="P89" i="10"/>
  <c r="Q89" i="10"/>
  <c r="R89" i="10"/>
  <c r="T89" i="10"/>
  <c r="X89" i="10"/>
  <c r="Y89" i="10"/>
  <c r="Z89" i="10"/>
  <c r="AA89" i="10"/>
  <c r="AB89" i="10"/>
  <c r="AC89" i="10"/>
  <c r="AE89" i="10"/>
  <c r="AI89" i="10"/>
  <c r="AJ89" i="10"/>
  <c r="AK89" i="10"/>
  <c r="AL89" i="10"/>
  <c r="AM89" i="10"/>
  <c r="AN89" i="10"/>
  <c r="AP89" i="10"/>
  <c r="B90" i="10"/>
  <c r="C90" i="10"/>
  <c r="D90" i="10"/>
  <c r="E90" i="10"/>
  <c r="F90" i="10"/>
  <c r="G90" i="10"/>
  <c r="I90" i="10"/>
  <c r="M90" i="10"/>
  <c r="N90" i="10"/>
  <c r="O90" i="10"/>
  <c r="P90" i="10"/>
  <c r="Q90" i="10"/>
  <c r="R90" i="10"/>
  <c r="T90" i="10"/>
  <c r="X90" i="10"/>
  <c r="Y90" i="10"/>
  <c r="Z90" i="10"/>
  <c r="AA90" i="10"/>
  <c r="AB90" i="10"/>
  <c r="AC90" i="10"/>
  <c r="AE90" i="10"/>
  <c r="AI90" i="10"/>
  <c r="AJ90" i="10"/>
  <c r="AK90" i="10"/>
  <c r="AL90" i="10"/>
  <c r="AM90" i="10"/>
  <c r="AN90" i="10"/>
  <c r="AP90" i="10"/>
  <c r="B91" i="10"/>
  <c r="C91" i="10"/>
  <c r="D91" i="10"/>
  <c r="E91" i="10"/>
  <c r="F91" i="10"/>
  <c r="G91" i="10"/>
  <c r="I91" i="10"/>
  <c r="M91" i="10"/>
  <c r="N91" i="10"/>
  <c r="O91" i="10"/>
  <c r="P91" i="10"/>
  <c r="Q91" i="10"/>
  <c r="R91" i="10"/>
  <c r="T91" i="10"/>
  <c r="X91" i="10"/>
  <c r="Y91" i="10"/>
  <c r="Z91" i="10"/>
  <c r="AA91" i="10"/>
  <c r="AB91" i="10"/>
  <c r="AC91" i="10"/>
  <c r="AE91" i="10"/>
  <c r="AI91" i="10"/>
  <c r="AJ91" i="10"/>
  <c r="AK91" i="10"/>
  <c r="AL91" i="10"/>
  <c r="AM91" i="10"/>
  <c r="AN91" i="10"/>
  <c r="AP91" i="10"/>
  <c r="B92" i="10"/>
  <c r="C92" i="10"/>
  <c r="D92" i="10"/>
  <c r="E92" i="10"/>
  <c r="F92" i="10"/>
  <c r="G92" i="10"/>
  <c r="I92" i="10"/>
  <c r="M92" i="10"/>
  <c r="N92" i="10"/>
  <c r="O92" i="10"/>
  <c r="P92" i="10"/>
  <c r="Q92" i="10"/>
  <c r="R92" i="10"/>
  <c r="T92" i="10"/>
  <c r="X92" i="10"/>
  <c r="Y92" i="10"/>
  <c r="Z92" i="10"/>
  <c r="AA92" i="10"/>
  <c r="AB92" i="10"/>
  <c r="AC92" i="10"/>
  <c r="AE92" i="10"/>
  <c r="AI92" i="10"/>
  <c r="AJ92" i="10"/>
  <c r="AK92" i="10"/>
  <c r="AL92" i="10"/>
  <c r="AM92" i="10"/>
  <c r="AN92" i="10"/>
  <c r="AP92" i="10"/>
  <c r="B93" i="10"/>
  <c r="C93" i="10"/>
  <c r="D93" i="10"/>
  <c r="E93" i="10"/>
  <c r="F93" i="10"/>
  <c r="G93" i="10"/>
  <c r="I93" i="10"/>
  <c r="M93" i="10"/>
  <c r="N93" i="10"/>
  <c r="O93" i="10"/>
  <c r="P93" i="10"/>
  <c r="Q93" i="10"/>
  <c r="R93" i="10"/>
  <c r="T93" i="10"/>
  <c r="X93" i="10"/>
  <c r="Y93" i="10"/>
  <c r="Z93" i="10"/>
  <c r="AA93" i="10"/>
  <c r="AB93" i="10"/>
  <c r="AC93" i="10"/>
  <c r="AE93" i="10"/>
  <c r="AI93" i="10"/>
  <c r="AJ93" i="10"/>
  <c r="AK93" i="10"/>
  <c r="AL93" i="10"/>
  <c r="AM93" i="10"/>
  <c r="AN93" i="10"/>
  <c r="AP93" i="10"/>
  <c r="B94" i="10"/>
  <c r="C94" i="10"/>
  <c r="D94" i="10"/>
  <c r="E94" i="10"/>
  <c r="F94" i="10"/>
  <c r="G94" i="10"/>
  <c r="I94" i="10"/>
  <c r="M94" i="10"/>
  <c r="N94" i="10"/>
  <c r="O94" i="10"/>
  <c r="P94" i="10"/>
  <c r="Q94" i="10"/>
  <c r="R94" i="10"/>
  <c r="T94" i="10"/>
  <c r="X94" i="10"/>
  <c r="Y94" i="10"/>
  <c r="Z94" i="10"/>
  <c r="AA94" i="10"/>
  <c r="AB94" i="10"/>
  <c r="AC94" i="10"/>
  <c r="AE94" i="10"/>
  <c r="AI94" i="10"/>
  <c r="AJ94" i="10"/>
  <c r="AK94" i="10"/>
  <c r="AL94" i="10"/>
  <c r="AM94" i="10"/>
  <c r="AN94" i="10"/>
  <c r="AP94" i="10"/>
  <c r="B95" i="10"/>
  <c r="C95" i="10"/>
  <c r="D95" i="10"/>
  <c r="E95" i="10"/>
  <c r="F95" i="10"/>
  <c r="G95" i="10"/>
  <c r="I95" i="10"/>
  <c r="M95" i="10"/>
  <c r="N95" i="10"/>
  <c r="O95" i="10"/>
  <c r="P95" i="10"/>
  <c r="Q95" i="10"/>
  <c r="R95" i="10"/>
  <c r="T95" i="10"/>
  <c r="X95" i="10"/>
  <c r="Y95" i="10"/>
  <c r="Z95" i="10"/>
  <c r="AA95" i="10"/>
  <c r="AB95" i="10"/>
  <c r="AC95" i="10"/>
  <c r="AE95" i="10"/>
  <c r="AI95" i="10"/>
  <c r="AJ95" i="10"/>
  <c r="AK95" i="10"/>
  <c r="AL95" i="10"/>
  <c r="AM95" i="10"/>
  <c r="AN95" i="10"/>
  <c r="AP95" i="10"/>
  <c r="B96" i="10"/>
  <c r="C96" i="10"/>
  <c r="D96" i="10"/>
  <c r="E96" i="10"/>
  <c r="F96" i="10"/>
  <c r="G96" i="10"/>
  <c r="I96" i="10"/>
  <c r="M96" i="10"/>
  <c r="N96" i="10"/>
  <c r="O96" i="10"/>
  <c r="P96" i="10"/>
  <c r="Q96" i="10"/>
  <c r="R96" i="10"/>
  <c r="T96" i="10"/>
  <c r="X96" i="10"/>
  <c r="Y96" i="10"/>
  <c r="Z96" i="10"/>
  <c r="AA96" i="10"/>
  <c r="AB96" i="10"/>
  <c r="AC96" i="10"/>
  <c r="AE96" i="10"/>
  <c r="AI96" i="10"/>
  <c r="AJ96" i="10"/>
  <c r="AK96" i="10"/>
  <c r="AL96" i="10"/>
  <c r="AM96" i="10"/>
  <c r="AN96" i="10"/>
  <c r="AP96" i="10"/>
  <c r="B97" i="10"/>
  <c r="C97" i="10"/>
  <c r="D97" i="10"/>
  <c r="E97" i="10"/>
  <c r="F97" i="10"/>
  <c r="G97" i="10"/>
  <c r="I97" i="10"/>
  <c r="M97" i="10"/>
  <c r="N97" i="10"/>
  <c r="O97" i="10"/>
  <c r="P97" i="10"/>
  <c r="Q97" i="10"/>
  <c r="R97" i="10"/>
  <c r="T97" i="10"/>
  <c r="X97" i="10"/>
  <c r="Y97" i="10"/>
  <c r="Z97" i="10"/>
  <c r="AA97" i="10"/>
  <c r="AB97" i="10"/>
  <c r="AC97" i="10"/>
  <c r="AE97" i="10"/>
  <c r="AI97" i="10"/>
  <c r="AJ97" i="10"/>
  <c r="AK97" i="10"/>
  <c r="AL97" i="10"/>
  <c r="AM97" i="10"/>
  <c r="AN97" i="10"/>
  <c r="AP97" i="10"/>
  <c r="B98" i="10"/>
  <c r="C98" i="10"/>
  <c r="D98" i="10"/>
  <c r="E98" i="10"/>
  <c r="F98" i="10"/>
  <c r="G98" i="10"/>
  <c r="I98" i="10"/>
  <c r="M98" i="10"/>
  <c r="N98" i="10"/>
  <c r="O98" i="10"/>
  <c r="P98" i="10"/>
  <c r="Q98" i="10"/>
  <c r="R98" i="10"/>
  <c r="T98" i="10"/>
  <c r="X98" i="10"/>
  <c r="Y98" i="10"/>
  <c r="Z98" i="10"/>
  <c r="AA98" i="10"/>
  <c r="AB98" i="10"/>
  <c r="AC98" i="10"/>
  <c r="AE98" i="10"/>
  <c r="AI98" i="10"/>
  <c r="AJ98" i="10"/>
  <c r="AK98" i="10"/>
  <c r="AL98" i="10"/>
  <c r="AM98" i="10"/>
  <c r="AN98" i="10"/>
  <c r="AP98" i="10"/>
  <c r="B99" i="10"/>
  <c r="C99" i="10"/>
  <c r="D99" i="10"/>
  <c r="E99" i="10"/>
  <c r="F99" i="10"/>
  <c r="G99" i="10"/>
  <c r="I99" i="10"/>
  <c r="M99" i="10"/>
  <c r="N99" i="10"/>
  <c r="O99" i="10"/>
  <c r="P99" i="10"/>
  <c r="Q99" i="10"/>
  <c r="R99" i="10"/>
  <c r="T99" i="10"/>
  <c r="X99" i="10"/>
  <c r="Y99" i="10"/>
  <c r="Z99" i="10"/>
  <c r="AA99" i="10"/>
  <c r="AB99" i="10"/>
  <c r="AC99" i="10"/>
  <c r="AE99" i="10"/>
  <c r="AI99" i="10"/>
  <c r="AJ99" i="10"/>
  <c r="AK99" i="10"/>
  <c r="AL99" i="10"/>
  <c r="AM99" i="10"/>
  <c r="AN99" i="10"/>
  <c r="AP99" i="10"/>
  <c r="B100" i="10"/>
  <c r="C100" i="10"/>
  <c r="D100" i="10"/>
  <c r="E100" i="10"/>
  <c r="F100" i="10"/>
  <c r="G100" i="10"/>
  <c r="I100" i="10"/>
  <c r="M100" i="10"/>
  <c r="N100" i="10"/>
  <c r="O100" i="10"/>
  <c r="P100" i="10"/>
  <c r="Q100" i="10"/>
  <c r="R100" i="10"/>
  <c r="T100" i="10"/>
  <c r="X100" i="10"/>
  <c r="Y100" i="10"/>
  <c r="Z100" i="10"/>
  <c r="AA100" i="10"/>
  <c r="AB100" i="10"/>
  <c r="AC100" i="10"/>
  <c r="AE100" i="10"/>
  <c r="AI100" i="10"/>
  <c r="AJ100" i="10"/>
  <c r="AK100" i="10"/>
  <c r="AL100" i="10"/>
  <c r="AM100" i="10"/>
  <c r="AN100" i="10"/>
  <c r="AP100" i="10"/>
  <c r="B101" i="10"/>
  <c r="C101" i="10"/>
  <c r="D101" i="10"/>
  <c r="E101" i="10"/>
  <c r="F101" i="10"/>
  <c r="G101" i="10"/>
  <c r="I101" i="10"/>
  <c r="M101" i="10"/>
  <c r="N101" i="10"/>
  <c r="O101" i="10"/>
  <c r="P101" i="10"/>
  <c r="Q101" i="10"/>
  <c r="R101" i="10"/>
  <c r="T101" i="10"/>
  <c r="X101" i="10"/>
  <c r="Y101" i="10"/>
  <c r="Z101" i="10"/>
  <c r="AA101" i="10"/>
  <c r="AB101" i="10"/>
  <c r="AC101" i="10"/>
  <c r="AE101" i="10"/>
  <c r="AI101" i="10"/>
  <c r="AJ101" i="10"/>
  <c r="AK101" i="10"/>
  <c r="AL101" i="10"/>
  <c r="AM101" i="10"/>
  <c r="AN101" i="10"/>
  <c r="AP101" i="10"/>
  <c r="B102" i="10"/>
  <c r="C102" i="10"/>
  <c r="D102" i="10"/>
  <c r="E102" i="10"/>
  <c r="F102" i="10"/>
  <c r="G102" i="10"/>
  <c r="I102" i="10"/>
  <c r="M102" i="10"/>
  <c r="N102" i="10"/>
  <c r="O102" i="10"/>
  <c r="P102" i="10"/>
  <c r="Q102" i="10"/>
  <c r="R102" i="10"/>
  <c r="T102" i="10"/>
  <c r="X102" i="10"/>
  <c r="Y102" i="10"/>
  <c r="Z102" i="10"/>
  <c r="AA102" i="10"/>
  <c r="AB102" i="10"/>
  <c r="AC102" i="10"/>
  <c r="AE102" i="10"/>
  <c r="AI102" i="10"/>
  <c r="AJ102" i="10"/>
  <c r="AK102" i="10"/>
  <c r="AL102" i="10"/>
  <c r="AM102" i="10"/>
  <c r="AN102" i="10"/>
  <c r="AP102" i="10"/>
  <c r="B103" i="10"/>
  <c r="C103" i="10"/>
  <c r="D103" i="10"/>
  <c r="E103" i="10"/>
  <c r="F103" i="10"/>
  <c r="G103" i="10"/>
  <c r="I103" i="10"/>
  <c r="M103" i="10"/>
  <c r="N103" i="10"/>
  <c r="O103" i="10"/>
  <c r="P103" i="10"/>
  <c r="Q103" i="10"/>
  <c r="R103" i="10"/>
  <c r="T103" i="10"/>
  <c r="X103" i="10"/>
  <c r="Y103" i="10"/>
  <c r="Z103" i="10"/>
  <c r="AA103" i="10"/>
  <c r="AB103" i="10"/>
  <c r="AC103" i="10"/>
  <c r="AE103" i="10"/>
  <c r="AI103" i="10"/>
  <c r="AJ103" i="10"/>
  <c r="AK103" i="10"/>
  <c r="AL103" i="10"/>
  <c r="AM103" i="10"/>
  <c r="AN103" i="10"/>
  <c r="AP103" i="10"/>
  <c r="B104" i="10"/>
  <c r="C104" i="10"/>
  <c r="D104" i="10"/>
  <c r="E104" i="10"/>
  <c r="F104" i="10"/>
  <c r="G104" i="10"/>
  <c r="I104" i="10"/>
  <c r="M104" i="10"/>
  <c r="N104" i="10"/>
  <c r="O104" i="10"/>
  <c r="P104" i="10"/>
  <c r="Q104" i="10"/>
  <c r="R104" i="10"/>
  <c r="T104" i="10"/>
  <c r="X104" i="10"/>
  <c r="Y104" i="10"/>
  <c r="Z104" i="10"/>
  <c r="AA104" i="10"/>
  <c r="AB104" i="10"/>
  <c r="AC104" i="10"/>
  <c r="AE104" i="10"/>
  <c r="AI104" i="10"/>
  <c r="AJ104" i="10"/>
  <c r="AK104" i="10"/>
  <c r="AL104" i="10"/>
  <c r="AM104" i="10"/>
  <c r="AN104" i="10"/>
  <c r="AP104" i="10"/>
  <c r="B105" i="10"/>
  <c r="C105" i="10"/>
  <c r="D105" i="10"/>
  <c r="E105" i="10"/>
  <c r="F105" i="10"/>
  <c r="G105" i="10"/>
  <c r="I105" i="10"/>
  <c r="M105" i="10"/>
  <c r="N105" i="10"/>
  <c r="O105" i="10"/>
  <c r="P105" i="10"/>
  <c r="Q105" i="10"/>
  <c r="R105" i="10"/>
  <c r="T105" i="10"/>
  <c r="X105" i="10"/>
  <c r="Y105" i="10"/>
  <c r="Z105" i="10"/>
  <c r="AA105" i="10"/>
  <c r="AB105" i="10"/>
  <c r="AC105" i="10"/>
  <c r="AE105" i="10"/>
  <c r="AI105" i="10"/>
  <c r="AJ105" i="10"/>
  <c r="AK105" i="10"/>
  <c r="AL105" i="10"/>
  <c r="AM105" i="10"/>
  <c r="AN105" i="10"/>
  <c r="AP105" i="10"/>
  <c r="B106" i="10"/>
  <c r="C106" i="10"/>
  <c r="D106" i="10"/>
  <c r="E106" i="10"/>
  <c r="F106" i="10"/>
  <c r="G106" i="10"/>
  <c r="I106" i="10"/>
  <c r="M106" i="10"/>
  <c r="N106" i="10"/>
  <c r="O106" i="10"/>
  <c r="P106" i="10"/>
  <c r="Q106" i="10"/>
  <c r="R106" i="10"/>
  <c r="T106" i="10"/>
  <c r="X106" i="10"/>
  <c r="Y106" i="10"/>
  <c r="Z106" i="10"/>
  <c r="AA106" i="10"/>
  <c r="AB106" i="10"/>
  <c r="AC106" i="10"/>
  <c r="AE106" i="10"/>
  <c r="AI106" i="10"/>
  <c r="AJ106" i="10"/>
  <c r="AK106" i="10"/>
  <c r="AL106" i="10"/>
  <c r="AM106" i="10"/>
  <c r="AN106" i="10"/>
  <c r="AP106" i="10"/>
  <c r="B107" i="10"/>
  <c r="C107" i="10"/>
  <c r="D107" i="10"/>
  <c r="E107" i="10"/>
  <c r="F107" i="10"/>
  <c r="G107" i="10"/>
  <c r="I107" i="10"/>
  <c r="M107" i="10"/>
  <c r="N107" i="10"/>
  <c r="O107" i="10"/>
  <c r="P107" i="10"/>
  <c r="Q107" i="10"/>
  <c r="R107" i="10"/>
  <c r="T107" i="10"/>
  <c r="X107" i="10"/>
  <c r="Y107" i="10"/>
  <c r="Z107" i="10"/>
  <c r="AA107" i="10"/>
  <c r="AB107" i="10"/>
  <c r="AC107" i="10"/>
  <c r="AE107" i="10"/>
  <c r="AI107" i="10"/>
  <c r="AJ107" i="10"/>
  <c r="AK107" i="10"/>
  <c r="AL107" i="10"/>
  <c r="AM107" i="10"/>
  <c r="AN107" i="10"/>
  <c r="AP107" i="10"/>
  <c r="B108" i="10"/>
  <c r="C108" i="10"/>
  <c r="D108" i="10"/>
  <c r="E108" i="10"/>
  <c r="F108" i="10"/>
  <c r="G108" i="10"/>
  <c r="I108" i="10"/>
  <c r="M108" i="10"/>
  <c r="N108" i="10"/>
  <c r="O108" i="10"/>
  <c r="P108" i="10"/>
  <c r="Q108" i="10"/>
  <c r="R108" i="10"/>
  <c r="T108" i="10"/>
  <c r="X108" i="10"/>
  <c r="Y108" i="10"/>
  <c r="Z108" i="10"/>
  <c r="AA108" i="10"/>
  <c r="AB108" i="10"/>
  <c r="AC108" i="10"/>
  <c r="AE108" i="10"/>
  <c r="AI108" i="10"/>
  <c r="AJ108" i="10"/>
  <c r="AK108" i="10"/>
  <c r="AL108" i="10"/>
  <c r="AM108" i="10"/>
  <c r="AN108" i="10"/>
  <c r="AP108" i="10"/>
  <c r="B109" i="10"/>
  <c r="C109" i="10"/>
  <c r="D109" i="10"/>
  <c r="E109" i="10"/>
  <c r="F109" i="10"/>
  <c r="G109" i="10"/>
  <c r="I109" i="10"/>
  <c r="M109" i="10"/>
  <c r="N109" i="10"/>
  <c r="O109" i="10"/>
  <c r="P109" i="10"/>
  <c r="Q109" i="10"/>
  <c r="R109" i="10"/>
  <c r="T109" i="10"/>
  <c r="X109" i="10"/>
  <c r="Y109" i="10"/>
  <c r="Z109" i="10"/>
  <c r="AA109" i="10"/>
  <c r="AB109" i="10"/>
  <c r="AC109" i="10"/>
  <c r="AE109" i="10"/>
  <c r="AI109" i="10"/>
  <c r="AJ109" i="10"/>
  <c r="AK109" i="10"/>
  <c r="AL109" i="10"/>
  <c r="AM109" i="10"/>
  <c r="AN109" i="10"/>
  <c r="AP109" i="10"/>
  <c r="B110" i="10"/>
  <c r="C110" i="10"/>
  <c r="D110" i="10"/>
  <c r="E110" i="10"/>
  <c r="F110" i="10"/>
  <c r="G110" i="10"/>
  <c r="I110" i="10"/>
  <c r="M110" i="10"/>
  <c r="N110" i="10"/>
  <c r="O110" i="10"/>
  <c r="P110" i="10"/>
  <c r="Q110" i="10"/>
  <c r="R110" i="10"/>
  <c r="T110" i="10"/>
  <c r="X110" i="10"/>
  <c r="Y110" i="10"/>
  <c r="Z110" i="10"/>
  <c r="AA110" i="10"/>
  <c r="AB110" i="10"/>
  <c r="AC110" i="10"/>
  <c r="AE110" i="10"/>
  <c r="AI110" i="10"/>
  <c r="AJ110" i="10"/>
  <c r="AK110" i="10"/>
  <c r="AL110" i="10"/>
  <c r="AM110" i="10"/>
  <c r="AN110" i="10"/>
  <c r="AP110" i="10"/>
  <c r="B111" i="10"/>
  <c r="C111" i="10"/>
  <c r="D111" i="10"/>
  <c r="E111" i="10"/>
  <c r="F111" i="10"/>
  <c r="G111" i="10"/>
  <c r="I111" i="10"/>
  <c r="M111" i="10"/>
  <c r="N111" i="10"/>
  <c r="O111" i="10"/>
  <c r="P111" i="10"/>
  <c r="Q111" i="10"/>
  <c r="R111" i="10"/>
  <c r="T111" i="10"/>
  <c r="X111" i="10"/>
  <c r="Y111" i="10"/>
  <c r="Z111" i="10"/>
  <c r="AA111" i="10"/>
  <c r="AB111" i="10"/>
  <c r="AC111" i="10"/>
  <c r="AE111" i="10"/>
  <c r="AI111" i="10"/>
  <c r="AJ111" i="10"/>
  <c r="AK111" i="10"/>
  <c r="AL111" i="10"/>
  <c r="AM111" i="10"/>
  <c r="AN111" i="10"/>
  <c r="AP111" i="10"/>
  <c r="B112" i="10"/>
  <c r="C112" i="10"/>
  <c r="D112" i="10"/>
  <c r="E112" i="10"/>
  <c r="F112" i="10"/>
  <c r="G112" i="10"/>
  <c r="I112" i="10"/>
  <c r="M112" i="10"/>
  <c r="N112" i="10"/>
  <c r="O112" i="10"/>
  <c r="P112" i="10"/>
  <c r="Q112" i="10"/>
  <c r="R112" i="10"/>
  <c r="T112" i="10"/>
  <c r="X112" i="10"/>
  <c r="Y112" i="10"/>
  <c r="Z112" i="10"/>
  <c r="AA112" i="10"/>
  <c r="AB112" i="10"/>
  <c r="AC112" i="10"/>
  <c r="AE112" i="10"/>
  <c r="AI112" i="10"/>
  <c r="AJ112" i="10"/>
  <c r="AK112" i="10"/>
  <c r="AL112" i="10"/>
  <c r="AM112" i="10"/>
  <c r="AN112" i="10"/>
  <c r="AP112" i="10"/>
  <c r="D116" i="10"/>
  <c r="E116" i="10"/>
  <c r="F116" i="10"/>
  <c r="G116" i="10"/>
  <c r="H116" i="10"/>
  <c r="O116" i="10"/>
  <c r="P116" i="10"/>
  <c r="Q116" i="10"/>
  <c r="R116" i="10"/>
  <c r="S116" i="10"/>
  <c r="Z116" i="10"/>
  <c r="AA116" i="10"/>
  <c r="AB116" i="10"/>
  <c r="AC116" i="10"/>
  <c r="AD116" i="10"/>
  <c r="AK116" i="10"/>
  <c r="AL116" i="10"/>
  <c r="AM116" i="10"/>
  <c r="AN116" i="10"/>
  <c r="AO116" i="10"/>
  <c r="D117" i="10"/>
  <c r="E117" i="10"/>
  <c r="F117" i="10"/>
  <c r="G117" i="10"/>
  <c r="H117" i="10"/>
  <c r="O117" i="10"/>
  <c r="P117" i="10"/>
  <c r="Q117" i="10"/>
  <c r="R117" i="10"/>
  <c r="S117" i="10"/>
  <c r="Z117" i="10"/>
  <c r="AA117" i="10"/>
  <c r="AB117" i="10"/>
  <c r="AC117" i="10"/>
  <c r="AD117" i="10"/>
  <c r="AK117" i="10"/>
  <c r="AL117" i="10"/>
  <c r="AM117" i="10"/>
  <c r="AN117" i="10"/>
  <c r="AO117" i="10"/>
  <c r="D118" i="10"/>
  <c r="E118" i="10"/>
  <c r="F118" i="10"/>
  <c r="G118" i="10"/>
  <c r="H118" i="10"/>
  <c r="O118" i="10"/>
  <c r="P118" i="10"/>
  <c r="Q118" i="10"/>
  <c r="R118" i="10"/>
  <c r="S118" i="10"/>
  <c r="Z118" i="10"/>
  <c r="AA118" i="10"/>
  <c r="AB118" i="10"/>
  <c r="AC118" i="10"/>
  <c r="AD118" i="10"/>
  <c r="AK118" i="10"/>
  <c r="AL118" i="10"/>
  <c r="AM118" i="10"/>
  <c r="AN118" i="10"/>
  <c r="AO118" i="10"/>
  <c r="D119" i="10"/>
  <c r="E119" i="10"/>
  <c r="F119" i="10"/>
  <c r="G119" i="10"/>
  <c r="H119" i="10"/>
  <c r="O119" i="10"/>
  <c r="P119" i="10"/>
  <c r="Q119" i="10"/>
  <c r="R119" i="10"/>
  <c r="S119" i="10"/>
  <c r="Z119" i="10"/>
  <c r="AA119" i="10"/>
  <c r="AB119" i="10"/>
  <c r="AC119" i="10"/>
  <c r="AD119" i="10"/>
  <c r="AK119" i="10"/>
  <c r="AL119" i="10"/>
  <c r="AM119" i="10"/>
  <c r="AN119" i="10"/>
  <c r="AO119" i="10"/>
  <c r="D120" i="10"/>
  <c r="E120" i="10"/>
  <c r="F120" i="10"/>
  <c r="G120" i="10"/>
  <c r="H120" i="10"/>
  <c r="O120" i="10"/>
  <c r="P120" i="10"/>
  <c r="Q120" i="10"/>
  <c r="R120" i="10"/>
  <c r="S120" i="10"/>
  <c r="Z120" i="10"/>
  <c r="AA120" i="10"/>
  <c r="AB120" i="10"/>
  <c r="AC120" i="10"/>
  <c r="AD120" i="10"/>
  <c r="AK120" i="10"/>
  <c r="AL120" i="10"/>
  <c r="AM120" i="10"/>
  <c r="AN120" i="10"/>
  <c r="AO120" i="10"/>
  <c r="D121" i="10"/>
  <c r="E121" i="10"/>
  <c r="F121" i="10"/>
  <c r="G121" i="10"/>
  <c r="H121" i="10"/>
  <c r="O121" i="10"/>
  <c r="P121" i="10"/>
  <c r="Q121" i="10"/>
  <c r="R121" i="10"/>
  <c r="S121" i="10"/>
  <c r="Z121" i="10"/>
  <c r="AA121" i="10"/>
  <c r="AB121" i="10"/>
  <c r="AC121" i="10"/>
  <c r="AD121" i="10"/>
  <c r="AK121" i="10"/>
  <c r="AL121" i="10"/>
  <c r="AM121" i="10"/>
  <c r="AN121" i="10"/>
  <c r="AO121" i="10"/>
  <c r="D122" i="10"/>
  <c r="E122" i="10"/>
  <c r="F122" i="10"/>
  <c r="G122" i="10"/>
  <c r="H122" i="10"/>
  <c r="O122" i="10"/>
  <c r="P122" i="10"/>
  <c r="Q122" i="10"/>
  <c r="R122" i="10"/>
  <c r="S122" i="10"/>
  <c r="Z122" i="10"/>
  <c r="AA122" i="10"/>
  <c r="AB122" i="10"/>
  <c r="AC122" i="10"/>
  <c r="AD122" i="10"/>
  <c r="AK122" i="10"/>
  <c r="AL122" i="10"/>
  <c r="AM122" i="10"/>
  <c r="AN122" i="10"/>
  <c r="AO122" i="10"/>
  <c r="D123" i="10"/>
  <c r="E123" i="10"/>
  <c r="F123" i="10"/>
  <c r="G123" i="10"/>
  <c r="H123" i="10"/>
  <c r="O123" i="10"/>
  <c r="P123" i="10"/>
  <c r="Q123" i="10"/>
  <c r="R123" i="10"/>
  <c r="S123" i="10"/>
  <c r="Z123" i="10"/>
  <c r="AA123" i="10"/>
  <c r="AB123" i="10"/>
  <c r="AC123" i="10"/>
  <c r="AD123" i="10"/>
  <c r="AK123" i="10"/>
  <c r="AL123" i="10"/>
  <c r="AM123" i="10"/>
  <c r="AN123" i="10"/>
  <c r="AO123" i="10"/>
  <c r="D124" i="10"/>
  <c r="E124" i="10"/>
  <c r="F124" i="10"/>
  <c r="G124" i="10"/>
  <c r="H124" i="10"/>
  <c r="O124" i="10"/>
  <c r="P124" i="10"/>
  <c r="Q124" i="10"/>
  <c r="R124" i="10"/>
  <c r="S124" i="10"/>
  <c r="Z124" i="10"/>
  <c r="AA124" i="10"/>
  <c r="AB124" i="10"/>
  <c r="AC124" i="10"/>
  <c r="AD124" i="10"/>
  <c r="AK124" i="10"/>
  <c r="AL124" i="10"/>
  <c r="AM124" i="10"/>
  <c r="AN124" i="10"/>
  <c r="AO124" i="10"/>
  <c r="D125" i="10"/>
  <c r="E125" i="10"/>
  <c r="F125" i="10"/>
  <c r="G125" i="10"/>
  <c r="O125" i="10"/>
  <c r="P125" i="10"/>
  <c r="Q125" i="10"/>
  <c r="R125" i="10"/>
  <c r="Z125" i="10"/>
  <c r="AA125" i="10"/>
  <c r="AB125" i="10"/>
  <c r="AC125" i="10"/>
  <c r="AK125" i="10"/>
  <c r="AL125" i="10"/>
  <c r="AM125" i="10"/>
  <c r="AN125" i="10"/>
  <c r="D126" i="10"/>
  <c r="E126" i="10"/>
  <c r="F126" i="10"/>
  <c r="G126" i="10"/>
  <c r="O126" i="10"/>
  <c r="P126" i="10"/>
  <c r="Q126" i="10"/>
  <c r="R126" i="10"/>
  <c r="Z126" i="10"/>
  <c r="AA126" i="10"/>
  <c r="AB126" i="10"/>
  <c r="AC126" i="10"/>
  <c r="AK126" i="10"/>
  <c r="AL126" i="10"/>
  <c r="AM126" i="10"/>
  <c r="AN126" i="10"/>
  <c r="D127" i="10"/>
  <c r="E127" i="10"/>
  <c r="F127" i="10"/>
  <c r="G127" i="10"/>
  <c r="O127" i="10"/>
  <c r="P127" i="10"/>
  <c r="Q127" i="10"/>
  <c r="R127" i="10"/>
  <c r="Z127" i="10"/>
  <c r="AA127" i="10"/>
  <c r="AB127" i="10"/>
  <c r="AC127" i="10"/>
  <c r="AK127" i="10"/>
  <c r="AL127" i="10"/>
  <c r="AM127" i="10"/>
  <c r="AN127" i="10"/>
  <c r="D128" i="10"/>
  <c r="E128" i="10"/>
  <c r="F128" i="10"/>
  <c r="G128" i="10"/>
  <c r="O128" i="10"/>
  <c r="P128" i="10"/>
  <c r="Q128" i="10"/>
  <c r="R128" i="10"/>
  <c r="Z128" i="10"/>
  <c r="AA128" i="10"/>
  <c r="AB128" i="10"/>
  <c r="AC128" i="10"/>
  <c r="AK128" i="10"/>
  <c r="AL128" i="10"/>
  <c r="AM128" i="10"/>
  <c r="AN128" i="10"/>
  <c r="D129" i="10"/>
  <c r="E129" i="10"/>
  <c r="F129" i="10"/>
  <c r="G129" i="10"/>
  <c r="O129" i="10"/>
  <c r="P129" i="10"/>
  <c r="Q129" i="10"/>
  <c r="R129" i="10"/>
  <c r="Z129" i="10"/>
  <c r="AA129" i="10"/>
  <c r="AB129" i="10"/>
  <c r="AC129" i="10"/>
  <c r="AK129" i="10"/>
  <c r="AL129" i="10"/>
  <c r="AM129" i="10"/>
  <c r="AN129" i="10"/>
  <c r="D130" i="10"/>
  <c r="E130" i="10"/>
  <c r="F130" i="10"/>
  <c r="G130" i="10"/>
  <c r="O130" i="10"/>
  <c r="P130" i="10"/>
  <c r="Q130" i="10"/>
  <c r="R130" i="10"/>
  <c r="Z130" i="10"/>
  <c r="AA130" i="10"/>
  <c r="AB130" i="10"/>
  <c r="AC130" i="10"/>
  <c r="AK130" i="10"/>
  <c r="AL130" i="10"/>
  <c r="AM130" i="10"/>
  <c r="AN130" i="10"/>
  <c r="D131" i="10"/>
  <c r="E131" i="10"/>
  <c r="F131" i="10"/>
  <c r="G131" i="10"/>
  <c r="O131" i="10"/>
  <c r="P131" i="10"/>
  <c r="Q131" i="10"/>
  <c r="R131" i="10"/>
  <c r="Z131" i="10"/>
  <c r="AA131" i="10"/>
  <c r="AB131" i="10"/>
  <c r="AC131" i="10"/>
  <c r="AK131" i="10"/>
  <c r="AL131" i="10"/>
  <c r="AM131" i="10"/>
  <c r="AN131" i="10"/>
  <c r="D132" i="10"/>
  <c r="E132" i="10"/>
  <c r="F132" i="10"/>
  <c r="G132" i="10"/>
  <c r="O132" i="10"/>
  <c r="P132" i="10"/>
  <c r="Q132" i="10"/>
  <c r="R132" i="10"/>
  <c r="Z132" i="10"/>
  <c r="AA132" i="10"/>
  <c r="AB132" i="10"/>
  <c r="AC132" i="10"/>
  <c r="AK132" i="10"/>
  <c r="AL132" i="10"/>
  <c r="AM132" i="10"/>
  <c r="AN132" i="10"/>
  <c r="D133" i="10"/>
  <c r="E133" i="10"/>
  <c r="F133" i="10"/>
  <c r="G133" i="10"/>
  <c r="O133" i="10"/>
  <c r="P133" i="10"/>
  <c r="Q133" i="10"/>
  <c r="R133" i="10"/>
  <c r="Z133" i="10"/>
  <c r="AA133" i="10"/>
  <c r="AB133" i="10"/>
  <c r="AC133" i="10"/>
  <c r="AK133" i="10"/>
  <c r="AL133" i="10"/>
  <c r="AM133" i="10"/>
  <c r="AN133" i="10"/>
  <c r="D134" i="10"/>
  <c r="E134" i="10"/>
  <c r="F134" i="10"/>
  <c r="G134" i="10"/>
  <c r="O134" i="10"/>
  <c r="P134" i="10"/>
  <c r="Q134" i="10"/>
  <c r="R134" i="10"/>
  <c r="Z134" i="10"/>
  <c r="AA134" i="10"/>
  <c r="AB134" i="10"/>
  <c r="AC134" i="10"/>
  <c r="AK134" i="10"/>
  <c r="AL134" i="10"/>
  <c r="AM134" i="10"/>
  <c r="AN134" i="10"/>
  <c r="D135" i="10"/>
  <c r="E135" i="10"/>
  <c r="F135" i="10"/>
  <c r="G135" i="10"/>
  <c r="O135" i="10"/>
  <c r="P135" i="10"/>
  <c r="Q135" i="10"/>
  <c r="R135" i="10"/>
  <c r="Z135" i="10"/>
  <c r="AA135" i="10"/>
  <c r="AB135" i="10"/>
  <c r="AC135" i="10"/>
  <c r="AK135" i="10"/>
  <c r="AL135" i="10"/>
  <c r="AM135" i="10"/>
  <c r="AN135" i="10"/>
  <c r="D136" i="10"/>
  <c r="E136" i="10"/>
  <c r="F136" i="10"/>
  <c r="G136" i="10"/>
  <c r="O136" i="10"/>
  <c r="P136" i="10"/>
  <c r="Q136" i="10"/>
  <c r="R136" i="10"/>
  <c r="Z136" i="10"/>
  <c r="AA136" i="10"/>
  <c r="AB136" i="10"/>
  <c r="AC136" i="10"/>
  <c r="AK136" i="10"/>
  <c r="AL136" i="10"/>
  <c r="AM136" i="10"/>
  <c r="AN136" i="10"/>
  <c r="D137" i="10"/>
  <c r="E137" i="10"/>
  <c r="F137" i="10"/>
  <c r="G137" i="10"/>
  <c r="O137" i="10"/>
  <c r="P137" i="10"/>
  <c r="Q137" i="10"/>
  <c r="R137" i="10"/>
  <c r="Z137" i="10"/>
  <c r="AA137" i="10"/>
  <c r="AB137" i="10"/>
  <c r="AC137" i="10"/>
  <c r="AK137" i="10"/>
  <c r="AL137" i="10"/>
  <c r="AM137" i="10"/>
  <c r="AN137" i="10"/>
  <c r="D138" i="10"/>
  <c r="E138" i="10"/>
  <c r="F138" i="10"/>
  <c r="G138" i="10"/>
  <c r="O138" i="10"/>
  <c r="P138" i="10"/>
  <c r="Q138" i="10"/>
  <c r="R138" i="10"/>
  <c r="Z138" i="10"/>
  <c r="AA138" i="10"/>
  <c r="AB138" i="10"/>
  <c r="AC138" i="10"/>
  <c r="AK138" i="10"/>
  <c r="AL138" i="10"/>
  <c r="AM138" i="10"/>
  <c r="AN138" i="10"/>
  <c r="D139" i="10"/>
  <c r="E139" i="10"/>
  <c r="F139" i="10"/>
  <c r="G139" i="10"/>
  <c r="O139" i="10"/>
  <c r="P139" i="10"/>
  <c r="Q139" i="10"/>
  <c r="R139" i="10"/>
  <c r="Z139" i="10"/>
  <c r="AA139" i="10"/>
  <c r="AB139" i="10"/>
  <c r="AC139" i="10"/>
  <c r="AK139" i="10"/>
  <c r="AL139" i="10"/>
  <c r="AM139" i="10"/>
  <c r="AN139" i="10"/>
  <c r="D140" i="10"/>
  <c r="E140" i="10"/>
  <c r="F140" i="10"/>
  <c r="G140" i="10"/>
  <c r="O140" i="10"/>
  <c r="P140" i="10"/>
  <c r="Q140" i="10"/>
  <c r="R140" i="10"/>
  <c r="Z140" i="10"/>
  <c r="AA140" i="10"/>
  <c r="AB140" i="10"/>
  <c r="AC140" i="10"/>
  <c r="AK140" i="10"/>
  <c r="AL140" i="10"/>
  <c r="AM140" i="10"/>
  <c r="AN140" i="10"/>
  <c r="D141" i="10"/>
  <c r="E141" i="10"/>
  <c r="F141" i="10"/>
  <c r="G141" i="10"/>
  <c r="O141" i="10"/>
  <c r="P141" i="10"/>
  <c r="Q141" i="10"/>
  <c r="R141" i="10"/>
  <c r="Z141" i="10"/>
  <c r="AA141" i="10"/>
  <c r="AB141" i="10"/>
  <c r="AC141" i="10"/>
  <c r="AK141" i="10"/>
  <c r="AL141" i="10"/>
  <c r="AM141" i="10"/>
  <c r="AN141" i="10"/>
  <c r="D142" i="10"/>
  <c r="E142" i="10"/>
  <c r="F142" i="10"/>
  <c r="G142" i="10"/>
  <c r="O142" i="10"/>
  <c r="P142" i="10"/>
  <c r="Q142" i="10"/>
  <c r="R142" i="10"/>
  <c r="Z142" i="10"/>
  <c r="AA142" i="10"/>
  <c r="AB142" i="10"/>
  <c r="AC142" i="10"/>
  <c r="AK142" i="10"/>
  <c r="AL142" i="10"/>
  <c r="AM142" i="10"/>
  <c r="AN142" i="10"/>
  <c r="D143" i="10"/>
  <c r="E143" i="10"/>
  <c r="F143" i="10"/>
  <c r="G143" i="10"/>
  <c r="O143" i="10"/>
  <c r="P143" i="10"/>
  <c r="Q143" i="10"/>
  <c r="R143" i="10"/>
  <c r="Z143" i="10"/>
  <c r="AA143" i="10"/>
  <c r="AB143" i="10"/>
  <c r="AC143" i="10"/>
  <c r="AK143" i="10"/>
  <c r="AL143" i="10"/>
  <c r="AM143" i="10"/>
  <c r="AN143" i="10"/>
  <c r="D144" i="10"/>
  <c r="E144" i="10"/>
  <c r="F144" i="10"/>
  <c r="G144" i="10"/>
  <c r="O144" i="10"/>
  <c r="P144" i="10"/>
  <c r="Q144" i="10"/>
  <c r="R144" i="10"/>
  <c r="Z144" i="10"/>
  <c r="AA144" i="10"/>
  <c r="AB144" i="10"/>
  <c r="AC144" i="10"/>
  <c r="AK144" i="10"/>
  <c r="AL144" i="10"/>
  <c r="AM144" i="10"/>
  <c r="AN144" i="10"/>
  <c r="D145" i="10"/>
  <c r="E145" i="10"/>
  <c r="F145" i="10"/>
  <c r="G145" i="10"/>
  <c r="O145" i="10"/>
  <c r="P145" i="10"/>
  <c r="Q145" i="10"/>
  <c r="R145" i="10"/>
  <c r="Z145" i="10"/>
  <c r="AA145" i="10"/>
  <c r="AB145" i="10"/>
  <c r="AC145" i="10"/>
  <c r="AK145" i="10"/>
  <c r="AL145" i="10"/>
  <c r="AM145" i="10"/>
  <c r="AN145" i="10"/>
  <c r="D146" i="10"/>
  <c r="E146" i="10"/>
  <c r="F146" i="10"/>
  <c r="G146" i="10"/>
  <c r="O146" i="10"/>
  <c r="P146" i="10"/>
  <c r="Q146" i="10"/>
  <c r="R146" i="10"/>
  <c r="Z146" i="10"/>
  <c r="AA146" i="10"/>
  <c r="AB146" i="10"/>
  <c r="AC146" i="10"/>
  <c r="AK146" i="10"/>
  <c r="AL146" i="10"/>
  <c r="AM146" i="10"/>
  <c r="AN146" i="10"/>
  <c r="D147" i="10"/>
  <c r="E147" i="10"/>
  <c r="F147" i="10"/>
  <c r="G147" i="10"/>
  <c r="O147" i="10"/>
  <c r="P147" i="10"/>
  <c r="Q147" i="10"/>
  <c r="R147" i="10"/>
  <c r="Z147" i="10"/>
  <c r="AA147" i="10"/>
  <c r="AB147" i="10"/>
  <c r="AC147" i="10"/>
  <c r="AK147" i="10"/>
  <c r="AL147" i="10"/>
  <c r="AM147" i="10"/>
  <c r="AN147" i="10"/>
  <c r="D148" i="10"/>
  <c r="E148" i="10"/>
  <c r="F148" i="10"/>
  <c r="G148" i="10"/>
  <c r="O148" i="10"/>
  <c r="P148" i="10"/>
  <c r="Q148" i="10"/>
  <c r="R148" i="10"/>
  <c r="Z148" i="10"/>
  <c r="AA148" i="10"/>
  <c r="AB148" i="10"/>
  <c r="AC148" i="10"/>
  <c r="AK148" i="10"/>
  <c r="AL148" i="10"/>
  <c r="AM148" i="10"/>
  <c r="AN148" i="10"/>
  <c r="D149" i="10"/>
  <c r="E149" i="10"/>
  <c r="F149" i="10"/>
  <c r="G149" i="10"/>
  <c r="O149" i="10"/>
  <c r="P149" i="10"/>
  <c r="Q149" i="10"/>
  <c r="R149" i="10"/>
  <c r="Z149" i="10"/>
  <c r="AA149" i="10"/>
  <c r="AB149" i="10"/>
  <c r="AC149" i="10"/>
  <c r="AK149" i="10"/>
  <c r="AL149" i="10"/>
  <c r="AM149" i="10"/>
  <c r="AN149" i="10"/>
  <c r="D150" i="10"/>
  <c r="E150" i="10"/>
  <c r="F150" i="10"/>
  <c r="G150" i="10"/>
  <c r="O150" i="10"/>
  <c r="P150" i="10"/>
  <c r="Q150" i="10"/>
  <c r="R150" i="10"/>
  <c r="Z150" i="10"/>
  <c r="AA150" i="10"/>
  <c r="AB150" i="10"/>
  <c r="AC150" i="10"/>
  <c r="AK150" i="10"/>
  <c r="AL150" i="10"/>
  <c r="AM150" i="10"/>
  <c r="AN150" i="10"/>
  <c r="D151" i="10"/>
  <c r="E151" i="10"/>
  <c r="F151" i="10"/>
  <c r="G151" i="10"/>
  <c r="O151" i="10"/>
  <c r="P151" i="10"/>
  <c r="Q151" i="10"/>
  <c r="R151" i="10"/>
  <c r="Z151" i="10"/>
  <c r="AA151" i="10"/>
  <c r="AB151" i="10"/>
  <c r="AC151" i="10"/>
  <c r="AK151" i="10"/>
  <c r="AL151" i="10"/>
  <c r="AM151" i="10"/>
  <c r="AN151" i="10"/>
  <c r="D152" i="10"/>
  <c r="E152" i="10"/>
  <c r="F152" i="10"/>
  <c r="G152" i="10"/>
  <c r="O152" i="10"/>
  <c r="P152" i="10"/>
  <c r="Q152" i="10"/>
  <c r="R152" i="10"/>
  <c r="Z152" i="10"/>
  <c r="AA152" i="10"/>
  <c r="AB152" i="10"/>
  <c r="AC152" i="10"/>
  <c r="AK152" i="10"/>
  <c r="AL152" i="10"/>
  <c r="AM152" i="10"/>
  <c r="AN152" i="10"/>
  <c r="D153" i="10"/>
  <c r="E153" i="10"/>
  <c r="F153" i="10"/>
  <c r="G153" i="10"/>
  <c r="O153" i="10"/>
  <c r="P153" i="10"/>
  <c r="Q153" i="10"/>
  <c r="R153" i="10"/>
  <c r="Z153" i="10"/>
  <c r="AA153" i="10"/>
  <c r="AB153" i="10"/>
  <c r="AC153" i="10"/>
  <c r="AK153" i="10"/>
  <c r="AL153" i="10"/>
  <c r="AM153" i="10"/>
  <c r="AN153" i="10"/>
  <c r="D154" i="10"/>
  <c r="E154" i="10"/>
  <c r="F154" i="10"/>
  <c r="G154" i="10"/>
  <c r="O154" i="10"/>
  <c r="P154" i="10"/>
  <c r="Q154" i="10"/>
  <c r="R154" i="10"/>
  <c r="Z154" i="10"/>
  <c r="AA154" i="10"/>
  <c r="AB154" i="10"/>
  <c r="AC154" i="10"/>
  <c r="AK154" i="10"/>
  <c r="AL154" i="10"/>
  <c r="AM154" i="10"/>
  <c r="AN154" i="10"/>
  <c r="D155" i="10"/>
  <c r="E155" i="10"/>
  <c r="F155" i="10"/>
  <c r="G155" i="10"/>
  <c r="O155" i="10"/>
  <c r="P155" i="10"/>
  <c r="Q155" i="10"/>
  <c r="R155" i="10"/>
  <c r="Z155" i="10"/>
  <c r="AA155" i="10"/>
  <c r="AB155" i="10"/>
  <c r="AC155" i="10"/>
  <c r="AK155" i="10"/>
  <c r="AL155" i="10"/>
  <c r="AM155" i="10"/>
  <c r="AN155" i="10"/>
  <c r="D156" i="10"/>
  <c r="E156" i="10"/>
  <c r="F156" i="10"/>
  <c r="G156" i="10"/>
  <c r="O156" i="10"/>
  <c r="P156" i="10"/>
  <c r="Q156" i="10"/>
  <c r="R156" i="10"/>
  <c r="Z156" i="10"/>
  <c r="AA156" i="10"/>
  <c r="AB156" i="10"/>
  <c r="AC156" i="10"/>
  <c r="AK156" i="10"/>
  <c r="AL156" i="10"/>
  <c r="AM156" i="10"/>
  <c r="AN156" i="10"/>
  <c r="D157" i="10"/>
  <c r="E157" i="10"/>
  <c r="F157" i="10"/>
  <c r="G157" i="10"/>
  <c r="O157" i="10"/>
  <c r="P157" i="10"/>
  <c r="Q157" i="10"/>
  <c r="R157" i="10"/>
  <c r="Z157" i="10"/>
  <c r="AA157" i="10"/>
  <c r="AB157" i="10"/>
  <c r="AC157" i="10"/>
  <c r="AK157" i="10"/>
  <c r="AL157" i="10"/>
  <c r="AM157" i="10"/>
  <c r="AN157" i="10"/>
  <c r="D158" i="10"/>
  <c r="E158" i="10"/>
  <c r="F158" i="10"/>
  <c r="G158" i="10"/>
  <c r="O158" i="10"/>
  <c r="P158" i="10"/>
  <c r="Q158" i="10"/>
  <c r="R158" i="10"/>
  <c r="Z158" i="10"/>
  <c r="AA158" i="10"/>
  <c r="AB158" i="10"/>
  <c r="AC158" i="10"/>
  <c r="AK158" i="10"/>
  <c r="AL158" i="10"/>
  <c r="AM158" i="10"/>
  <c r="AN158" i="10"/>
  <c r="D159" i="10"/>
  <c r="E159" i="10"/>
  <c r="F159" i="10"/>
  <c r="G159" i="10"/>
  <c r="O159" i="10"/>
  <c r="P159" i="10"/>
  <c r="Q159" i="10"/>
  <c r="R159" i="10"/>
  <c r="Z159" i="10"/>
  <c r="AA159" i="10"/>
  <c r="AB159" i="10"/>
  <c r="AC159" i="10"/>
  <c r="AK159" i="10"/>
  <c r="AL159" i="10"/>
  <c r="AM159" i="10"/>
  <c r="AN159" i="10"/>
  <c r="D160" i="10"/>
  <c r="E160" i="10"/>
  <c r="F160" i="10"/>
  <c r="G160" i="10"/>
  <c r="O160" i="10"/>
  <c r="P160" i="10"/>
  <c r="Q160" i="10"/>
  <c r="R160" i="10"/>
  <c r="Z160" i="10"/>
  <c r="AA160" i="10"/>
  <c r="AB160" i="10"/>
  <c r="AC160" i="10"/>
  <c r="AK160" i="10"/>
  <c r="AL160" i="10"/>
  <c r="AM160" i="10"/>
  <c r="AN160" i="10"/>
  <c r="D161" i="10"/>
  <c r="E161" i="10"/>
  <c r="F161" i="10"/>
  <c r="G161" i="10"/>
  <c r="O161" i="10"/>
  <c r="P161" i="10"/>
  <c r="Q161" i="10"/>
  <c r="R161" i="10"/>
  <c r="Z161" i="10"/>
  <c r="AA161" i="10"/>
  <c r="AB161" i="10"/>
  <c r="AC161" i="10"/>
  <c r="AK161" i="10"/>
  <c r="AL161" i="10"/>
  <c r="AM161" i="10"/>
  <c r="AN161" i="10"/>
  <c r="D162" i="10"/>
  <c r="E162" i="10"/>
  <c r="F162" i="10"/>
  <c r="G162" i="10"/>
  <c r="O162" i="10"/>
  <c r="P162" i="10"/>
  <c r="Q162" i="10"/>
  <c r="R162" i="10"/>
  <c r="Z162" i="10"/>
  <c r="AA162" i="10"/>
  <c r="AB162" i="10"/>
  <c r="AC162" i="10"/>
  <c r="AK162" i="10"/>
  <c r="AL162" i="10"/>
  <c r="AM162" i="10"/>
  <c r="AN162" i="10"/>
  <c r="D163" i="10"/>
  <c r="E163" i="10"/>
  <c r="F163" i="10"/>
  <c r="G163" i="10"/>
  <c r="O163" i="10"/>
  <c r="P163" i="10"/>
  <c r="Q163" i="10"/>
  <c r="R163" i="10"/>
  <c r="Z163" i="10"/>
  <c r="AA163" i="10"/>
  <c r="AB163" i="10"/>
  <c r="AC163" i="10"/>
  <c r="AK163" i="10"/>
  <c r="AL163" i="10"/>
  <c r="AM163" i="10"/>
  <c r="AN163" i="10"/>
  <c r="D164" i="10"/>
  <c r="E164" i="10"/>
  <c r="F164" i="10"/>
  <c r="G164" i="10"/>
  <c r="O164" i="10"/>
  <c r="P164" i="10"/>
  <c r="Q164" i="10"/>
  <c r="R164" i="10"/>
  <c r="Z164" i="10"/>
  <c r="AA164" i="10"/>
  <c r="AB164" i="10"/>
  <c r="AC164" i="10"/>
  <c r="AK164" i="10"/>
  <c r="AL164" i="10"/>
  <c r="AM164" i="10"/>
  <c r="AN164" i="10"/>
  <c r="D165" i="10"/>
  <c r="E165" i="10"/>
  <c r="F165" i="10"/>
  <c r="G165" i="10"/>
  <c r="O165" i="10"/>
  <c r="P165" i="10"/>
  <c r="Q165" i="10"/>
  <c r="R165" i="10"/>
  <c r="Z165" i="10"/>
  <c r="AA165" i="10"/>
  <c r="AB165" i="10"/>
  <c r="AC165" i="10"/>
  <c r="AK165" i="10"/>
  <c r="AL165" i="10"/>
  <c r="AM165" i="10"/>
  <c r="AN165" i="10"/>
  <c r="D166" i="10"/>
  <c r="E166" i="10"/>
  <c r="F166" i="10"/>
  <c r="G166" i="10"/>
  <c r="O166" i="10"/>
  <c r="P166" i="10"/>
  <c r="Q166" i="10"/>
  <c r="R166" i="10"/>
  <c r="Z166" i="10"/>
  <c r="AA166" i="10"/>
  <c r="AB166" i="10"/>
  <c r="AC166" i="10"/>
  <c r="AK166" i="10"/>
  <c r="AL166" i="10"/>
  <c r="AM166" i="10"/>
  <c r="AN166" i="10"/>
  <c r="D167" i="10"/>
  <c r="E167" i="10"/>
  <c r="F167" i="10"/>
  <c r="G167" i="10"/>
  <c r="O167" i="10"/>
  <c r="P167" i="10"/>
  <c r="Q167" i="10"/>
  <c r="R167" i="10"/>
  <c r="Z167" i="10"/>
  <c r="AA167" i="10"/>
  <c r="AB167" i="10"/>
  <c r="AC167" i="10"/>
  <c r="AK167" i="10"/>
  <c r="AL167" i="10"/>
  <c r="AM167" i="10"/>
  <c r="AN167" i="10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N7" authorId="0" shapeId="0">
      <text>
        <r>
          <rPr>
            <sz val="8"/>
            <color indexed="81"/>
            <rFont val="Tahoma"/>
          </rPr>
          <t>AGA has increased the total amount of "Working gas available" by 58 Bcf.
Producing Region:  29 Bcf
East Region:  21 Bcf
West Region: 8 Bcf</t>
        </r>
      </text>
    </comment>
    <comment ref="AM75" authorId="0" shapeId="0">
      <text>
        <r>
          <rPr>
            <sz val="8"/>
            <color indexed="81"/>
            <rFont val="Tahoma"/>
          </rPr>
          <t xml:space="preserve">A storage field in the west stopped reporting.
Otherwise the west would have been a 10 w/d.
Total change would have been 109 w/d.
</t>
        </r>
      </text>
    </comment>
  </commentList>
</comments>
</file>

<file path=xl/sharedStrings.xml><?xml version="1.0" encoding="utf-8"?>
<sst xmlns="http://schemas.openxmlformats.org/spreadsheetml/2006/main" count="143" uniqueCount="26">
  <si>
    <t>AGA STORAGE REPORT - WORKING GAS IN PLACE</t>
  </si>
  <si>
    <t>(Quantities in Bcf)</t>
  </si>
  <si>
    <t>Producing Region</t>
  </si>
  <si>
    <t>Consuming Region East</t>
  </si>
  <si>
    <t>Consuming Region West</t>
  </si>
  <si>
    <t>Total</t>
  </si>
  <si>
    <t>Week Ending:</t>
  </si>
  <si>
    <t>1993/94</t>
  </si>
  <si>
    <t>1994/95</t>
  </si>
  <si>
    <t>1995/96</t>
  </si>
  <si>
    <t>1996/97</t>
  </si>
  <si>
    <t>1997/98</t>
  </si>
  <si>
    <t>1998/99</t>
  </si>
  <si>
    <t>Total Storage</t>
  </si>
  <si>
    <t>vs. Prior Year</t>
  </si>
  <si>
    <t>Total Producing</t>
  </si>
  <si>
    <t>Total East</t>
  </si>
  <si>
    <t>Total West</t>
  </si>
  <si>
    <t>1999/00</t>
  </si>
  <si>
    <t>Average</t>
  </si>
  <si>
    <t>vs. Average</t>
  </si>
  <si>
    <t>Producing Region vs. Average</t>
  </si>
  <si>
    <t>Consuming East vs. Average</t>
  </si>
  <si>
    <t>Consuming West vs. Average</t>
  </si>
  <si>
    <t>Total vs. Average</t>
  </si>
  <si>
    <t>Balance using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</si>
</sst>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4" formatCode=";;;"/>
    <numFmt numFmtId="177" formatCode="_(* #,##0.0000_);_(* \(#,##0.0000\);_(* &quot;-&quot;??_);_(@_)"/>
  </numFmts>
  <fonts count="12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sz val="14"/>
      <color indexed="39"/>
      <name val="Arial"/>
      <family val="2"/>
    </font>
    <font>
      <sz val="8"/>
      <color indexed="81"/>
      <name val="Tahoma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15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/>
    <xf numFmtId="9" fontId="3" fillId="0" borderId="0" xfId="2" applyFont="1"/>
    <xf numFmtId="0" fontId="2" fillId="0" borderId="0" xfId="0" applyFont="1" applyAlignment="1">
      <alignment horizontal="center"/>
    </xf>
    <xf numFmtId="174" fontId="3" fillId="0" borderId="0" xfId="0" applyNumberFormat="1" applyFont="1"/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9" fontId="2" fillId="0" borderId="1" xfId="2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8" fontId="3" fillId="0" borderId="0" xfId="0" applyNumberFormat="1" applyFont="1"/>
    <xf numFmtId="38" fontId="3" fillId="0" borderId="0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15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15" fontId="3" fillId="0" borderId="0" xfId="0" applyNumberFormat="1" applyFont="1"/>
    <xf numFmtId="9" fontId="3" fillId="0" borderId="0" xfId="2" applyFont="1" applyAlignment="1">
      <alignment horizontal="centerContinuous"/>
    </xf>
    <xf numFmtId="16" fontId="3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4" fillId="0" borderId="7" xfId="0" applyNumberFormat="1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 vertical="center"/>
    </xf>
    <xf numFmtId="38" fontId="3" fillId="0" borderId="8" xfId="0" applyNumberFormat="1" applyFont="1" applyBorder="1" applyAlignment="1">
      <alignment horizontal="center"/>
    </xf>
    <xf numFmtId="177" fontId="5" fillId="0" borderId="0" xfId="1" applyNumberFormat="1" applyFont="1" applyAlignment="1">
      <alignment horizontal="center"/>
    </xf>
    <xf numFmtId="15" fontId="6" fillId="0" borderId="0" xfId="0" applyNumberFormat="1" applyFont="1" applyAlignment="1">
      <alignment horizontal="centerContinuous"/>
    </xf>
    <xf numFmtId="15" fontId="7" fillId="0" borderId="0" xfId="0" applyNumberFormat="1" applyFont="1" applyAlignment="1">
      <alignment horizontal="centerContinuous"/>
    </xf>
    <xf numFmtId="15" fontId="7" fillId="0" borderId="7" xfId="0" applyNumberFormat="1" applyFont="1" applyBorder="1" applyAlignment="1">
      <alignment horizontal="centerContinuous" vertical="center"/>
    </xf>
    <xf numFmtId="0" fontId="8" fillId="0" borderId="1" xfId="0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9" fontId="8" fillId="0" borderId="1" xfId="2" applyFont="1" applyBorder="1" applyAlignment="1">
      <alignment horizontal="centerContinuous" vertical="center"/>
    </xf>
    <xf numFmtId="15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5" fontId="9" fillId="0" borderId="0" xfId="0" applyNumberFormat="1" applyFont="1" applyAlignment="1">
      <alignment horizontal="centerContinuous"/>
    </xf>
    <xf numFmtId="38" fontId="3" fillId="0" borderId="0" xfId="0" applyNumberFormat="1" applyFont="1" applyBorder="1" applyAlignment="1">
      <alignment horizontal="center" vertical="center"/>
    </xf>
    <xf numFmtId="38" fontId="3" fillId="0" borderId="0" xfId="0" applyNumberFormat="1" applyFont="1" applyBorder="1"/>
    <xf numFmtId="0" fontId="3" fillId="0" borderId="0" xfId="0" applyFont="1" applyBorder="1"/>
    <xf numFmtId="15" fontId="3" fillId="0" borderId="0" xfId="0" applyNumberFormat="1" applyFont="1" applyBorder="1" applyAlignment="1">
      <alignment horizontal="center"/>
    </xf>
    <xf numFmtId="9" fontId="3" fillId="0" borderId="0" xfId="2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38" fontId="3" fillId="2" borderId="8" xfId="0" applyNumberFormat="1" applyFont="1" applyFill="1" applyBorder="1" applyAlignment="1">
      <alignment horizontal="center"/>
    </xf>
    <xf numFmtId="38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Continuous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Continuous" vertical="center" wrapText="1"/>
    </xf>
    <xf numFmtId="1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38" fontId="3" fillId="2" borderId="1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Continuous" vertical="center"/>
    </xf>
    <xf numFmtId="38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8" fontId="3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8" fontId="3" fillId="0" borderId="9" xfId="0" applyNumberFormat="1" applyFont="1" applyBorder="1" applyAlignment="1">
      <alignment horizontal="center" vertical="center"/>
    </xf>
    <xf numFmtId="38" fontId="3" fillId="0" borderId="1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38" fontId="2" fillId="2" borderId="9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38" fontId="2" fillId="2" borderId="10" xfId="0" applyNumberFormat="1" applyFont="1" applyFill="1" applyBorder="1" applyAlignment="1">
      <alignment horizontal="center" vertical="center"/>
    </xf>
    <xf numFmtId="38" fontId="2" fillId="2" borderId="1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PRODUCING REGION WORKING GAS</a:t>
            </a:r>
          </a:p>
        </c:rich>
      </c:tx>
      <c:layout>
        <c:manualLayout>
          <c:xMode val="edge"/>
          <c:yMode val="edge"/>
          <c:x val="0.368327402135231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402135231316713E-2"/>
          <c:y val="0.14168618266978922"/>
          <c:w val="0.89145907473309582"/>
          <c:h val="0.68969555035128804"/>
        </c:manualLayout>
      </c:layout>
      <c:lineChart>
        <c:grouping val="standard"/>
        <c:varyColors val="0"/>
        <c:ser>
          <c:idx val="1"/>
          <c:order val="0"/>
          <c:tx>
            <c:strRef>
              <c:f>Data!$C$5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Data!$C$6:$C$57</c:f>
              <c:numCache>
                <c:formatCode>General</c:formatCode>
                <c:ptCount val="52"/>
                <c:pt idx="0">
                  <c:v>870</c:v>
                </c:pt>
                <c:pt idx="1">
                  <c:v>877</c:v>
                </c:pt>
                <c:pt idx="2">
                  <c:v>878</c:v>
                </c:pt>
                <c:pt idx="3">
                  <c:v>864</c:v>
                </c:pt>
                <c:pt idx="4">
                  <c:v>833</c:v>
                </c:pt>
                <c:pt idx="5">
                  <c:v>822</c:v>
                </c:pt>
                <c:pt idx="6">
                  <c:v>774</c:v>
                </c:pt>
                <c:pt idx="7">
                  <c:v>749</c:v>
                </c:pt>
                <c:pt idx="8">
                  <c:v>725</c:v>
                </c:pt>
                <c:pt idx="9">
                  <c:v>672</c:v>
                </c:pt>
                <c:pt idx="10">
                  <c:v>642</c:v>
                </c:pt>
                <c:pt idx="11">
                  <c:v>615</c:v>
                </c:pt>
                <c:pt idx="12">
                  <c:v>580</c:v>
                </c:pt>
                <c:pt idx="13">
                  <c:v>540</c:v>
                </c:pt>
                <c:pt idx="14">
                  <c:v>497</c:v>
                </c:pt>
                <c:pt idx="15">
                  <c:v>449</c:v>
                </c:pt>
                <c:pt idx="16">
                  <c:v>440</c:v>
                </c:pt>
                <c:pt idx="17">
                  <c:v>415</c:v>
                </c:pt>
                <c:pt idx="18">
                  <c:v>360</c:v>
                </c:pt>
                <c:pt idx="19">
                  <c:v>375</c:v>
                </c:pt>
                <c:pt idx="20">
                  <c:v>384</c:v>
                </c:pt>
                <c:pt idx="21">
                  <c:v>384</c:v>
                </c:pt>
                <c:pt idx="22">
                  <c:v>382</c:v>
                </c:pt>
                <c:pt idx="23">
                  <c:v>389</c:v>
                </c:pt>
                <c:pt idx="24">
                  <c:v>409</c:v>
                </c:pt>
                <c:pt idx="25">
                  <c:v>415</c:v>
                </c:pt>
                <c:pt idx="26">
                  <c:v>432</c:v>
                </c:pt>
                <c:pt idx="27">
                  <c:v>447</c:v>
                </c:pt>
                <c:pt idx="28">
                  <c:v>465</c:v>
                </c:pt>
                <c:pt idx="29">
                  <c:v>498</c:v>
                </c:pt>
                <c:pt idx="30">
                  <c:v>538</c:v>
                </c:pt>
                <c:pt idx="31">
                  <c:v>544</c:v>
                </c:pt>
                <c:pt idx="32">
                  <c:v>572</c:v>
                </c:pt>
                <c:pt idx="33">
                  <c:v>602</c:v>
                </c:pt>
                <c:pt idx="34">
                  <c:v>613</c:v>
                </c:pt>
                <c:pt idx="35">
                  <c:v>644</c:v>
                </c:pt>
                <c:pt idx="36">
                  <c:v>658</c:v>
                </c:pt>
                <c:pt idx="37">
                  <c:v>666</c:v>
                </c:pt>
                <c:pt idx="38">
                  <c:v>671</c:v>
                </c:pt>
                <c:pt idx="39">
                  <c:v>672</c:v>
                </c:pt>
                <c:pt idx="40">
                  <c:v>677</c:v>
                </c:pt>
                <c:pt idx="41">
                  <c:v>673</c:v>
                </c:pt>
                <c:pt idx="42">
                  <c:v>679</c:v>
                </c:pt>
                <c:pt idx="43">
                  <c:v>680</c:v>
                </c:pt>
                <c:pt idx="44">
                  <c:v>700</c:v>
                </c:pt>
                <c:pt idx="45">
                  <c:v>718</c:v>
                </c:pt>
                <c:pt idx="46">
                  <c:v>737</c:v>
                </c:pt>
                <c:pt idx="47">
                  <c:v>763</c:v>
                </c:pt>
                <c:pt idx="48">
                  <c:v>765</c:v>
                </c:pt>
                <c:pt idx="49">
                  <c:v>783</c:v>
                </c:pt>
                <c:pt idx="50">
                  <c:v>801</c:v>
                </c:pt>
                <c:pt idx="51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0-4E16-8A0A-DEC72586F344}"/>
            </c:ext>
          </c:extLst>
        </c:ser>
        <c:ser>
          <c:idx val="2"/>
          <c:order val="1"/>
          <c:tx>
            <c:strRef>
              <c:f>Data!$D$5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Data!$D$6:$D$57</c:f>
              <c:numCache>
                <c:formatCode>General</c:formatCode>
                <c:ptCount val="52"/>
                <c:pt idx="0">
                  <c:v>812</c:v>
                </c:pt>
                <c:pt idx="1">
                  <c:v>794</c:v>
                </c:pt>
                <c:pt idx="2">
                  <c:v>769</c:v>
                </c:pt>
                <c:pt idx="3">
                  <c:v>754</c:v>
                </c:pt>
                <c:pt idx="4">
                  <c:v>730</c:v>
                </c:pt>
                <c:pt idx="5">
                  <c:v>714</c:v>
                </c:pt>
                <c:pt idx="6">
                  <c:v>673</c:v>
                </c:pt>
                <c:pt idx="7">
                  <c:v>616</c:v>
                </c:pt>
                <c:pt idx="8">
                  <c:v>585</c:v>
                </c:pt>
                <c:pt idx="9">
                  <c:v>543</c:v>
                </c:pt>
                <c:pt idx="10">
                  <c:v>484</c:v>
                </c:pt>
                <c:pt idx="11">
                  <c:v>455</c:v>
                </c:pt>
                <c:pt idx="12">
                  <c:v>407</c:v>
                </c:pt>
                <c:pt idx="13">
                  <c:v>353</c:v>
                </c:pt>
                <c:pt idx="14">
                  <c:v>291</c:v>
                </c:pt>
                <c:pt idx="15">
                  <c:v>270</c:v>
                </c:pt>
                <c:pt idx="16">
                  <c:v>261</c:v>
                </c:pt>
                <c:pt idx="17">
                  <c:v>249</c:v>
                </c:pt>
                <c:pt idx="18">
                  <c:v>214</c:v>
                </c:pt>
                <c:pt idx="19">
                  <c:v>194</c:v>
                </c:pt>
                <c:pt idx="20">
                  <c:v>182</c:v>
                </c:pt>
                <c:pt idx="21">
                  <c:v>172</c:v>
                </c:pt>
                <c:pt idx="22">
                  <c:v>166</c:v>
                </c:pt>
                <c:pt idx="23">
                  <c:v>161</c:v>
                </c:pt>
                <c:pt idx="24">
                  <c:v>168</c:v>
                </c:pt>
                <c:pt idx="25">
                  <c:v>183</c:v>
                </c:pt>
                <c:pt idx="26">
                  <c:v>198</c:v>
                </c:pt>
                <c:pt idx="27">
                  <c:v>202</c:v>
                </c:pt>
                <c:pt idx="28">
                  <c:v>214</c:v>
                </c:pt>
                <c:pt idx="29">
                  <c:v>227</c:v>
                </c:pt>
                <c:pt idx="30">
                  <c:v>244</c:v>
                </c:pt>
                <c:pt idx="31" formatCode="#,##0_);[Red]\(#,##0\)">
                  <c:v>262</c:v>
                </c:pt>
                <c:pt idx="32" formatCode="#,##0_);[Red]\(#,##0\)">
                  <c:v>281</c:v>
                </c:pt>
                <c:pt idx="33" formatCode="#,##0_);[Red]\(#,##0\)">
                  <c:v>296</c:v>
                </c:pt>
                <c:pt idx="34" formatCode="#,##0_);[Red]\(#,##0\)">
                  <c:v>307</c:v>
                </c:pt>
                <c:pt idx="35" formatCode="#,##0_);[Red]\(#,##0\)">
                  <c:v>322</c:v>
                </c:pt>
                <c:pt idx="36" formatCode="#,##0_);[Red]\(#,##0\)">
                  <c:v>342</c:v>
                </c:pt>
                <c:pt idx="37" formatCode="#,##0_);[Red]\(#,##0\)">
                  <c:v>358</c:v>
                </c:pt>
                <c:pt idx="38" formatCode="#,##0_);[Red]\(#,##0\)">
                  <c:v>373</c:v>
                </c:pt>
                <c:pt idx="39" formatCode="#,##0_);[Red]\(#,##0\)">
                  <c:v>392</c:v>
                </c:pt>
                <c:pt idx="40" formatCode="#,##0_);[Red]\(#,##0\)">
                  <c:v>412</c:v>
                </c:pt>
                <c:pt idx="41" formatCode="#,##0_);[Red]\(#,##0\)">
                  <c:v>442</c:v>
                </c:pt>
                <c:pt idx="42" formatCode="#,##0_);[Red]\(#,##0\)">
                  <c:v>461</c:v>
                </c:pt>
                <c:pt idx="43" formatCode="#,##0_);[Red]\(#,##0\)">
                  <c:v>491</c:v>
                </c:pt>
                <c:pt idx="44" formatCode="#,##0_);[Red]\(#,##0\)">
                  <c:v>515</c:v>
                </c:pt>
                <c:pt idx="45" formatCode="#,##0_);[Red]\(#,##0\)">
                  <c:v>544</c:v>
                </c:pt>
                <c:pt idx="46" formatCode="#,##0_);[Red]\(#,##0\)">
                  <c:v>570</c:v>
                </c:pt>
                <c:pt idx="47" formatCode="#,##0_);[Red]\(#,##0\)">
                  <c:v>600</c:v>
                </c:pt>
                <c:pt idx="48" formatCode="#,##0_);[Red]\(#,##0\)">
                  <c:v>635</c:v>
                </c:pt>
                <c:pt idx="49" formatCode="#,##0_);[Red]\(#,##0\)">
                  <c:v>642</c:v>
                </c:pt>
                <c:pt idx="50" formatCode="#,##0_);[Red]\(#,##0\)">
                  <c:v>651</c:v>
                </c:pt>
                <c:pt idx="51" formatCode="#,##0_);[Red]\(#,##0\)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0-4E16-8A0A-DEC72586F344}"/>
            </c:ext>
          </c:extLst>
        </c:ser>
        <c:ser>
          <c:idx val="3"/>
          <c:order val="2"/>
          <c:tx>
            <c:strRef>
              <c:f>Data!$E$5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Data!$E$6:$E$57</c:f>
              <c:numCache>
                <c:formatCode>General</c:formatCode>
                <c:ptCount val="52"/>
                <c:pt idx="0">
                  <c:v>670</c:v>
                </c:pt>
                <c:pt idx="1">
                  <c:v>658</c:v>
                </c:pt>
                <c:pt idx="2">
                  <c:v>629</c:v>
                </c:pt>
                <c:pt idx="3">
                  <c:v>615</c:v>
                </c:pt>
                <c:pt idx="4">
                  <c:v>579</c:v>
                </c:pt>
                <c:pt idx="5">
                  <c:v>555</c:v>
                </c:pt>
                <c:pt idx="6">
                  <c:v>550</c:v>
                </c:pt>
                <c:pt idx="7">
                  <c:v>498</c:v>
                </c:pt>
                <c:pt idx="8">
                  <c:v>468</c:v>
                </c:pt>
                <c:pt idx="9">
                  <c:v>475</c:v>
                </c:pt>
                <c:pt idx="10">
                  <c:v>440</c:v>
                </c:pt>
                <c:pt idx="11">
                  <c:v>357</c:v>
                </c:pt>
                <c:pt idx="12">
                  <c:v>334</c:v>
                </c:pt>
                <c:pt idx="13">
                  <c:v>298</c:v>
                </c:pt>
                <c:pt idx="14">
                  <c:v>288</c:v>
                </c:pt>
                <c:pt idx="15">
                  <c:v>252</c:v>
                </c:pt>
                <c:pt idx="16">
                  <c:v>248</c:v>
                </c:pt>
                <c:pt idx="17">
                  <c:v>237</c:v>
                </c:pt>
                <c:pt idx="18">
                  <c:v>240</c:v>
                </c:pt>
                <c:pt idx="19">
                  <c:v>254</c:v>
                </c:pt>
                <c:pt idx="20">
                  <c:v>261</c:v>
                </c:pt>
                <c:pt idx="21">
                  <c:v>285</c:v>
                </c:pt>
                <c:pt idx="22">
                  <c:v>303</c:v>
                </c:pt>
                <c:pt idx="23">
                  <c:v>310</c:v>
                </c:pt>
                <c:pt idx="24">
                  <c:v>303</c:v>
                </c:pt>
                <c:pt idx="25">
                  <c:v>311</c:v>
                </c:pt>
                <c:pt idx="26">
                  <c:v>320</c:v>
                </c:pt>
                <c:pt idx="27">
                  <c:v>339</c:v>
                </c:pt>
                <c:pt idx="28">
                  <c:v>355</c:v>
                </c:pt>
                <c:pt idx="29">
                  <c:v>373</c:v>
                </c:pt>
                <c:pt idx="30">
                  <c:v>395</c:v>
                </c:pt>
                <c:pt idx="31" formatCode="#,##0_);[Red]\(#,##0\)">
                  <c:v>416</c:v>
                </c:pt>
                <c:pt idx="32" formatCode="#,##0_);[Red]\(#,##0\)">
                  <c:v>435</c:v>
                </c:pt>
                <c:pt idx="33" formatCode="#,##0_);[Red]\(#,##0\)">
                  <c:v>457</c:v>
                </c:pt>
                <c:pt idx="34" formatCode="#,##0_);[Red]\(#,##0\)">
                  <c:v>466</c:v>
                </c:pt>
                <c:pt idx="35" formatCode="#,##0_);[Red]\(#,##0\)">
                  <c:v>487</c:v>
                </c:pt>
                <c:pt idx="36" formatCode="#,##0_);[Red]\(#,##0\)">
                  <c:v>503</c:v>
                </c:pt>
                <c:pt idx="37" formatCode="#,##0_);[Red]\(#,##0\)">
                  <c:v>503</c:v>
                </c:pt>
                <c:pt idx="38" formatCode="#,##0_);[Red]\(#,##0\)">
                  <c:v>503</c:v>
                </c:pt>
                <c:pt idx="39" formatCode="#,##0_);[Red]\(#,##0\)">
                  <c:v>501</c:v>
                </c:pt>
                <c:pt idx="40" formatCode="#,##0_);[Red]\(#,##0\)">
                  <c:v>515</c:v>
                </c:pt>
                <c:pt idx="41" formatCode="#,##0_);[Red]\(#,##0\)">
                  <c:v>526</c:v>
                </c:pt>
                <c:pt idx="42" formatCode="#,##0_);[Red]\(#,##0\)">
                  <c:v>531</c:v>
                </c:pt>
                <c:pt idx="43" formatCode="#,##0_);[Red]\(#,##0\)">
                  <c:v>554</c:v>
                </c:pt>
                <c:pt idx="44" formatCode="#,##0_);[Red]\(#,##0\)">
                  <c:v>585</c:v>
                </c:pt>
                <c:pt idx="45" formatCode="#,##0_);[Red]\(#,##0\)">
                  <c:v>614</c:v>
                </c:pt>
                <c:pt idx="46" formatCode="#,##0_);[Red]\(#,##0\)">
                  <c:v>629</c:v>
                </c:pt>
                <c:pt idx="47" formatCode="#,##0_);[Red]\(#,##0\)">
                  <c:v>658</c:v>
                </c:pt>
                <c:pt idx="48" formatCode="#,##0_);[Red]\(#,##0\)">
                  <c:v>685</c:v>
                </c:pt>
                <c:pt idx="49" formatCode="#,##0_);[Red]\(#,##0\)">
                  <c:v>706</c:v>
                </c:pt>
                <c:pt idx="50" formatCode="#,##0_);[Red]\(#,##0\)">
                  <c:v>734</c:v>
                </c:pt>
                <c:pt idx="51" formatCode="#,##0_);[Red]\(#,##0\)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0-4E16-8A0A-DEC72586F344}"/>
            </c:ext>
          </c:extLst>
        </c:ser>
        <c:ser>
          <c:idx val="0"/>
          <c:order val="3"/>
          <c:tx>
            <c:strRef>
              <c:f>Data!$F$5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Data!$F$6:$F$57</c:f>
              <c:numCache>
                <c:formatCode>General</c:formatCode>
                <c:ptCount val="52"/>
                <c:pt idx="0">
                  <c:v>749</c:v>
                </c:pt>
                <c:pt idx="1">
                  <c:v>748</c:v>
                </c:pt>
                <c:pt idx="2">
                  <c:v>717</c:v>
                </c:pt>
                <c:pt idx="3">
                  <c:v>677</c:v>
                </c:pt>
                <c:pt idx="4">
                  <c:v>669</c:v>
                </c:pt>
                <c:pt idx="5">
                  <c:v>644</c:v>
                </c:pt>
                <c:pt idx="6">
                  <c:v>603</c:v>
                </c:pt>
                <c:pt idx="7">
                  <c:v>563</c:v>
                </c:pt>
                <c:pt idx="8">
                  <c:v>544</c:v>
                </c:pt>
                <c:pt idx="9">
                  <c:v>503</c:v>
                </c:pt>
                <c:pt idx="10">
                  <c:v>493</c:v>
                </c:pt>
                <c:pt idx="11">
                  <c:v>451</c:v>
                </c:pt>
                <c:pt idx="12">
                  <c:v>419</c:v>
                </c:pt>
                <c:pt idx="13">
                  <c:v>399</c:v>
                </c:pt>
                <c:pt idx="14">
                  <c:v>381</c:v>
                </c:pt>
                <c:pt idx="15">
                  <c:v>371</c:v>
                </c:pt>
                <c:pt idx="16">
                  <c:v>368</c:v>
                </c:pt>
                <c:pt idx="17">
                  <c:v>382</c:v>
                </c:pt>
                <c:pt idx="18">
                  <c:v>383</c:v>
                </c:pt>
                <c:pt idx="19">
                  <c:v>341</c:v>
                </c:pt>
                <c:pt idx="20">
                  <c:v>326</c:v>
                </c:pt>
                <c:pt idx="21">
                  <c:v>339</c:v>
                </c:pt>
                <c:pt idx="22">
                  <c:v>367</c:v>
                </c:pt>
                <c:pt idx="23">
                  <c:v>383</c:v>
                </c:pt>
                <c:pt idx="24">
                  <c:v>410</c:v>
                </c:pt>
                <c:pt idx="25">
                  <c:v>429</c:v>
                </c:pt>
                <c:pt idx="26">
                  <c:v>460</c:v>
                </c:pt>
                <c:pt idx="27">
                  <c:v>490</c:v>
                </c:pt>
                <c:pt idx="28">
                  <c:v>513</c:v>
                </c:pt>
                <c:pt idx="29">
                  <c:v>537</c:v>
                </c:pt>
                <c:pt idx="30">
                  <c:v>564</c:v>
                </c:pt>
                <c:pt idx="31" formatCode="#,##0_);[Red]\(#,##0\)">
                  <c:v>581</c:v>
                </c:pt>
                <c:pt idx="32" formatCode="#,##0_);[Red]\(#,##0\)">
                  <c:v>607</c:v>
                </c:pt>
                <c:pt idx="33" formatCode="#,##0_);[Red]\(#,##0\)">
                  <c:v>623</c:v>
                </c:pt>
                <c:pt idx="34" formatCode="#,##0_);[Red]\(#,##0\)">
                  <c:v>637</c:v>
                </c:pt>
                <c:pt idx="35" formatCode="#,##0_);[Red]\(#,##0\)">
                  <c:v>651</c:v>
                </c:pt>
                <c:pt idx="36" formatCode="#,##0_);[Red]\(#,##0\)">
                  <c:v>678</c:v>
                </c:pt>
                <c:pt idx="37" formatCode="#,##0_);[Red]\(#,##0\)">
                  <c:v>700</c:v>
                </c:pt>
                <c:pt idx="38" formatCode="#,##0_);[Red]\(#,##0\)">
                  <c:v>711</c:v>
                </c:pt>
                <c:pt idx="39" formatCode="#,##0_);[Red]\(#,##0\)">
                  <c:v>732</c:v>
                </c:pt>
                <c:pt idx="40" formatCode="#,##0_);[Red]\(#,##0\)">
                  <c:v>751</c:v>
                </c:pt>
                <c:pt idx="41" formatCode="#,##0_);[Red]\(#,##0\)">
                  <c:v>780</c:v>
                </c:pt>
                <c:pt idx="42" formatCode="#,##0_);[Red]\(#,##0\)">
                  <c:v>794</c:v>
                </c:pt>
                <c:pt idx="43" formatCode="#,##0_);[Red]\(#,##0\)">
                  <c:v>804</c:v>
                </c:pt>
                <c:pt idx="44" formatCode="#,##0_);[Red]\(#,##0\)">
                  <c:v>802</c:v>
                </c:pt>
                <c:pt idx="45" formatCode="#,##0_);[Red]\(#,##0\)">
                  <c:v>820</c:v>
                </c:pt>
                <c:pt idx="46" formatCode="#,##0_);[Red]\(#,##0\)">
                  <c:v>830</c:v>
                </c:pt>
                <c:pt idx="47" formatCode="#,##0_);[Red]\(#,##0\)">
                  <c:v>837</c:v>
                </c:pt>
                <c:pt idx="48" formatCode="#,##0_);[Red]\(#,##0\)">
                  <c:v>839</c:v>
                </c:pt>
                <c:pt idx="49" formatCode="#,##0_);[Red]\(#,##0\)">
                  <c:v>845</c:v>
                </c:pt>
                <c:pt idx="50" formatCode="#,##0_);[Red]\(#,##0\)">
                  <c:v>869</c:v>
                </c:pt>
                <c:pt idx="51" formatCode="#,##0_);[Red]\(#,##0\)">
                  <c:v>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0-4E16-8A0A-DEC72586F344}"/>
            </c:ext>
          </c:extLst>
        </c:ser>
        <c:ser>
          <c:idx val="4"/>
          <c:order val="4"/>
          <c:tx>
            <c:strRef>
              <c:f>Data!$G$5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Data!$G$6:$G$57</c:f>
              <c:numCache>
                <c:formatCode>General</c:formatCode>
                <c:ptCount val="52"/>
                <c:pt idx="0">
                  <c:v>896</c:v>
                </c:pt>
                <c:pt idx="1">
                  <c:v>923</c:v>
                </c:pt>
                <c:pt idx="2">
                  <c:v>903</c:v>
                </c:pt>
                <c:pt idx="3">
                  <c:v>899</c:v>
                </c:pt>
                <c:pt idx="4">
                  <c:v>906</c:v>
                </c:pt>
                <c:pt idx="5">
                  <c:v>920</c:v>
                </c:pt>
                <c:pt idx="6">
                  <c:v>904</c:v>
                </c:pt>
                <c:pt idx="7">
                  <c:v>883</c:v>
                </c:pt>
                <c:pt idx="8">
                  <c:v>847</c:v>
                </c:pt>
                <c:pt idx="9">
                  <c:v>791</c:v>
                </c:pt>
                <c:pt idx="10">
                  <c:v>727</c:v>
                </c:pt>
                <c:pt idx="11">
                  <c:v>671</c:v>
                </c:pt>
                <c:pt idx="12">
                  <c:v>652</c:v>
                </c:pt>
                <c:pt idx="13">
                  <c:v>638</c:v>
                </c:pt>
                <c:pt idx="14">
                  <c:v>620</c:v>
                </c:pt>
                <c:pt idx="15">
                  <c:v>625</c:v>
                </c:pt>
                <c:pt idx="16">
                  <c:v>609</c:v>
                </c:pt>
                <c:pt idx="17">
                  <c:v>583</c:v>
                </c:pt>
                <c:pt idx="18">
                  <c:v>575</c:v>
                </c:pt>
                <c:pt idx="19">
                  <c:v>548</c:v>
                </c:pt>
                <c:pt idx="20">
                  <c:v>526</c:v>
                </c:pt>
                <c:pt idx="21">
                  <c:v>521</c:v>
                </c:pt>
                <c:pt idx="22">
                  <c:v>528</c:v>
                </c:pt>
                <c:pt idx="23">
                  <c:v>539</c:v>
                </c:pt>
                <c:pt idx="24">
                  <c:v>542</c:v>
                </c:pt>
                <c:pt idx="25">
                  <c:v>538</c:v>
                </c:pt>
                <c:pt idx="26">
                  <c:v>543</c:v>
                </c:pt>
                <c:pt idx="27">
                  <c:v>565</c:v>
                </c:pt>
                <c:pt idx="28">
                  <c:v>588</c:v>
                </c:pt>
                <c:pt idx="29">
                  <c:v>599</c:v>
                </c:pt>
                <c:pt idx="30">
                  <c:v>615</c:v>
                </c:pt>
                <c:pt idx="31" formatCode="#,##0_);[Red]\(#,##0\)">
                  <c:v>634</c:v>
                </c:pt>
                <c:pt idx="32" formatCode="#,##0_);[Red]\(#,##0\)">
                  <c:v>651</c:v>
                </c:pt>
                <c:pt idx="33" formatCode="#,##0_);[Red]\(#,##0\)">
                  <c:v>675</c:v>
                </c:pt>
                <c:pt idx="34" formatCode="#,##0_);[Red]\(#,##0\)">
                  <c:v>700</c:v>
                </c:pt>
                <c:pt idx="35" formatCode="#,##0_);[Red]\(#,##0\)">
                  <c:v>712</c:v>
                </c:pt>
                <c:pt idx="36" formatCode="#,##0_);[Red]\(#,##0\)">
                  <c:v>721</c:v>
                </c:pt>
                <c:pt idx="37" formatCode="#,##0_);[Red]\(#,##0\)">
                  <c:v>735</c:v>
                </c:pt>
                <c:pt idx="38" formatCode="#,##0_);[Red]\(#,##0\)">
                  <c:v>736</c:v>
                </c:pt>
                <c:pt idx="39" formatCode="#,##0_);[Red]\(#,##0\)">
                  <c:v>725</c:v>
                </c:pt>
                <c:pt idx="40" formatCode="#,##0_);[Red]\(#,##0\)">
                  <c:v>724</c:v>
                </c:pt>
                <c:pt idx="41" formatCode="#,##0_);[Red]\(#,##0\)">
                  <c:v>725</c:v>
                </c:pt>
                <c:pt idx="42" formatCode="#,##0_);[Red]\(#,##0\)">
                  <c:v>729</c:v>
                </c:pt>
                <c:pt idx="43" formatCode="#,##0_);[Red]\(#,##0\)">
                  <c:v>749</c:v>
                </c:pt>
                <c:pt idx="44" formatCode="#,##0_);[Red]\(#,##0\)">
                  <c:v>764</c:v>
                </c:pt>
                <c:pt idx="45" formatCode="#,##0_);[Red]\(#,##0\)">
                  <c:v>782</c:v>
                </c:pt>
                <c:pt idx="46" formatCode="#,##0_);[Red]\(#,##0\)">
                  <c:v>806</c:v>
                </c:pt>
                <c:pt idx="47" formatCode="#,##0_);[Red]\(#,##0\)">
                  <c:v>825</c:v>
                </c:pt>
                <c:pt idx="48" formatCode="#,##0_);[Red]\(#,##0\)">
                  <c:v>841</c:v>
                </c:pt>
                <c:pt idx="49" formatCode="#,##0_);[Red]\(#,##0\)">
                  <c:v>852</c:v>
                </c:pt>
                <c:pt idx="50" formatCode="#,##0_);[Red]\(#,##0\)">
                  <c:v>860</c:v>
                </c:pt>
                <c:pt idx="51" formatCode="#,##0_);[Red]\(#,##0\)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90-4E16-8A0A-DEC72586F344}"/>
            </c:ext>
          </c:extLst>
        </c:ser>
        <c:ser>
          <c:idx val="5"/>
          <c:order val="5"/>
          <c:tx>
            <c:strRef>
              <c:f>Data!$H$5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Data!$H$6:$H$57</c:f>
              <c:numCache>
                <c:formatCode>General</c:formatCode>
                <c:ptCount val="52"/>
                <c:pt idx="0">
                  <c:v>851</c:v>
                </c:pt>
                <c:pt idx="1">
                  <c:v>852</c:v>
                </c:pt>
                <c:pt idx="2">
                  <c:v>847</c:v>
                </c:pt>
                <c:pt idx="3">
                  <c:v>843</c:v>
                </c:pt>
                <c:pt idx="4">
                  <c:v>848</c:v>
                </c:pt>
                <c:pt idx="5">
                  <c:v>837</c:v>
                </c:pt>
                <c:pt idx="6">
                  <c:v>815</c:v>
                </c:pt>
                <c:pt idx="7">
                  <c:v>789</c:v>
                </c:pt>
                <c:pt idx="8">
                  <c:v>740</c:v>
                </c:pt>
                <c:pt idx="9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90-4E16-8A0A-DEC72586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344"/>
        <c:axId val="1"/>
      </c:lineChart>
      <c:catAx>
        <c:axId val="18665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53024911032021"/>
              <c:y val="0.947306791569086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0"/>
              <c:y val="0.40046838407494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57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75444839857639"/>
          <c:y val="0.64871194379391095"/>
          <c:w val="0.12010676156583629"/>
          <c:h val="0.141686182669789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CONSUMING REGION EAST WORKING GAS</a:t>
            </a:r>
          </a:p>
        </c:rich>
      </c:tx>
      <c:layout>
        <c:manualLayout>
          <c:xMode val="edge"/>
          <c:yMode val="edge"/>
          <c:x val="0.3407473309608540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29893238434144E-2"/>
          <c:y val="0.11475409836065574"/>
          <c:w val="0.88523131672597855"/>
          <c:h val="0.74824355971896961"/>
        </c:manualLayout>
      </c:layout>
      <c:lineChart>
        <c:grouping val="standard"/>
        <c:varyColors val="0"/>
        <c:ser>
          <c:idx val="1"/>
          <c:order val="0"/>
          <c:tx>
            <c:strRef>
              <c:f>Data!$N$5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Data!$N$6:$N$57</c:f>
              <c:numCache>
                <c:formatCode>General</c:formatCode>
                <c:ptCount val="52"/>
                <c:pt idx="0">
                  <c:v>1791</c:v>
                </c:pt>
                <c:pt idx="1">
                  <c:v>1795</c:v>
                </c:pt>
                <c:pt idx="2">
                  <c:v>1786</c:v>
                </c:pt>
                <c:pt idx="3">
                  <c:v>1751</c:v>
                </c:pt>
                <c:pt idx="4">
                  <c:v>1709</c:v>
                </c:pt>
                <c:pt idx="5">
                  <c:v>1679</c:v>
                </c:pt>
                <c:pt idx="6">
                  <c:v>1590</c:v>
                </c:pt>
                <c:pt idx="7">
                  <c:v>1534</c:v>
                </c:pt>
                <c:pt idx="8">
                  <c:v>1488</c:v>
                </c:pt>
                <c:pt idx="9">
                  <c:v>1376</c:v>
                </c:pt>
                <c:pt idx="10">
                  <c:v>1291</c:v>
                </c:pt>
                <c:pt idx="11">
                  <c:v>1263</c:v>
                </c:pt>
                <c:pt idx="12">
                  <c:v>1149</c:v>
                </c:pt>
                <c:pt idx="13">
                  <c:v>1051</c:v>
                </c:pt>
                <c:pt idx="14">
                  <c:v>906</c:v>
                </c:pt>
                <c:pt idx="15">
                  <c:v>763</c:v>
                </c:pt>
                <c:pt idx="16">
                  <c:v>724</c:v>
                </c:pt>
                <c:pt idx="17">
                  <c:v>638</c:v>
                </c:pt>
                <c:pt idx="18">
                  <c:v>569</c:v>
                </c:pt>
                <c:pt idx="19">
                  <c:v>537</c:v>
                </c:pt>
                <c:pt idx="20">
                  <c:v>549</c:v>
                </c:pt>
                <c:pt idx="21">
                  <c:v>522</c:v>
                </c:pt>
                <c:pt idx="22">
                  <c:v>489</c:v>
                </c:pt>
                <c:pt idx="23">
                  <c:v>480</c:v>
                </c:pt>
                <c:pt idx="24">
                  <c:v>496</c:v>
                </c:pt>
                <c:pt idx="25">
                  <c:v>517</c:v>
                </c:pt>
                <c:pt idx="26">
                  <c:v>545</c:v>
                </c:pt>
                <c:pt idx="27">
                  <c:v>553</c:v>
                </c:pt>
                <c:pt idx="28">
                  <c:v>639</c:v>
                </c:pt>
                <c:pt idx="29">
                  <c:v>692</c:v>
                </c:pt>
                <c:pt idx="30">
                  <c:v>745</c:v>
                </c:pt>
                <c:pt idx="31" formatCode="#,##0_);[Red]\(#,##0\)">
                  <c:v>805</c:v>
                </c:pt>
                <c:pt idx="32" formatCode="#,##0_);[Red]\(#,##0\)">
                  <c:v>862</c:v>
                </c:pt>
                <c:pt idx="33" formatCode="#,##0_);[Red]\(#,##0\)">
                  <c:v>917</c:v>
                </c:pt>
                <c:pt idx="34" formatCode="#,##0_);[Red]\(#,##0\)">
                  <c:v>976</c:v>
                </c:pt>
                <c:pt idx="35" formatCode="#,##0_);[Red]\(#,##0\)">
                  <c:v>1041</c:v>
                </c:pt>
                <c:pt idx="36" formatCode="#,##0_);[Red]\(#,##0\)">
                  <c:v>1089</c:v>
                </c:pt>
                <c:pt idx="37" formatCode="#,##0_);[Red]\(#,##0\)">
                  <c:v>1132</c:v>
                </c:pt>
                <c:pt idx="38" formatCode="#,##0_);[Red]\(#,##0\)">
                  <c:v>1180</c:v>
                </c:pt>
                <c:pt idx="39" formatCode="#,##0_);[Red]\(#,##0\)">
                  <c:v>1216</c:v>
                </c:pt>
                <c:pt idx="40" formatCode="#,##0_);[Red]\(#,##0\)">
                  <c:v>1264</c:v>
                </c:pt>
                <c:pt idx="41" formatCode="#,##0_);[Red]\(#,##0\)">
                  <c:v>1302</c:v>
                </c:pt>
                <c:pt idx="42" formatCode="#,##0_);[Red]\(#,##0\)">
                  <c:v>1351</c:v>
                </c:pt>
                <c:pt idx="43" formatCode="#,##0_);[Red]\(#,##0\)">
                  <c:v>1400</c:v>
                </c:pt>
                <c:pt idx="44" formatCode="#,##0_);[Red]\(#,##0\)">
                  <c:v>1453</c:v>
                </c:pt>
                <c:pt idx="45" formatCode="#,##0_);[Red]\(#,##0\)">
                  <c:v>1499</c:v>
                </c:pt>
                <c:pt idx="46" formatCode="#,##0_);[Red]\(#,##0\)">
                  <c:v>1545</c:v>
                </c:pt>
                <c:pt idx="47" formatCode="#,##0_);[Red]\(#,##0\)">
                  <c:v>1581</c:v>
                </c:pt>
                <c:pt idx="48" formatCode="#,##0_);[Red]\(#,##0\)">
                  <c:v>1622</c:v>
                </c:pt>
                <c:pt idx="49" formatCode="#,##0_);[Red]\(#,##0\)">
                  <c:v>1667</c:v>
                </c:pt>
                <c:pt idx="50" formatCode="#,##0_);[Red]\(#,##0\)">
                  <c:v>1696</c:v>
                </c:pt>
                <c:pt idx="51" formatCode="#,##0_);[Red]\(#,##0\)">
                  <c:v>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4-4883-A0F1-D6AA2968D8A8}"/>
            </c:ext>
          </c:extLst>
        </c:ser>
        <c:ser>
          <c:idx val="2"/>
          <c:order val="1"/>
          <c:tx>
            <c:strRef>
              <c:f>Data!$O$5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Data!$O$6:$O$57</c:f>
              <c:numCache>
                <c:formatCode>General</c:formatCode>
                <c:ptCount val="52"/>
                <c:pt idx="0">
                  <c:v>1723</c:v>
                </c:pt>
                <c:pt idx="1">
                  <c:v>1669</c:v>
                </c:pt>
                <c:pt idx="2">
                  <c:v>1607</c:v>
                </c:pt>
                <c:pt idx="3">
                  <c:v>1563</c:v>
                </c:pt>
                <c:pt idx="4">
                  <c:v>1514</c:v>
                </c:pt>
                <c:pt idx="5">
                  <c:v>1464</c:v>
                </c:pt>
                <c:pt idx="6">
                  <c:v>1336</c:v>
                </c:pt>
                <c:pt idx="7">
                  <c:v>1251</c:v>
                </c:pt>
                <c:pt idx="8">
                  <c:v>1167</c:v>
                </c:pt>
                <c:pt idx="9">
                  <c:v>1081</c:v>
                </c:pt>
                <c:pt idx="10">
                  <c:v>954</c:v>
                </c:pt>
                <c:pt idx="11">
                  <c:v>893</c:v>
                </c:pt>
                <c:pt idx="12">
                  <c:v>807</c:v>
                </c:pt>
                <c:pt idx="13">
                  <c:v>680</c:v>
                </c:pt>
                <c:pt idx="14">
                  <c:v>523</c:v>
                </c:pt>
                <c:pt idx="15">
                  <c:v>454</c:v>
                </c:pt>
                <c:pt idx="16">
                  <c:v>404</c:v>
                </c:pt>
                <c:pt idx="17">
                  <c:v>377</c:v>
                </c:pt>
                <c:pt idx="18">
                  <c:v>301</c:v>
                </c:pt>
                <c:pt idx="19">
                  <c:v>249</c:v>
                </c:pt>
                <c:pt idx="20">
                  <c:v>217</c:v>
                </c:pt>
                <c:pt idx="21">
                  <c:v>182</c:v>
                </c:pt>
                <c:pt idx="22">
                  <c:v>174</c:v>
                </c:pt>
                <c:pt idx="23">
                  <c:v>160</c:v>
                </c:pt>
                <c:pt idx="24">
                  <c:v>179</c:v>
                </c:pt>
                <c:pt idx="25">
                  <c:v>227</c:v>
                </c:pt>
                <c:pt idx="26">
                  <c:v>262</c:v>
                </c:pt>
                <c:pt idx="27">
                  <c:v>311</c:v>
                </c:pt>
                <c:pt idx="28">
                  <c:v>349</c:v>
                </c:pt>
                <c:pt idx="29">
                  <c:v>408</c:v>
                </c:pt>
                <c:pt idx="30">
                  <c:v>470</c:v>
                </c:pt>
                <c:pt idx="31" formatCode="#,##0_);[Red]\(#,##0\)">
                  <c:v>532</c:v>
                </c:pt>
                <c:pt idx="32" formatCode="#,##0_);[Red]\(#,##0\)">
                  <c:v>598</c:v>
                </c:pt>
                <c:pt idx="33" formatCode="#,##0_);[Red]\(#,##0\)">
                  <c:v>664</c:v>
                </c:pt>
                <c:pt idx="34" formatCode="#,##0_);[Red]\(#,##0\)">
                  <c:v>736</c:v>
                </c:pt>
                <c:pt idx="35" formatCode="#,##0_);[Red]\(#,##0\)">
                  <c:v>806</c:v>
                </c:pt>
                <c:pt idx="36" formatCode="#,##0_);[Red]\(#,##0\)">
                  <c:v>873</c:v>
                </c:pt>
                <c:pt idx="37" formatCode="#,##0_);[Red]\(#,##0\)">
                  <c:v>941</c:v>
                </c:pt>
                <c:pt idx="38" formatCode="#,##0_);[Red]\(#,##0\)">
                  <c:v>1008</c:v>
                </c:pt>
                <c:pt idx="39" formatCode="#,##0_);[Red]\(#,##0\)">
                  <c:v>1075</c:v>
                </c:pt>
                <c:pt idx="40" formatCode="#,##0_);[Red]\(#,##0\)">
                  <c:v>1130</c:v>
                </c:pt>
                <c:pt idx="41" formatCode="#,##0_);[Red]\(#,##0\)">
                  <c:v>1197</c:v>
                </c:pt>
                <c:pt idx="42" formatCode="#,##0_);[Red]\(#,##0\)">
                  <c:v>1250</c:v>
                </c:pt>
                <c:pt idx="43" formatCode="#,##0_);[Red]\(#,##0\)">
                  <c:v>1315</c:v>
                </c:pt>
                <c:pt idx="44" formatCode="#,##0_);[Red]\(#,##0\)">
                  <c:v>1382</c:v>
                </c:pt>
                <c:pt idx="45" formatCode="#,##0_);[Red]\(#,##0\)">
                  <c:v>1434</c:v>
                </c:pt>
                <c:pt idx="46" formatCode="#,##0_);[Red]\(#,##0\)">
                  <c:v>1491</c:v>
                </c:pt>
                <c:pt idx="47" formatCode="#,##0_);[Red]\(#,##0\)">
                  <c:v>1545</c:v>
                </c:pt>
                <c:pt idx="48" formatCode="#,##0_);[Red]\(#,##0\)">
                  <c:v>1601</c:v>
                </c:pt>
                <c:pt idx="49" formatCode="#,##0_);[Red]\(#,##0\)">
                  <c:v>1629</c:v>
                </c:pt>
                <c:pt idx="50" formatCode="#,##0_);[Red]\(#,##0\)">
                  <c:v>1672</c:v>
                </c:pt>
                <c:pt idx="51" formatCode="#,##0_);[Red]\(#,##0\)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4-4883-A0F1-D6AA2968D8A8}"/>
            </c:ext>
          </c:extLst>
        </c:ser>
        <c:ser>
          <c:idx val="3"/>
          <c:order val="2"/>
          <c:tx>
            <c:strRef>
              <c:f>Data!$P$5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Data!$P$6:$P$57</c:f>
              <c:numCache>
                <c:formatCode>General</c:formatCode>
                <c:ptCount val="52"/>
                <c:pt idx="0">
                  <c:v>1721</c:v>
                </c:pt>
                <c:pt idx="1">
                  <c:v>1714</c:v>
                </c:pt>
                <c:pt idx="2">
                  <c:v>1656</c:v>
                </c:pt>
                <c:pt idx="3">
                  <c:v>1610</c:v>
                </c:pt>
                <c:pt idx="4">
                  <c:v>1548</c:v>
                </c:pt>
                <c:pt idx="5">
                  <c:v>1508</c:v>
                </c:pt>
                <c:pt idx="6">
                  <c:v>1464</c:v>
                </c:pt>
                <c:pt idx="7">
                  <c:v>1402</c:v>
                </c:pt>
                <c:pt idx="8">
                  <c:v>1318</c:v>
                </c:pt>
                <c:pt idx="9">
                  <c:v>1292</c:v>
                </c:pt>
                <c:pt idx="10">
                  <c:v>1217</c:v>
                </c:pt>
                <c:pt idx="11">
                  <c:v>1066</c:v>
                </c:pt>
                <c:pt idx="12">
                  <c:v>954</c:v>
                </c:pt>
                <c:pt idx="13">
                  <c:v>838</c:v>
                </c:pt>
                <c:pt idx="14">
                  <c:v>784</c:v>
                </c:pt>
                <c:pt idx="15">
                  <c:v>687</c:v>
                </c:pt>
                <c:pt idx="16">
                  <c:v>629</c:v>
                </c:pt>
                <c:pt idx="17">
                  <c:v>575</c:v>
                </c:pt>
                <c:pt idx="18">
                  <c:v>526</c:v>
                </c:pt>
                <c:pt idx="19">
                  <c:v>469</c:v>
                </c:pt>
                <c:pt idx="20">
                  <c:v>406</c:v>
                </c:pt>
                <c:pt idx="21">
                  <c:v>378</c:v>
                </c:pt>
                <c:pt idx="22">
                  <c:v>379</c:v>
                </c:pt>
                <c:pt idx="23">
                  <c:v>356</c:v>
                </c:pt>
                <c:pt idx="24">
                  <c:v>354</c:v>
                </c:pt>
                <c:pt idx="25">
                  <c:v>364</c:v>
                </c:pt>
                <c:pt idx="26">
                  <c:v>392</c:v>
                </c:pt>
                <c:pt idx="27">
                  <c:v>432</c:v>
                </c:pt>
                <c:pt idx="28">
                  <c:v>468</c:v>
                </c:pt>
                <c:pt idx="29">
                  <c:v>515</c:v>
                </c:pt>
                <c:pt idx="30">
                  <c:v>577</c:v>
                </c:pt>
                <c:pt idx="31" formatCode="#,##0_);[Red]\(#,##0\)">
                  <c:v>636</c:v>
                </c:pt>
                <c:pt idx="32" formatCode="#,##0_);[Red]\(#,##0\)">
                  <c:v>699</c:v>
                </c:pt>
                <c:pt idx="33" formatCode="#,##0_);[Red]\(#,##0\)">
                  <c:v>764</c:v>
                </c:pt>
                <c:pt idx="34" formatCode="#,##0_);[Red]\(#,##0\)">
                  <c:v>820</c:v>
                </c:pt>
                <c:pt idx="35" formatCode="#,##0_);[Red]\(#,##0\)">
                  <c:v>884</c:v>
                </c:pt>
                <c:pt idx="36" formatCode="#,##0_);[Red]\(#,##0\)">
                  <c:v>949</c:v>
                </c:pt>
                <c:pt idx="37" formatCode="#,##0_);[Red]\(#,##0\)">
                  <c:v>997</c:v>
                </c:pt>
                <c:pt idx="38" formatCode="#,##0_);[Red]\(#,##0\)">
                  <c:v>1053</c:v>
                </c:pt>
                <c:pt idx="39" formatCode="#,##0_);[Red]\(#,##0\)">
                  <c:v>1103</c:v>
                </c:pt>
                <c:pt idx="40" formatCode="#,##0_);[Red]\(#,##0\)">
                  <c:v>1165</c:v>
                </c:pt>
                <c:pt idx="41" formatCode="#,##0_);[Red]\(#,##0\)">
                  <c:v>1217</c:v>
                </c:pt>
                <c:pt idx="42" formatCode="#,##0_);[Red]\(#,##0\)">
                  <c:v>1272</c:v>
                </c:pt>
                <c:pt idx="43" formatCode="#,##0_);[Red]\(#,##0\)">
                  <c:v>1327</c:v>
                </c:pt>
                <c:pt idx="44" formatCode="#,##0_);[Red]\(#,##0\)">
                  <c:v>1386</c:v>
                </c:pt>
                <c:pt idx="45" formatCode="#,##0_);[Red]\(#,##0\)">
                  <c:v>1443</c:v>
                </c:pt>
                <c:pt idx="46" formatCode="#,##0_);[Red]\(#,##0\)">
                  <c:v>1494</c:v>
                </c:pt>
                <c:pt idx="47" formatCode="#,##0_);[Red]\(#,##0\)">
                  <c:v>1546</c:v>
                </c:pt>
                <c:pt idx="48" formatCode="#,##0_);[Red]\(#,##0\)">
                  <c:v>1601</c:v>
                </c:pt>
                <c:pt idx="49" formatCode="#,##0_);[Red]\(#,##0\)">
                  <c:v>1651</c:v>
                </c:pt>
                <c:pt idx="50" formatCode="#,##0_);[Red]\(#,##0\)">
                  <c:v>1686</c:v>
                </c:pt>
                <c:pt idx="51" formatCode="#,##0_);[Red]\(#,##0\)">
                  <c:v>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4-4883-A0F1-D6AA2968D8A8}"/>
            </c:ext>
          </c:extLst>
        </c:ser>
        <c:ser>
          <c:idx val="0"/>
          <c:order val="3"/>
          <c:tx>
            <c:strRef>
              <c:f>Data!$Q$5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Data!$Q$6:$Q$57</c:f>
              <c:numCache>
                <c:formatCode>General</c:formatCode>
                <c:ptCount val="52"/>
                <c:pt idx="0">
                  <c:v>1691</c:v>
                </c:pt>
                <c:pt idx="1">
                  <c:v>1695</c:v>
                </c:pt>
                <c:pt idx="2">
                  <c:v>1666</c:v>
                </c:pt>
                <c:pt idx="3">
                  <c:v>1606</c:v>
                </c:pt>
                <c:pt idx="4">
                  <c:v>1581</c:v>
                </c:pt>
                <c:pt idx="5">
                  <c:v>1549</c:v>
                </c:pt>
                <c:pt idx="6">
                  <c:v>1473</c:v>
                </c:pt>
                <c:pt idx="7">
                  <c:v>1407</c:v>
                </c:pt>
                <c:pt idx="8">
                  <c:v>1352</c:v>
                </c:pt>
                <c:pt idx="9">
                  <c:v>1273</c:v>
                </c:pt>
                <c:pt idx="10">
                  <c:v>1256</c:v>
                </c:pt>
                <c:pt idx="11">
                  <c:v>1157</c:v>
                </c:pt>
                <c:pt idx="12">
                  <c:v>1061</c:v>
                </c:pt>
                <c:pt idx="13">
                  <c:v>985</c:v>
                </c:pt>
                <c:pt idx="14">
                  <c:v>904</c:v>
                </c:pt>
                <c:pt idx="15">
                  <c:v>842</c:v>
                </c:pt>
                <c:pt idx="16">
                  <c:v>778</c:v>
                </c:pt>
                <c:pt idx="17">
                  <c:v>733</c:v>
                </c:pt>
                <c:pt idx="18">
                  <c:v>688</c:v>
                </c:pt>
                <c:pt idx="19">
                  <c:v>595</c:v>
                </c:pt>
                <c:pt idx="20">
                  <c:v>528</c:v>
                </c:pt>
                <c:pt idx="21">
                  <c:v>490</c:v>
                </c:pt>
                <c:pt idx="22">
                  <c:v>526</c:v>
                </c:pt>
                <c:pt idx="23">
                  <c:v>535</c:v>
                </c:pt>
                <c:pt idx="24">
                  <c:v>568</c:v>
                </c:pt>
                <c:pt idx="25">
                  <c:v>601</c:v>
                </c:pt>
                <c:pt idx="26">
                  <c:v>635</c:v>
                </c:pt>
                <c:pt idx="27">
                  <c:v>688</c:v>
                </c:pt>
                <c:pt idx="28">
                  <c:v>744</c:v>
                </c:pt>
                <c:pt idx="29">
                  <c:v>798</c:v>
                </c:pt>
                <c:pt idx="30">
                  <c:v>860</c:v>
                </c:pt>
                <c:pt idx="31" formatCode="#,##0_);[Red]\(#,##0\)">
                  <c:v>914</c:v>
                </c:pt>
                <c:pt idx="32" formatCode="#,##0_);[Red]\(#,##0\)">
                  <c:v>973</c:v>
                </c:pt>
                <c:pt idx="33" formatCode="#,##0_);[Red]\(#,##0\)">
                  <c:v>1028</c:v>
                </c:pt>
                <c:pt idx="34" formatCode="#,##0_);[Red]\(#,##0\)">
                  <c:v>1074</c:v>
                </c:pt>
                <c:pt idx="35" formatCode="#,##0_);[Red]\(#,##0\)">
                  <c:v>1124</c:v>
                </c:pt>
                <c:pt idx="36" formatCode="#,##0_);[Red]\(#,##0\)">
                  <c:v>1179</c:v>
                </c:pt>
                <c:pt idx="37" formatCode="#,##0_);[Red]\(#,##0\)">
                  <c:v>1233</c:v>
                </c:pt>
                <c:pt idx="38" formatCode="#,##0_);[Red]\(#,##0\)">
                  <c:v>1281</c:v>
                </c:pt>
                <c:pt idx="39" formatCode="#,##0_);[Red]\(#,##0\)">
                  <c:v>1324</c:v>
                </c:pt>
                <c:pt idx="40" formatCode="#,##0_);[Red]\(#,##0\)">
                  <c:v>1373</c:v>
                </c:pt>
                <c:pt idx="41" formatCode="#,##0_);[Red]\(#,##0\)">
                  <c:v>1413</c:v>
                </c:pt>
                <c:pt idx="42" formatCode="#,##0_);[Red]\(#,##0\)">
                  <c:v>1460</c:v>
                </c:pt>
                <c:pt idx="43" formatCode="#,##0_);[Red]\(#,##0\)">
                  <c:v>1500</c:v>
                </c:pt>
                <c:pt idx="44" formatCode="#,##0_);[Red]\(#,##0\)">
                  <c:v>1536</c:v>
                </c:pt>
                <c:pt idx="45" formatCode="#,##0_);[Red]\(#,##0\)">
                  <c:v>1578</c:v>
                </c:pt>
                <c:pt idx="46" formatCode="#,##0_);[Red]\(#,##0\)">
                  <c:v>1609</c:v>
                </c:pt>
                <c:pt idx="47" formatCode="#,##0_);[Red]\(#,##0\)">
                  <c:v>1639</c:v>
                </c:pt>
                <c:pt idx="48" formatCode="#,##0_);[Red]\(#,##0\)">
                  <c:v>1666</c:v>
                </c:pt>
                <c:pt idx="49" formatCode="#,##0_);[Red]\(#,##0\)">
                  <c:v>1695</c:v>
                </c:pt>
                <c:pt idx="50" formatCode="#,##0_);[Red]\(#,##0\)">
                  <c:v>1723</c:v>
                </c:pt>
                <c:pt idx="51" formatCode="#,##0_);[Red]\(#,##0\)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4-4883-A0F1-D6AA2968D8A8}"/>
            </c:ext>
          </c:extLst>
        </c:ser>
        <c:ser>
          <c:idx val="4"/>
          <c:order val="4"/>
          <c:tx>
            <c:strRef>
              <c:f>Data!$R$5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Data!$R$6:$R$57</c:f>
              <c:numCache>
                <c:formatCode>General</c:formatCode>
                <c:ptCount val="52"/>
                <c:pt idx="0">
                  <c:v>1763</c:v>
                </c:pt>
                <c:pt idx="1">
                  <c:v>1755</c:v>
                </c:pt>
                <c:pt idx="2">
                  <c:v>1738</c:v>
                </c:pt>
                <c:pt idx="3">
                  <c:v>1726</c:v>
                </c:pt>
                <c:pt idx="4">
                  <c:v>1719</c:v>
                </c:pt>
                <c:pt idx="5">
                  <c:v>1733</c:v>
                </c:pt>
                <c:pt idx="6">
                  <c:v>1714</c:v>
                </c:pt>
                <c:pt idx="7">
                  <c:v>1657</c:v>
                </c:pt>
                <c:pt idx="8">
                  <c:v>1564</c:v>
                </c:pt>
                <c:pt idx="9">
                  <c:v>1469</c:v>
                </c:pt>
                <c:pt idx="10">
                  <c:v>1317</c:v>
                </c:pt>
                <c:pt idx="11">
                  <c:v>1182</c:v>
                </c:pt>
                <c:pt idx="12">
                  <c:v>1115</c:v>
                </c:pt>
                <c:pt idx="13">
                  <c:v>1069</c:v>
                </c:pt>
                <c:pt idx="14">
                  <c:v>1006</c:v>
                </c:pt>
                <c:pt idx="15">
                  <c:v>963</c:v>
                </c:pt>
                <c:pt idx="16">
                  <c:v>891</c:v>
                </c:pt>
                <c:pt idx="17">
                  <c:v>795</c:v>
                </c:pt>
                <c:pt idx="18">
                  <c:v>736</c:v>
                </c:pt>
                <c:pt idx="19">
                  <c:v>646</c:v>
                </c:pt>
                <c:pt idx="20">
                  <c:v>589</c:v>
                </c:pt>
                <c:pt idx="21">
                  <c:v>556</c:v>
                </c:pt>
                <c:pt idx="22">
                  <c:v>558</c:v>
                </c:pt>
                <c:pt idx="23">
                  <c:v>592</c:v>
                </c:pt>
                <c:pt idx="24">
                  <c:v>597</c:v>
                </c:pt>
                <c:pt idx="25">
                  <c:v>600</c:v>
                </c:pt>
                <c:pt idx="26">
                  <c:v>623</c:v>
                </c:pt>
                <c:pt idx="27">
                  <c:v>671</c:v>
                </c:pt>
                <c:pt idx="28">
                  <c:v>716</c:v>
                </c:pt>
                <c:pt idx="29">
                  <c:v>771</c:v>
                </c:pt>
                <c:pt idx="30">
                  <c:v>814</c:v>
                </c:pt>
                <c:pt idx="31" formatCode="#,##0_);[Red]\(#,##0\)">
                  <c:v>872</c:v>
                </c:pt>
                <c:pt idx="32" formatCode="#,##0_);[Red]\(#,##0\)">
                  <c:v>906</c:v>
                </c:pt>
                <c:pt idx="33" formatCode="#,##0_);[Red]\(#,##0\)">
                  <c:v>956</c:v>
                </c:pt>
                <c:pt idx="34" formatCode="#,##0_);[Red]\(#,##0\)">
                  <c:v>1011</c:v>
                </c:pt>
                <c:pt idx="35" formatCode="#,##0_);[Red]\(#,##0\)">
                  <c:v>1057</c:v>
                </c:pt>
                <c:pt idx="36" formatCode="#,##0_);[Red]\(#,##0\)">
                  <c:v>1093</c:v>
                </c:pt>
                <c:pt idx="37" formatCode="#,##0_);[Red]\(#,##0\)">
                  <c:v>1149</c:v>
                </c:pt>
                <c:pt idx="38" formatCode="#,##0_);[Red]\(#,##0\)">
                  <c:v>1179</c:v>
                </c:pt>
                <c:pt idx="39" formatCode="#,##0_);[Red]\(#,##0\)">
                  <c:v>1209</c:v>
                </c:pt>
                <c:pt idx="40" formatCode="#,##0_);[Red]\(#,##0\)">
                  <c:v>1247</c:v>
                </c:pt>
                <c:pt idx="41" formatCode="#,##0_);[Red]\(#,##0\)">
                  <c:v>1290</c:v>
                </c:pt>
                <c:pt idx="42" formatCode="#,##0_);[Red]\(#,##0\)">
                  <c:v>1331</c:v>
                </c:pt>
                <c:pt idx="43" formatCode="#,##0_);[Red]\(#,##0\)">
                  <c:v>1382</c:v>
                </c:pt>
                <c:pt idx="44" formatCode="#,##0_);[Red]\(#,##0\)">
                  <c:v>1427</c:v>
                </c:pt>
                <c:pt idx="45" formatCode="#,##0_);[Red]\(#,##0\)">
                  <c:v>1482</c:v>
                </c:pt>
                <c:pt idx="46" formatCode="#,##0_);[Red]\(#,##0\)">
                  <c:v>1528</c:v>
                </c:pt>
                <c:pt idx="47" formatCode="#,##0_);[Red]\(#,##0\)">
                  <c:v>1581</c:v>
                </c:pt>
                <c:pt idx="48" formatCode="#,##0_);[Red]\(#,##0\)">
                  <c:v>1625</c:v>
                </c:pt>
                <c:pt idx="49" formatCode="#,##0_);[Red]\(#,##0\)">
                  <c:v>1656</c:v>
                </c:pt>
                <c:pt idx="50" formatCode="#,##0_);[Red]\(#,##0\)">
                  <c:v>1688</c:v>
                </c:pt>
                <c:pt idx="51" formatCode="#,##0_);[Red]\(#,##0\)">
                  <c:v>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4-4883-A0F1-D6AA2968D8A8}"/>
            </c:ext>
          </c:extLst>
        </c:ser>
        <c:ser>
          <c:idx val="5"/>
          <c:order val="5"/>
          <c:tx>
            <c:strRef>
              <c:f>Data!$S$5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Data!$S$6:$S$57</c:f>
              <c:numCache>
                <c:formatCode>General</c:formatCode>
                <c:ptCount val="52"/>
                <c:pt idx="0">
                  <c:v>1711</c:v>
                </c:pt>
                <c:pt idx="1">
                  <c:v>1721</c:v>
                </c:pt>
                <c:pt idx="2">
                  <c:v>1730</c:v>
                </c:pt>
                <c:pt idx="3">
                  <c:v>1711</c:v>
                </c:pt>
                <c:pt idx="4">
                  <c:v>1714</c:v>
                </c:pt>
                <c:pt idx="5">
                  <c:v>1658</c:v>
                </c:pt>
                <c:pt idx="6">
                  <c:v>1621</c:v>
                </c:pt>
                <c:pt idx="7">
                  <c:v>1546</c:v>
                </c:pt>
                <c:pt idx="8">
                  <c:v>1437</c:v>
                </c:pt>
                <c:pt idx="9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4-4883-A0F1-D6AA2968D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60344"/>
        <c:axId val="1"/>
      </c:lineChart>
      <c:catAx>
        <c:axId val="15316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8131672597864766"/>
              <c:y val="0.96487119437939106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0"/>
              <c:y val="0.40749414519906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60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85765124555145"/>
          <c:y val="0.62880562060889933"/>
          <c:w val="0.12455516014234874"/>
          <c:h val="0.141686182669789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CONSUMING REGION WEST WORKING GAS</a:t>
            </a:r>
          </a:p>
        </c:rich>
      </c:tx>
      <c:layout>
        <c:manualLayout>
          <c:xMode val="edge"/>
          <c:yMode val="edge"/>
          <c:x val="0.3460854092526690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81494661921703E-2"/>
          <c:y val="0.11826697892271663"/>
          <c:w val="0.88967971530249101"/>
          <c:h val="0.73536299765807966"/>
        </c:manualLayout>
      </c:layout>
      <c:lineChart>
        <c:grouping val="standard"/>
        <c:varyColors val="0"/>
        <c:ser>
          <c:idx val="1"/>
          <c:order val="0"/>
          <c:tx>
            <c:strRef>
              <c:f>Data!$Y$5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Data!$Y$6:$Y$57</c:f>
              <c:numCache>
                <c:formatCode>General</c:formatCode>
                <c:ptCount val="52"/>
                <c:pt idx="0">
                  <c:v>427</c:v>
                </c:pt>
                <c:pt idx="1">
                  <c:v>427</c:v>
                </c:pt>
                <c:pt idx="2">
                  <c:v>420</c:v>
                </c:pt>
                <c:pt idx="3">
                  <c:v>412</c:v>
                </c:pt>
                <c:pt idx="4">
                  <c:v>400</c:v>
                </c:pt>
                <c:pt idx="5">
                  <c:v>385</c:v>
                </c:pt>
                <c:pt idx="6">
                  <c:v>361</c:v>
                </c:pt>
                <c:pt idx="7">
                  <c:v>363</c:v>
                </c:pt>
                <c:pt idx="8">
                  <c:v>360</c:v>
                </c:pt>
                <c:pt idx="9">
                  <c:v>333</c:v>
                </c:pt>
                <c:pt idx="10">
                  <c:v>330</c:v>
                </c:pt>
                <c:pt idx="11">
                  <c:v>317</c:v>
                </c:pt>
                <c:pt idx="12">
                  <c:v>304</c:v>
                </c:pt>
                <c:pt idx="13">
                  <c:v>302</c:v>
                </c:pt>
                <c:pt idx="14">
                  <c:v>297</c:v>
                </c:pt>
                <c:pt idx="15">
                  <c:v>282</c:v>
                </c:pt>
                <c:pt idx="16">
                  <c:v>284</c:v>
                </c:pt>
                <c:pt idx="17">
                  <c:v>277</c:v>
                </c:pt>
                <c:pt idx="18">
                  <c:v>269</c:v>
                </c:pt>
                <c:pt idx="19">
                  <c:v>269</c:v>
                </c:pt>
                <c:pt idx="20">
                  <c:v>264</c:v>
                </c:pt>
                <c:pt idx="21">
                  <c:v>258</c:v>
                </c:pt>
                <c:pt idx="22">
                  <c:v>263</c:v>
                </c:pt>
                <c:pt idx="23">
                  <c:v>261</c:v>
                </c:pt>
                <c:pt idx="24">
                  <c:v>255</c:v>
                </c:pt>
                <c:pt idx="25">
                  <c:v>258</c:v>
                </c:pt>
                <c:pt idx="26">
                  <c:v>262</c:v>
                </c:pt>
                <c:pt idx="27">
                  <c:v>269</c:v>
                </c:pt>
                <c:pt idx="28">
                  <c:v>279</c:v>
                </c:pt>
                <c:pt idx="29">
                  <c:v>286</c:v>
                </c:pt>
                <c:pt idx="30">
                  <c:v>300</c:v>
                </c:pt>
                <c:pt idx="31">
                  <c:v>314</c:v>
                </c:pt>
                <c:pt idx="32">
                  <c:v>324</c:v>
                </c:pt>
                <c:pt idx="33">
                  <c:v>334</c:v>
                </c:pt>
                <c:pt idx="34">
                  <c:v>337</c:v>
                </c:pt>
                <c:pt idx="35">
                  <c:v>356</c:v>
                </c:pt>
                <c:pt idx="36">
                  <c:v>365</c:v>
                </c:pt>
                <c:pt idx="37">
                  <c:v>371</c:v>
                </c:pt>
                <c:pt idx="38">
                  <c:v>375</c:v>
                </c:pt>
                <c:pt idx="39">
                  <c:v>376</c:v>
                </c:pt>
                <c:pt idx="40">
                  <c:v>379</c:v>
                </c:pt>
                <c:pt idx="41">
                  <c:v>382</c:v>
                </c:pt>
                <c:pt idx="42">
                  <c:v>386</c:v>
                </c:pt>
                <c:pt idx="43">
                  <c:v>387</c:v>
                </c:pt>
                <c:pt idx="44">
                  <c:v>390</c:v>
                </c:pt>
                <c:pt idx="45">
                  <c:v>397</c:v>
                </c:pt>
                <c:pt idx="46">
                  <c:v>401</c:v>
                </c:pt>
                <c:pt idx="47">
                  <c:v>406</c:v>
                </c:pt>
                <c:pt idx="48">
                  <c:v>411</c:v>
                </c:pt>
                <c:pt idx="49">
                  <c:v>418</c:v>
                </c:pt>
                <c:pt idx="50">
                  <c:v>423</c:v>
                </c:pt>
                <c:pt idx="51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4-4DF0-BD24-EA292E962E93}"/>
            </c:ext>
          </c:extLst>
        </c:ser>
        <c:ser>
          <c:idx val="2"/>
          <c:order val="1"/>
          <c:tx>
            <c:strRef>
              <c:f>Data!$Z$5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Data!$Z$6:$Z$57</c:f>
              <c:numCache>
                <c:formatCode>General</c:formatCode>
                <c:ptCount val="52"/>
                <c:pt idx="0">
                  <c:v>423</c:v>
                </c:pt>
                <c:pt idx="1">
                  <c:v>410</c:v>
                </c:pt>
                <c:pt idx="2">
                  <c:v>422</c:v>
                </c:pt>
                <c:pt idx="3">
                  <c:v>420</c:v>
                </c:pt>
                <c:pt idx="4">
                  <c:v>420</c:v>
                </c:pt>
                <c:pt idx="5">
                  <c:v>411</c:v>
                </c:pt>
                <c:pt idx="6">
                  <c:v>402</c:v>
                </c:pt>
                <c:pt idx="7">
                  <c:v>390</c:v>
                </c:pt>
                <c:pt idx="8">
                  <c:v>366</c:v>
                </c:pt>
                <c:pt idx="9">
                  <c:v>356</c:v>
                </c:pt>
                <c:pt idx="10">
                  <c:v>345</c:v>
                </c:pt>
                <c:pt idx="11">
                  <c:v>330</c:v>
                </c:pt>
                <c:pt idx="12">
                  <c:v>303</c:v>
                </c:pt>
                <c:pt idx="13">
                  <c:v>271</c:v>
                </c:pt>
                <c:pt idx="14">
                  <c:v>263</c:v>
                </c:pt>
                <c:pt idx="15">
                  <c:v>260</c:v>
                </c:pt>
                <c:pt idx="16">
                  <c:v>255</c:v>
                </c:pt>
                <c:pt idx="17">
                  <c:v>232</c:v>
                </c:pt>
                <c:pt idx="18">
                  <c:v>225</c:v>
                </c:pt>
                <c:pt idx="19">
                  <c:v>225</c:v>
                </c:pt>
                <c:pt idx="20">
                  <c:v>226</c:v>
                </c:pt>
                <c:pt idx="21">
                  <c:v>220</c:v>
                </c:pt>
                <c:pt idx="22">
                  <c:v>219</c:v>
                </c:pt>
                <c:pt idx="23">
                  <c:v>225</c:v>
                </c:pt>
                <c:pt idx="24">
                  <c:v>226</c:v>
                </c:pt>
                <c:pt idx="25">
                  <c:v>231</c:v>
                </c:pt>
                <c:pt idx="26">
                  <c:v>234</c:v>
                </c:pt>
                <c:pt idx="27">
                  <c:v>241</c:v>
                </c:pt>
                <c:pt idx="28">
                  <c:v>250</c:v>
                </c:pt>
                <c:pt idx="29">
                  <c:v>261</c:v>
                </c:pt>
                <c:pt idx="30">
                  <c:v>270</c:v>
                </c:pt>
                <c:pt idx="31" formatCode="#,##0_);[Red]\(#,##0\)">
                  <c:v>278</c:v>
                </c:pt>
                <c:pt idx="32" formatCode="#,##0_);[Red]\(#,##0\)">
                  <c:v>280</c:v>
                </c:pt>
                <c:pt idx="33" formatCode="#,##0_);[Red]\(#,##0\)">
                  <c:v>290</c:v>
                </c:pt>
                <c:pt idx="34" formatCode="#,##0_);[Red]\(#,##0\)">
                  <c:v>300</c:v>
                </c:pt>
                <c:pt idx="35" formatCode="#,##0_);[Red]\(#,##0\)">
                  <c:v>305</c:v>
                </c:pt>
                <c:pt idx="36" formatCode="#,##0_);[Red]\(#,##0\)">
                  <c:v>312</c:v>
                </c:pt>
                <c:pt idx="37" formatCode="#,##0_);[Red]\(#,##0\)">
                  <c:v>318</c:v>
                </c:pt>
                <c:pt idx="38" formatCode="#,##0_);[Red]\(#,##0\)">
                  <c:v>317</c:v>
                </c:pt>
                <c:pt idx="39" formatCode="#,##0_);[Red]\(#,##0\)">
                  <c:v>315</c:v>
                </c:pt>
                <c:pt idx="40" formatCode="#,##0_);[Red]\(#,##0\)">
                  <c:v>320</c:v>
                </c:pt>
                <c:pt idx="41" formatCode="#,##0_);[Red]\(#,##0\)">
                  <c:v>316</c:v>
                </c:pt>
                <c:pt idx="42" formatCode="#,##0_);[Red]\(#,##0\)">
                  <c:v>315</c:v>
                </c:pt>
                <c:pt idx="43" formatCode="#,##0_);[Red]\(#,##0\)">
                  <c:v>314</c:v>
                </c:pt>
                <c:pt idx="44" formatCode="#,##0_);[Red]\(#,##0\)">
                  <c:v>321</c:v>
                </c:pt>
                <c:pt idx="45" formatCode="#,##0_);[Red]\(#,##0\)">
                  <c:v>324</c:v>
                </c:pt>
                <c:pt idx="46" formatCode="#,##0_);[Red]\(#,##0\)">
                  <c:v>330</c:v>
                </c:pt>
                <c:pt idx="47" formatCode="#,##0_);[Red]\(#,##0\)">
                  <c:v>330</c:v>
                </c:pt>
                <c:pt idx="48" formatCode="#,##0_);[Red]\(#,##0\)">
                  <c:v>333</c:v>
                </c:pt>
                <c:pt idx="49" formatCode="#,##0_);[Red]\(#,##0\)">
                  <c:v>336</c:v>
                </c:pt>
                <c:pt idx="50" formatCode="#,##0_);[Red]\(#,##0\)">
                  <c:v>341</c:v>
                </c:pt>
                <c:pt idx="51" formatCode="#,##0_);[Red]\(#,##0\)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4-4DF0-BD24-EA292E962E93}"/>
            </c:ext>
          </c:extLst>
        </c:ser>
        <c:ser>
          <c:idx val="3"/>
          <c:order val="2"/>
          <c:tx>
            <c:strRef>
              <c:f>Data!$AA$5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Data!$AA$6:$AA$57</c:f>
              <c:numCache>
                <c:formatCode>General</c:formatCode>
                <c:ptCount val="52"/>
                <c:pt idx="0">
                  <c:v>334</c:v>
                </c:pt>
                <c:pt idx="1">
                  <c:v>331</c:v>
                </c:pt>
                <c:pt idx="2">
                  <c:v>332</c:v>
                </c:pt>
                <c:pt idx="3">
                  <c:v>326</c:v>
                </c:pt>
                <c:pt idx="4">
                  <c:v>320</c:v>
                </c:pt>
                <c:pt idx="5">
                  <c:v>312</c:v>
                </c:pt>
                <c:pt idx="6">
                  <c:v>308</c:v>
                </c:pt>
                <c:pt idx="7">
                  <c:v>292</c:v>
                </c:pt>
                <c:pt idx="8">
                  <c:v>278</c:v>
                </c:pt>
                <c:pt idx="9">
                  <c:v>282</c:v>
                </c:pt>
                <c:pt idx="10">
                  <c:v>265</c:v>
                </c:pt>
                <c:pt idx="11">
                  <c:v>237</c:v>
                </c:pt>
                <c:pt idx="12">
                  <c:v>222</c:v>
                </c:pt>
                <c:pt idx="13">
                  <c:v>213</c:v>
                </c:pt>
                <c:pt idx="14">
                  <c:v>202</c:v>
                </c:pt>
                <c:pt idx="15">
                  <c:v>188</c:v>
                </c:pt>
                <c:pt idx="16">
                  <c:v>187</c:v>
                </c:pt>
                <c:pt idx="17">
                  <c:v>176</c:v>
                </c:pt>
                <c:pt idx="18">
                  <c:v>165</c:v>
                </c:pt>
                <c:pt idx="19">
                  <c:v>163</c:v>
                </c:pt>
                <c:pt idx="20">
                  <c:v>165</c:v>
                </c:pt>
                <c:pt idx="21">
                  <c:v>168</c:v>
                </c:pt>
                <c:pt idx="22">
                  <c:v>170</c:v>
                </c:pt>
                <c:pt idx="23">
                  <c:v>170</c:v>
                </c:pt>
                <c:pt idx="24">
                  <c:v>172</c:v>
                </c:pt>
                <c:pt idx="25">
                  <c:v>179</c:v>
                </c:pt>
                <c:pt idx="26">
                  <c:v>188</c:v>
                </c:pt>
                <c:pt idx="27">
                  <c:v>199</c:v>
                </c:pt>
                <c:pt idx="28">
                  <c:v>209</c:v>
                </c:pt>
                <c:pt idx="29">
                  <c:v>220</c:v>
                </c:pt>
                <c:pt idx="30">
                  <c:v>229</c:v>
                </c:pt>
                <c:pt idx="31" formatCode="#,##0_);[Red]\(#,##0\)">
                  <c:v>240</c:v>
                </c:pt>
                <c:pt idx="32" formatCode="#,##0_);[Red]\(#,##0\)">
                  <c:v>252</c:v>
                </c:pt>
                <c:pt idx="33" formatCode="#,##0_);[Red]\(#,##0\)">
                  <c:v>262</c:v>
                </c:pt>
                <c:pt idx="34" formatCode="#,##0_);[Red]\(#,##0\)">
                  <c:v>273</c:v>
                </c:pt>
                <c:pt idx="35" formatCode="#,##0_);[Red]\(#,##0\)">
                  <c:v>284</c:v>
                </c:pt>
                <c:pt idx="36" formatCode="#,##0_);[Red]\(#,##0\)">
                  <c:v>290</c:v>
                </c:pt>
                <c:pt idx="37" formatCode="#,##0_);[Red]\(#,##0\)">
                  <c:v>300</c:v>
                </c:pt>
                <c:pt idx="38" formatCode="#,##0_);[Red]\(#,##0\)">
                  <c:v>304</c:v>
                </c:pt>
                <c:pt idx="39" formatCode="#,##0_);[Red]\(#,##0\)">
                  <c:v>311</c:v>
                </c:pt>
                <c:pt idx="40" formatCode="#,##0_);[Red]\(#,##0\)">
                  <c:v>313</c:v>
                </c:pt>
                <c:pt idx="41" formatCode="#,##0_);[Red]\(#,##0\)">
                  <c:v>320</c:v>
                </c:pt>
                <c:pt idx="42" formatCode="#,##0_);[Red]\(#,##0\)">
                  <c:v>325</c:v>
                </c:pt>
                <c:pt idx="43" formatCode="#,##0_);[Red]\(#,##0\)">
                  <c:v>331</c:v>
                </c:pt>
                <c:pt idx="44" formatCode="#,##0_);[Red]\(#,##0\)">
                  <c:v>337</c:v>
                </c:pt>
                <c:pt idx="45" formatCode="#,##0_);[Red]\(#,##0\)">
                  <c:v>339</c:v>
                </c:pt>
                <c:pt idx="46" formatCode="#,##0_);[Red]\(#,##0\)">
                  <c:v>346</c:v>
                </c:pt>
                <c:pt idx="47" formatCode="#,##0_);[Red]\(#,##0\)">
                  <c:v>352</c:v>
                </c:pt>
                <c:pt idx="48" formatCode="#,##0_);[Red]\(#,##0\)">
                  <c:v>357</c:v>
                </c:pt>
                <c:pt idx="49" formatCode="#,##0_);[Red]\(#,##0\)">
                  <c:v>363</c:v>
                </c:pt>
                <c:pt idx="50" formatCode="#,##0_);[Red]\(#,##0\)">
                  <c:v>363</c:v>
                </c:pt>
                <c:pt idx="51" formatCode="#,##0_);[Red]\(#,##0\)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4-4DF0-BD24-EA292E962E93}"/>
            </c:ext>
          </c:extLst>
        </c:ser>
        <c:ser>
          <c:idx val="0"/>
          <c:order val="3"/>
          <c:tx>
            <c:strRef>
              <c:f>Data!$AB$5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Data!$AB$6:$AB$57</c:f>
              <c:numCache>
                <c:formatCode>General</c:formatCode>
                <c:ptCount val="52"/>
                <c:pt idx="0">
                  <c:v>367</c:v>
                </c:pt>
                <c:pt idx="1">
                  <c:v>371</c:v>
                </c:pt>
                <c:pt idx="2">
                  <c:v>367</c:v>
                </c:pt>
                <c:pt idx="3">
                  <c:v>359</c:v>
                </c:pt>
                <c:pt idx="4">
                  <c:v>356</c:v>
                </c:pt>
                <c:pt idx="5">
                  <c:v>344</c:v>
                </c:pt>
                <c:pt idx="6">
                  <c:v>325</c:v>
                </c:pt>
                <c:pt idx="7">
                  <c:v>296</c:v>
                </c:pt>
                <c:pt idx="8">
                  <c:v>274</c:v>
                </c:pt>
                <c:pt idx="9">
                  <c:v>263</c:v>
                </c:pt>
                <c:pt idx="10">
                  <c:v>247</c:v>
                </c:pt>
                <c:pt idx="11">
                  <c:v>229</c:v>
                </c:pt>
                <c:pt idx="12">
                  <c:v>221</c:v>
                </c:pt>
                <c:pt idx="13">
                  <c:v>215</c:v>
                </c:pt>
                <c:pt idx="14">
                  <c:v>233</c:v>
                </c:pt>
                <c:pt idx="15">
                  <c:v>212</c:v>
                </c:pt>
                <c:pt idx="16">
                  <c:v>202</c:v>
                </c:pt>
                <c:pt idx="17">
                  <c:v>186</c:v>
                </c:pt>
                <c:pt idx="18">
                  <c:v>176</c:v>
                </c:pt>
                <c:pt idx="19">
                  <c:v>168</c:v>
                </c:pt>
                <c:pt idx="20">
                  <c:v>172</c:v>
                </c:pt>
                <c:pt idx="21">
                  <c:v>177</c:v>
                </c:pt>
                <c:pt idx="22">
                  <c:v>166</c:v>
                </c:pt>
                <c:pt idx="23">
                  <c:v>163</c:v>
                </c:pt>
                <c:pt idx="24">
                  <c:v>157</c:v>
                </c:pt>
                <c:pt idx="25">
                  <c:v>169</c:v>
                </c:pt>
                <c:pt idx="26">
                  <c:v>182</c:v>
                </c:pt>
                <c:pt idx="27">
                  <c:v>199</c:v>
                </c:pt>
                <c:pt idx="28">
                  <c:v>212</c:v>
                </c:pt>
                <c:pt idx="29">
                  <c:v>226</c:v>
                </c:pt>
                <c:pt idx="30">
                  <c:v>243</c:v>
                </c:pt>
                <c:pt idx="31" formatCode="#,##0_);[Red]\(#,##0\)">
                  <c:v>258</c:v>
                </c:pt>
                <c:pt idx="32" formatCode="#,##0_);[Red]\(#,##0\)">
                  <c:v>277</c:v>
                </c:pt>
                <c:pt idx="33" formatCode="#,##0_);[Red]\(#,##0\)">
                  <c:v>288</c:v>
                </c:pt>
                <c:pt idx="34" formatCode="#,##0_);[Red]\(#,##0\)">
                  <c:v>300</c:v>
                </c:pt>
                <c:pt idx="35" formatCode="#,##0_);[Red]\(#,##0\)">
                  <c:v>310</c:v>
                </c:pt>
                <c:pt idx="36" formatCode="#,##0_);[Red]\(#,##0\)">
                  <c:v>321</c:v>
                </c:pt>
                <c:pt idx="37" formatCode="#,##0_);[Red]\(#,##0\)">
                  <c:v>324</c:v>
                </c:pt>
                <c:pt idx="38" formatCode="#,##0_);[Red]\(#,##0\)">
                  <c:v>331</c:v>
                </c:pt>
                <c:pt idx="39" formatCode="#,##0_);[Red]\(#,##0\)">
                  <c:v>337</c:v>
                </c:pt>
                <c:pt idx="40" formatCode="#,##0_);[Red]\(#,##0\)">
                  <c:v>344</c:v>
                </c:pt>
                <c:pt idx="41" formatCode="#,##0_);[Red]\(#,##0\)">
                  <c:v>351</c:v>
                </c:pt>
                <c:pt idx="42" formatCode="#,##0_);[Red]\(#,##0\)">
                  <c:v>361</c:v>
                </c:pt>
                <c:pt idx="43" formatCode="#,##0_);[Red]\(#,##0\)">
                  <c:v>368</c:v>
                </c:pt>
                <c:pt idx="44" formatCode="#,##0_);[Red]\(#,##0\)">
                  <c:v>369</c:v>
                </c:pt>
                <c:pt idx="45" formatCode="#,##0_);[Red]\(#,##0\)">
                  <c:v>379</c:v>
                </c:pt>
                <c:pt idx="46" formatCode="#,##0_);[Red]\(#,##0\)">
                  <c:v>390</c:v>
                </c:pt>
                <c:pt idx="47" formatCode="#,##0_);[Red]\(#,##0\)">
                  <c:v>394</c:v>
                </c:pt>
                <c:pt idx="48" formatCode="#,##0_);[Red]\(#,##0\)">
                  <c:v>406</c:v>
                </c:pt>
                <c:pt idx="49" formatCode="#,##0_);[Red]\(#,##0\)">
                  <c:v>412</c:v>
                </c:pt>
                <c:pt idx="50" formatCode="#,##0_);[Red]\(#,##0\)">
                  <c:v>418</c:v>
                </c:pt>
                <c:pt idx="51" formatCode="#,##0_);[Red]\(#,##0\)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4-4DF0-BD24-EA292E962E93}"/>
            </c:ext>
          </c:extLst>
        </c:ser>
        <c:ser>
          <c:idx val="4"/>
          <c:order val="4"/>
          <c:tx>
            <c:strRef>
              <c:f>Data!$AC$5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Data!$AC$6:$AC$57</c:f>
              <c:numCache>
                <c:formatCode>General</c:formatCode>
                <c:ptCount val="52"/>
                <c:pt idx="0">
                  <c:v>435</c:v>
                </c:pt>
                <c:pt idx="1">
                  <c:v>449</c:v>
                </c:pt>
                <c:pt idx="2">
                  <c:v>441</c:v>
                </c:pt>
                <c:pt idx="3">
                  <c:v>444</c:v>
                </c:pt>
                <c:pt idx="4">
                  <c:v>452</c:v>
                </c:pt>
                <c:pt idx="5">
                  <c:v>451</c:v>
                </c:pt>
                <c:pt idx="6">
                  <c:v>437</c:v>
                </c:pt>
                <c:pt idx="7">
                  <c:v>430</c:v>
                </c:pt>
                <c:pt idx="8">
                  <c:v>392</c:v>
                </c:pt>
                <c:pt idx="9">
                  <c:v>385</c:v>
                </c:pt>
                <c:pt idx="10">
                  <c:v>368</c:v>
                </c:pt>
                <c:pt idx="11">
                  <c:v>356</c:v>
                </c:pt>
                <c:pt idx="12">
                  <c:v>350</c:v>
                </c:pt>
                <c:pt idx="13">
                  <c:v>332</c:v>
                </c:pt>
                <c:pt idx="14">
                  <c:v>320</c:v>
                </c:pt>
                <c:pt idx="15">
                  <c:v>299</c:v>
                </c:pt>
                <c:pt idx="16">
                  <c:v>290</c:v>
                </c:pt>
                <c:pt idx="17">
                  <c:v>284</c:v>
                </c:pt>
                <c:pt idx="18">
                  <c:v>282</c:v>
                </c:pt>
                <c:pt idx="19">
                  <c:v>265</c:v>
                </c:pt>
                <c:pt idx="20">
                  <c:v>257</c:v>
                </c:pt>
                <c:pt idx="21">
                  <c:v>258</c:v>
                </c:pt>
                <c:pt idx="22">
                  <c:v>251</c:v>
                </c:pt>
                <c:pt idx="23">
                  <c:v>236</c:v>
                </c:pt>
                <c:pt idx="24">
                  <c:v>230</c:v>
                </c:pt>
                <c:pt idx="25">
                  <c:v>236</c:v>
                </c:pt>
                <c:pt idx="26">
                  <c:v>242</c:v>
                </c:pt>
                <c:pt idx="27">
                  <c:v>244</c:v>
                </c:pt>
                <c:pt idx="28">
                  <c:v>255</c:v>
                </c:pt>
                <c:pt idx="29">
                  <c:v>262</c:v>
                </c:pt>
                <c:pt idx="30">
                  <c:v>274</c:v>
                </c:pt>
                <c:pt idx="31" formatCode="#,##0_);[Red]\(#,##0\)">
                  <c:v>288</c:v>
                </c:pt>
                <c:pt idx="32" formatCode="#,##0_);[Red]\(#,##0\)">
                  <c:v>300</c:v>
                </c:pt>
                <c:pt idx="33" formatCode="#,##0_);[Red]\(#,##0\)">
                  <c:v>311</c:v>
                </c:pt>
                <c:pt idx="34" formatCode="#,##0_);[Red]\(#,##0\)">
                  <c:v>322</c:v>
                </c:pt>
                <c:pt idx="35" formatCode="#,##0_);[Red]\(#,##0\)">
                  <c:v>333</c:v>
                </c:pt>
                <c:pt idx="36" formatCode="#,##0_);[Red]\(#,##0\)">
                  <c:v>347</c:v>
                </c:pt>
                <c:pt idx="37" formatCode="#,##0_);[Red]\(#,##0\)">
                  <c:v>355</c:v>
                </c:pt>
                <c:pt idx="38" formatCode="#,##0_);[Red]\(#,##0\)">
                  <c:v>365</c:v>
                </c:pt>
                <c:pt idx="39" formatCode="#,##0_);[Red]\(#,##0\)">
                  <c:v>372</c:v>
                </c:pt>
                <c:pt idx="40" formatCode="#,##0_);[Red]\(#,##0\)">
                  <c:v>380</c:v>
                </c:pt>
                <c:pt idx="41" formatCode="#,##0_);[Red]\(#,##0\)">
                  <c:v>387</c:v>
                </c:pt>
                <c:pt idx="42" formatCode="#,##0_);[Red]\(#,##0\)">
                  <c:v>392</c:v>
                </c:pt>
                <c:pt idx="43" formatCode="#,##0_);[Red]\(#,##0\)">
                  <c:v>390</c:v>
                </c:pt>
                <c:pt idx="44" formatCode="#,##0_);[Red]\(#,##0\)">
                  <c:v>396</c:v>
                </c:pt>
                <c:pt idx="45" formatCode="#,##0_);[Red]\(#,##0\)">
                  <c:v>404</c:v>
                </c:pt>
                <c:pt idx="46" formatCode="#,##0_);[Red]\(#,##0\)">
                  <c:v>412</c:v>
                </c:pt>
                <c:pt idx="47" formatCode="#,##0_);[Red]\(#,##0\)">
                  <c:v>419</c:v>
                </c:pt>
                <c:pt idx="48" formatCode="#,##0_);[Red]\(#,##0\)">
                  <c:v>421</c:v>
                </c:pt>
                <c:pt idx="49" formatCode="#,##0_);[Red]\(#,##0\)">
                  <c:v>428</c:v>
                </c:pt>
                <c:pt idx="50" formatCode="#,##0_);[Red]\(#,##0\)">
                  <c:v>430</c:v>
                </c:pt>
                <c:pt idx="51" formatCode="#,##0_);[Red]\(#,##0\)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4-4DF0-BD24-EA292E962E93}"/>
            </c:ext>
          </c:extLst>
        </c:ser>
        <c:ser>
          <c:idx val="5"/>
          <c:order val="5"/>
          <c:tx>
            <c:strRef>
              <c:f>Data!$AD$5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Data!$AD$6:$AD$57</c:f>
              <c:numCache>
                <c:formatCode>General</c:formatCode>
                <c:ptCount val="52"/>
                <c:pt idx="0">
                  <c:v>433</c:v>
                </c:pt>
                <c:pt idx="1">
                  <c:v>434</c:v>
                </c:pt>
                <c:pt idx="2">
                  <c:v>439</c:v>
                </c:pt>
                <c:pt idx="3">
                  <c:v>442</c:v>
                </c:pt>
                <c:pt idx="4">
                  <c:v>439</c:v>
                </c:pt>
                <c:pt idx="5">
                  <c:v>437</c:v>
                </c:pt>
                <c:pt idx="6">
                  <c:v>423</c:v>
                </c:pt>
                <c:pt idx="7">
                  <c:v>408</c:v>
                </c:pt>
                <c:pt idx="8">
                  <c:v>393</c:v>
                </c:pt>
                <c:pt idx="9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4-4DF0-BD24-EA292E96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9968"/>
        <c:axId val="1"/>
      </c:lineChart>
      <c:catAx>
        <c:axId val="1866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775800711743766"/>
              <c:y val="0.9367681498829040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2.669039145907473E-3"/>
              <c:y val="0.4051522248243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59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2989323843415"/>
          <c:y val="0.66861826697892279"/>
          <c:w val="0.12722419928825621"/>
          <c:h val="0.141686182669789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 TOTAL WORKING GAS</a:t>
            </a:r>
          </a:p>
        </c:rich>
      </c:tx>
      <c:layout>
        <c:manualLayout>
          <c:xMode val="edge"/>
          <c:yMode val="edge"/>
          <c:x val="0.25266903914590744"/>
          <c:y val="1.04712041884816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71174377224191E-2"/>
          <c:y val="0.13350785340314136"/>
          <c:w val="0.90569395017793575"/>
          <c:h val="0.71727748691099469"/>
        </c:manualLayout>
      </c:layout>
      <c:lineChart>
        <c:grouping val="standard"/>
        <c:varyColors val="0"/>
        <c:ser>
          <c:idx val="1"/>
          <c:order val="0"/>
          <c:tx>
            <c:v>1994/95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Data!$AJ$6:$AJ$57</c:f>
              <c:numCache>
                <c:formatCode>General</c:formatCode>
                <c:ptCount val="52"/>
                <c:pt idx="0">
                  <c:v>3088</c:v>
                </c:pt>
                <c:pt idx="1">
                  <c:v>3099</c:v>
                </c:pt>
                <c:pt idx="2">
                  <c:v>3084</c:v>
                </c:pt>
                <c:pt idx="3">
                  <c:v>3027</c:v>
                </c:pt>
                <c:pt idx="4">
                  <c:v>2942</c:v>
                </c:pt>
                <c:pt idx="5">
                  <c:v>2886</c:v>
                </c:pt>
                <c:pt idx="6">
                  <c:v>2725</c:v>
                </c:pt>
                <c:pt idx="7">
                  <c:v>2646</c:v>
                </c:pt>
                <c:pt idx="8">
                  <c:v>2573</c:v>
                </c:pt>
                <c:pt idx="9">
                  <c:v>2381</c:v>
                </c:pt>
                <c:pt idx="10">
                  <c:v>2263</c:v>
                </c:pt>
                <c:pt idx="11">
                  <c:v>2195</c:v>
                </c:pt>
                <c:pt idx="12">
                  <c:v>2033</c:v>
                </c:pt>
                <c:pt idx="13">
                  <c:v>1893</c:v>
                </c:pt>
                <c:pt idx="14">
                  <c:v>1700</c:v>
                </c:pt>
                <c:pt idx="15">
                  <c:v>1494</c:v>
                </c:pt>
                <c:pt idx="16">
                  <c:v>1448</c:v>
                </c:pt>
                <c:pt idx="17">
                  <c:v>1330</c:v>
                </c:pt>
                <c:pt idx="18">
                  <c:v>1198</c:v>
                </c:pt>
                <c:pt idx="19">
                  <c:v>1181</c:v>
                </c:pt>
                <c:pt idx="20">
                  <c:v>1197</c:v>
                </c:pt>
                <c:pt idx="21">
                  <c:v>1164</c:v>
                </c:pt>
                <c:pt idx="22">
                  <c:v>1134</c:v>
                </c:pt>
                <c:pt idx="23">
                  <c:v>1130</c:v>
                </c:pt>
                <c:pt idx="24">
                  <c:v>1160</c:v>
                </c:pt>
                <c:pt idx="25">
                  <c:v>1190</c:v>
                </c:pt>
                <c:pt idx="26">
                  <c:v>1239</c:v>
                </c:pt>
                <c:pt idx="27">
                  <c:v>1269</c:v>
                </c:pt>
                <c:pt idx="28">
                  <c:v>1383</c:v>
                </c:pt>
                <c:pt idx="29">
                  <c:v>1476</c:v>
                </c:pt>
                <c:pt idx="30">
                  <c:v>1583</c:v>
                </c:pt>
                <c:pt idx="31">
                  <c:v>1663</c:v>
                </c:pt>
                <c:pt idx="32">
                  <c:v>1758</c:v>
                </c:pt>
                <c:pt idx="33">
                  <c:v>1853</c:v>
                </c:pt>
                <c:pt idx="34">
                  <c:v>1926</c:v>
                </c:pt>
                <c:pt idx="35">
                  <c:v>2041</c:v>
                </c:pt>
                <c:pt idx="36">
                  <c:v>2112</c:v>
                </c:pt>
                <c:pt idx="37">
                  <c:v>2169</c:v>
                </c:pt>
                <c:pt idx="38">
                  <c:v>2226</c:v>
                </c:pt>
                <c:pt idx="39">
                  <c:v>2264</c:v>
                </c:pt>
                <c:pt idx="40">
                  <c:v>2320</c:v>
                </c:pt>
                <c:pt idx="41">
                  <c:v>2357</c:v>
                </c:pt>
                <c:pt idx="42">
                  <c:v>2416</c:v>
                </c:pt>
                <c:pt idx="43">
                  <c:v>2467</c:v>
                </c:pt>
                <c:pt idx="44">
                  <c:v>2543</c:v>
                </c:pt>
                <c:pt idx="45">
                  <c:v>2614</c:v>
                </c:pt>
                <c:pt idx="46">
                  <c:v>2683</c:v>
                </c:pt>
                <c:pt idx="47">
                  <c:v>2750</c:v>
                </c:pt>
                <c:pt idx="48">
                  <c:v>2798</c:v>
                </c:pt>
                <c:pt idx="49">
                  <c:v>2868</c:v>
                </c:pt>
                <c:pt idx="50">
                  <c:v>2920</c:v>
                </c:pt>
                <c:pt idx="5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A-464F-BF35-DD87CFEB3A0C}"/>
            </c:ext>
          </c:extLst>
        </c:ser>
        <c:ser>
          <c:idx val="2"/>
          <c:order val="1"/>
          <c:tx>
            <c:v>1995/96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Data!$AK$6:$AK$57</c:f>
              <c:numCache>
                <c:formatCode>General</c:formatCode>
                <c:ptCount val="52"/>
                <c:pt idx="0">
                  <c:v>2958</c:v>
                </c:pt>
                <c:pt idx="1">
                  <c:v>2873</c:v>
                </c:pt>
                <c:pt idx="2">
                  <c:v>2798</c:v>
                </c:pt>
                <c:pt idx="3">
                  <c:v>2737</c:v>
                </c:pt>
                <c:pt idx="4">
                  <c:v>2664</c:v>
                </c:pt>
                <c:pt idx="5">
                  <c:v>2589</c:v>
                </c:pt>
                <c:pt idx="6">
                  <c:v>2411</c:v>
                </c:pt>
                <c:pt idx="7">
                  <c:v>2257</c:v>
                </c:pt>
                <c:pt idx="8">
                  <c:v>2118</c:v>
                </c:pt>
                <c:pt idx="9">
                  <c:v>1980</c:v>
                </c:pt>
                <c:pt idx="10">
                  <c:v>1783</c:v>
                </c:pt>
                <c:pt idx="11">
                  <c:v>1678</c:v>
                </c:pt>
                <c:pt idx="12">
                  <c:v>1517</c:v>
                </c:pt>
                <c:pt idx="13">
                  <c:v>1304</c:v>
                </c:pt>
                <c:pt idx="14">
                  <c:v>1077</c:v>
                </c:pt>
                <c:pt idx="15">
                  <c:v>984</c:v>
                </c:pt>
                <c:pt idx="16">
                  <c:v>920</c:v>
                </c:pt>
                <c:pt idx="17">
                  <c:v>858</c:v>
                </c:pt>
                <c:pt idx="18">
                  <c:v>740</c:v>
                </c:pt>
                <c:pt idx="19">
                  <c:v>668</c:v>
                </c:pt>
                <c:pt idx="20">
                  <c:v>625</c:v>
                </c:pt>
                <c:pt idx="21">
                  <c:v>574</c:v>
                </c:pt>
                <c:pt idx="22">
                  <c:v>559</c:v>
                </c:pt>
                <c:pt idx="23">
                  <c:v>546</c:v>
                </c:pt>
                <c:pt idx="24">
                  <c:v>573</c:v>
                </c:pt>
                <c:pt idx="25">
                  <c:v>641</c:v>
                </c:pt>
                <c:pt idx="26">
                  <c:v>694</c:v>
                </c:pt>
                <c:pt idx="27">
                  <c:v>754</c:v>
                </c:pt>
                <c:pt idx="28">
                  <c:v>813</c:v>
                </c:pt>
                <c:pt idx="29">
                  <c:v>896</c:v>
                </c:pt>
                <c:pt idx="30">
                  <c:v>984</c:v>
                </c:pt>
                <c:pt idx="31" formatCode="#,##0_);[Red]\(#,##0\)">
                  <c:v>1072</c:v>
                </c:pt>
                <c:pt idx="32" formatCode="#,##0_);[Red]\(#,##0\)">
                  <c:v>1159</c:v>
                </c:pt>
                <c:pt idx="33" formatCode="#,##0_);[Red]\(#,##0\)">
                  <c:v>1250</c:v>
                </c:pt>
                <c:pt idx="34" formatCode="#,##0_);[Red]\(#,##0\)">
                  <c:v>1343</c:v>
                </c:pt>
                <c:pt idx="35" formatCode="#,##0_);[Red]\(#,##0\)">
                  <c:v>1433</c:v>
                </c:pt>
                <c:pt idx="36" formatCode="#,##0_);[Red]\(#,##0\)">
                  <c:v>1527</c:v>
                </c:pt>
                <c:pt idx="37" formatCode="#,##0_);[Red]\(#,##0\)">
                  <c:v>1617</c:v>
                </c:pt>
                <c:pt idx="38" formatCode="#,##0_);[Red]\(#,##0\)">
                  <c:v>1698</c:v>
                </c:pt>
                <c:pt idx="39" formatCode="#,##0_);[Red]\(#,##0\)">
                  <c:v>1782</c:v>
                </c:pt>
                <c:pt idx="40" formatCode="#,##0_);[Red]\(#,##0\)">
                  <c:v>1862</c:v>
                </c:pt>
                <c:pt idx="41" formatCode="#,##0_);[Red]\(#,##0\)">
                  <c:v>1955</c:v>
                </c:pt>
                <c:pt idx="42" formatCode="#,##0_);[Red]\(#,##0\)">
                  <c:v>2026</c:v>
                </c:pt>
                <c:pt idx="43" formatCode="#,##0_);[Red]\(#,##0\)">
                  <c:v>2120</c:v>
                </c:pt>
                <c:pt idx="44" formatCode="#,##0_);[Red]\(#,##0\)">
                  <c:v>2218</c:v>
                </c:pt>
                <c:pt idx="45" formatCode="#,##0_);[Red]\(#,##0\)">
                  <c:v>2302</c:v>
                </c:pt>
                <c:pt idx="46" formatCode="#,##0_);[Red]\(#,##0\)">
                  <c:v>2391</c:v>
                </c:pt>
                <c:pt idx="47" formatCode="#,##0_);[Red]\(#,##0\)">
                  <c:v>2475</c:v>
                </c:pt>
                <c:pt idx="48" formatCode="#,##0_);[Red]\(#,##0\)">
                  <c:v>2569</c:v>
                </c:pt>
                <c:pt idx="49" formatCode="#,##0_);[Red]\(#,##0\)">
                  <c:v>2607</c:v>
                </c:pt>
                <c:pt idx="50" formatCode="#,##0_);[Red]\(#,##0\)">
                  <c:v>2664</c:v>
                </c:pt>
                <c:pt idx="51" formatCode="#,##0_);[Red]\(#,##0\)">
                  <c:v>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A-464F-BF35-DD87CFEB3A0C}"/>
            </c:ext>
          </c:extLst>
        </c:ser>
        <c:ser>
          <c:idx val="3"/>
          <c:order val="2"/>
          <c:tx>
            <c:v>1996/97</c:v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Data!$AL$6:$AL$57</c:f>
              <c:numCache>
                <c:formatCode>General</c:formatCode>
                <c:ptCount val="52"/>
                <c:pt idx="0">
                  <c:v>2725</c:v>
                </c:pt>
                <c:pt idx="1">
                  <c:v>2703</c:v>
                </c:pt>
                <c:pt idx="2">
                  <c:v>2617</c:v>
                </c:pt>
                <c:pt idx="3">
                  <c:v>2551</c:v>
                </c:pt>
                <c:pt idx="4">
                  <c:v>2447</c:v>
                </c:pt>
                <c:pt idx="5">
                  <c:v>2375</c:v>
                </c:pt>
                <c:pt idx="6">
                  <c:v>2322</c:v>
                </c:pt>
                <c:pt idx="7">
                  <c:v>2192</c:v>
                </c:pt>
                <c:pt idx="8">
                  <c:v>2064</c:v>
                </c:pt>
                <c:pt idx="9">
                  <c:v>2049</c:v>
                </c:pt>
                <c:pt idx="10">
                  <c:v>1922</c:v>
                </c:pt>
                <c:pt idx="11">
                  <c:v>1660</c:v>
                </c:pt>
                <c:pt idx="12">
                  <c:v>1510</c:v>
                </c:pt>
                <c:pt idx="13">
                  <c:v>1349</c:v>
                </c:pt>
                <c:pt idx="14">
                  <c:v>1274</c:v>
                </c:pt>
                <c:pt idx="15">
                  <c:v>1127</c:v>
                </c:pt>
                <c:pt idx="16">
                  <c:v>1064</c:v>
                </c:pt>
                <c:pt idx="17">
                  <c:v>988</c:v>
                </c:pt>
                <c:pt idx="18">
                  <c:v>931</c:v>
                </c:pt>
                <c:pt idx="19">
                  <c:v>886</c:v>
                </c:pt>
                <c:pt idx="20">
                  <c:v>832</c:v>
                </c:pt>
                <c:pt idx="21">
                  <c:v>831</c:v>
                </c:pt>
                <c:pt idx="22">
                  <c:v>852</c:v>
                </c:pt>
                <c:pt idx="23">
                  <c:v>836</c:v>
                </c:pt>
                <c:pt idx="24">
                  <c:v>829</c:v>
                </c:pt>
                <c:pt idx="25">
                  <c:v>854</c:v>
                </c:pt>
                <c:pt idx="26">
                  <c:v>900</c:v>
                </c:pt>
                <c:pt idx="27">
                  <c:v>970</c:v>
                </c:pt>
                <c:pt idx="28">
                  <c:v>1032</c:v>
                </c:pt>
                <c:pt idx="29">
                  <c:v>1108</c:v>
                </c:pt>
                <c:pt idx="30">
                  <c:v>1201</c:v>
                </c:pt>
                <c:pt idx="31" formatCode="#,##0_);[Red]\(#,##0\)">
                  <c:v>1292</c:v>
                </c:pt>
                <c:pt idx="32" formatCode="#,##0_);[Red]\(#,##0\)">
                  <c:v>1386</c:v>
                </c:pt>
                <c:pt idx="33" formatCode="#,##0_);[Red]\(#,##0\)">
                  <c:v>1483</c:v>
                </c:pt>
                <c:pt idx="34" formatCode="#,##0_);[Red]\(#,##0\)">
                  <c:v>1559</c:v>
                </c:pt>
                <c:pt idx="35" formatCode="#,##0_);[Red]\(#,##0\)">
                  <c:v>1655</c:v>
                </c:pt>
                <c:pt idx="36" formatCode="#,##0_);[Red]\(#,##0\)">
                  <c:v>1742</c:v>
                </c:pt>
                <c:pt idx="37" formatCode="#,##0_);[Red]\(#,##0\)">
                  <c:v>1800</c:v>
                </c:pt>
                <c:pt idx="38" formatCode="#,##0_);[Red]\(#,##0\)">
                  <c:v>1860</c:v>
                </c:pt>
                <c:pt idx="39" formatCode="#,##0_);[Red]\(#,##0\)">
                  <c:v>1915</c:v>
                </c:pt>
                <c:pt idx="40" formatCode="#,##0_);[Red]\(#,##0\)">
                  <c:v>1993</c:v>
                </c:pt>
                <c:pt idx="41" formatCode="#,##0_);[Red]\(#,##0\)">
                  <c:v>2063</c:v>
                </c:pt>
                <c:pt idx="42" formatCode="#,##0_);[Red]\(#,##0\)">
                  <c:v>2128</c:v>
                </c:pt>
                <c:pt idx="43" formatCode="#,##0_);[Red]\(#,##0\)">
                  <c:v>2212</c:v>
                </c:pt>
                <c:pt idx="44" formatCode="#,##0_);[Red]\(#,##0\)">
                  <c:v>2308</c:v>
                </c:pt>
                <c:pt idx="45" formatCode="#,##0_);[Red]\(#,##0\)">
                  <c:v>2396</c:v>
                </c:pt>
                <c:pt idx="46" formatCode="#,##0_);[Red]\(#,##0\)">
                  <c:v>2469</c:v>
                </c:pt>
                <c:pt idx="47" formatCode="#,##0_);[Red]\(#,##0\)">
                  <c:v>2556</c:v>
                </c:pt>
                <c:pt idx="48" formatCode="#,##0_);[Red]\(#,##0\)">
                  <c:v>2643</c:v>
                </c:pt>
                <c:pt idx="49" formatCode="#,##0_);[Red]\(#,##0\)">
                  <c:v>2720</c:v>
                </c:pt>
                <c:pt idx="50" formatCode="#,##0_);[Red]\(#,##0\)">
                  <c:v>2783</c:v>
                </c:pt>
                <c:pt idx="51" formatCode="#,##0_);[Red]\(#,##0\)">
                  <c:v>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A-464F-BF35-DD87CFEB3A0C}"/>
            </c:ext>
          </c:extLst>
        </c:ser>
        <c:ser>
          <c:idx val="0"/>
          <c:order val="3"/>
          <c:tx>
            <c:strRef>
              <c:f>Data!$AM$5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Data!$AM$6:$AM$57</c:f>
              <c:numCache>
                <c:formatCode>General</c:formatCode>
                <c:ptCount val="52"/>
                <c:pt idx="0">
                  <c:v>2807</c:v>
                </c:pt>
                <c:pt idx="1">
                  <c:v>2814</c:v>
                </c:pt>
                <c:pt idx="2">
                  <c:v>2750</c:v>
                </c:pt>
                <c:pt idx="3">
                  <c:v>2642</c:v>
                </c:pt>
                <c:pt idx="4">
                  <c:v>2606</c:v>
                </c:pt>
                <c:pt idx="5">
                  <c:v>2537</c:v>
                </c:pt>
                <c:pt idx="6">
                  <c:v>2401</c:v>
                </c:pt>
                <c:pt idx="7">
                  <c:v>2266</c:v>
                </c:pt>
                <c:pt idx="8">
                  <c:v>2170</c:v>
                </c:pt>
                <c:pt idx="9">
                  <c:v>2039</c:v>
                </c:pt>
                <c:pt idx="10">
                  <c:v>1996</c:v>
                </c:pt>
                <c:pt idx="11">
                  <c:v>1837</c:v>
                </c:pt>
                <c:pt idx="12">
                  <c:v>1701</c:v>
                </c:pt>
                <c:pt idx="13">
                  <c:v>1599</c:v>
                </c:pt>
                <c:pt idx="14">
                  <c:v>1518</c:v>
                </c:pt>
                <c:pt idx="15">
                  <c:v>1425</c:v>
                </c:pt>
                <c:pt idx="16">
                  <c:v>1348</c:v>
                </c:pt>
                <c:pt idx="17">
                  <c:v>1301</c:v>
                </c:pt>
                <c:pt idx="18">
                  <c:v>1247</c:v>
                </c:pt>
                <c:pt idx="19">
                  <c:v>1104</c:v>
                </c:pt>
                <c:pt idx="20">
                  <c:v>1026</c:v>
                </c:pt>
                <c:pt idx="21">
                  <c:v>1006</c:v>
                </c:pt>
                <c:pt idx="22">
                  <c:v>1059</c:v>
                </c:pt>
                <c:pt idx="23">
                  <c:v>1081</c:v>
                </c:pt>
                <c:pt idx="24">
                  <c:v>1135</c:v>
                </c:pt>
                <c:pt idx="25">
                  <c:v>1199</c:v>
                </c:pt>
                <c:pt idx="26">
                  <c:v>1277</c:v>
                </c:pt>
                <c:pt idx="27">
                  <c:v>1377</c:v>
                </c:pt>
                <c:pt idx="28">
                  <c:v>1469</c:v>
                </c:pt>
                <c:pt idx="29">
                  <c:v>1561</c:v>
                </c:pt>
                <c:pt idx="30">
                  <c:v>1667</c:v>
                </c:pt>
                <c:pt idx="31" formatCode="#,##0_);[Red]\(#,##0\)">
                  <c:v>1753</c:v>
                </c:pt>
                <c:pt idx="32" formatCode="#,##0_);[Red]\(#,##0\)">
                  <c:v>1857</c:v>
                </c:pt>
                <c:pt idx="33" formatCode="#,##0_);[Red]\(#,##0\)">
                  <c:v>1939</c:v>
                </c:pt>
                <c:pt idx="34" formatCode="#,##0_);[Red]\(#,##0\)">
                  <c:v>2011</c:v>
                </c:pt>
                <c:pt idx="35" formatCode="#,##0_);[Red]\(#,##0\)">
                  <c:v>2085</c:v>
                </c:pt>
                <c:pt idx="36" formatCode="#,##0_);[Red]\(#,##0\)">
                  <c:v>2178</c:v>
                </c:pt>
                <c:pt idx="37" formatCode="#,##0_);[Red]\(#,##0\)">
                  <c:v>2257</c:v>
                </c:pt>
                <c:pt idx="38" formatCode="#,##0_);[Red]\(#,##0\)">
                  <c:v>2323</c:v>
                </c:pt>
                <c:pt idx="39" formatCode="#,##0_);[Red]\(#,##0\)">
                  <c:v>2393</c:v>
                </c:pt>
                <c:pt idx="40" formatCode="#,##0_);[Red]\(#,##0\)">
                  <c:v>2468</c:v>
                </c:pt>
                <c:pt idx="41" formatCode="#,##0_);[Red]\(#,##0\)">
                  <c:v>2544</c:v>
                </c:pt>
                <c:pt idx="42" formatCode="#,##0_);[Red]\(#,##0\)">
                  <c:v>2615</c:v>
                </c:pt>
                <c:pt idx="43" formatCode="#,##0_);[Red]\(#,##0\)">
                  <c:v>2672</c:v>
                </c:pt>
                <c:pt idx="44" formatCode="#,##0_);[Red]\(#,##0\)">
                  <c:v>2707</c:v>
                </c:pt>
                <c:pt idx="45" formatCode="#,##0_);[Red]\(#,##0\)">
                  <c:v>2777</c:v>
                </c:pt>
                <c:pt idx="46" formatCode="#,##0_);[Red]\(#,##0\)">
                  <c:v>2829</c:v>
                </c:pt>
                <c:pt idx="47" formatCode="#,##0_);[Red]\(#,##0\)">
                  <c:v>2870</c:v>
                </c:pt>
                <c:pt idx="48" formatCode="#,##0_);[Red]\(#,##0\)">
                  <c:v>2911</c:v>
                </c:pt>
                <c:pt idx="49" formatCode="#,##0_);[Red]\(#,##0\)">
                  <c:v>2952</c:v>
                </c:pt>
                <c:pt idx="50" formatCode="#,##0_);[Red]\(#,##0\)">
                  <c:v>3010</c:v>
                </c:pt>
                <c:pt idx="51" formatCode="#,##0_);[Red]\(#,##0\)">
                  <c:v>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A-464F-BF35-DD87CFEB3A0C}"/>
            </c:ext>
          </c:extLst>
        </c:ser>
        <c:ser>
          <c:idx val="4"/>
          <c:order val="4"/>
          <c:tx>
            <c:v>1998/99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0A-464F-BF35-DD87CFEB3A0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Data!$AN$6:$AN$57</c:f>
              <c:numCache>
                <c:formatCode>General</c:formatCode>
                <c:ptCount val="52"/>
                <c:pt idx="0">
                  <c:v>3094</c:v>
                </c:pt>
                <c:pt idx="1">
                  <c:v>3127</c:v>
                </c:pt>
                <c:pt idx="2">
                  <c:v>3082</c:v>
                </c:pt>
                <c:pt idx="3">
                  <c:v>3069</c:v>
                </c:pt>
                <c:pt idx="4">
                  <c:v>3077</c:v>
                </c:pt>
                <c:pt idx="5">
                  <c:v>3104</c:v>
                </c:pt>
                <c:pt idx="6">
                  <c:v>3055</c:v>
                </c:pt>
                <c:pt idx="7">
                  <c:v>2970</c:v>
                </c:pt>
                <c:pt idx="8">
                  <c:v>2803</c:v>
                </c:pt>
                <c:pt idx="9">
                  <c:v>2645</c:v>
                </c:pt>
                <c:pt idx="10">
                  <c:v>2412</c:v>
                </c:pt>
                <c:pt idx="11">
                  <c:v>2209</c:v>
                </c:pt>
                <c:pt idx="12">
                  <c:v>2117</c:v>
                </c:pt>
                <c:pt idx="13">
                  <c:v>2039</c:v>
                </c:pt>
                <c:pt idx="14">
                  <c:v>1946</c:v>
                </c:pt>
                <c:pt idx="15">
                  <c:v>1887</c:v>
                </c:pt>
                <c:pt idx="16">
                  <c:v>1790</c:v>
                </c:pt>
                <c:pt idx="17">
                  <c:v>1662</c:v>
                </c:pt>
                <c:pt idx="18">
                  <c:v>1593</c:v>
                </c:pt>
                <c:pt idx="19">
                  <c:v>1459</c:v>
                </c:pt>
                <c:pt idx="20">
                  <c:v>1372</c:v>
                </c:pt>
                <c:pt idx="21">
                  <c:v>1335</c:v>
                </c:pt>
                <c:pt idx="22">
                  <c:v>1337</c:v>
                </c:pt>
                <c:pt idx="23">
                  <c:v>1367</c:v>
                </c:pt>
                <c:pt idx="24">
                  <c:v>1369</c:v>
                </c:pt>
                <c:pt idx="25">
                  <c:v>1374</c:v>
                </c:pt>
                <c:pt idx="26">
                  <c:v>1408</c:v>
                </c:pt>
                <c:pt idx="27">
                  <c:v>1480</c:v>
                </c:pt>
                <c:pt idx="28">
                  <c:v>1559</c:v>
                </c:pt>
                <c:pt idx="29">
                  <c:v>1632</c:v>
                </c:pt>
                <c:pt idx="30">
                  <c:v>1703</c:v>
                </c:pt>
                <c:pt idx="31" formatCode="#,##0_);[Red]\(#,##0\)">
                  <c:v>1794</c:v>
                </c:pt>
                <c:pt idx="32" formatCode="#,##0_);[Red]\(#,##0\)">
                  <c:v>1857</c:v>
                </c:pt>
                <c:pt idx="33" formatCode="#,##0_);[Red]\(#,##0\)">
                  <c:v>1942</c:v>
                </c:pt>
                <c:pt idx="34" formatCode="#,##0_);[Red]\(#,##0\)">
                  <c:v>2033</c:v>
                </c:pt>
                <c:pt idx="35" formatCode="#,##0_);[Red]\(#,##0\)">
                  <c:v>2102</c:v>
                </c:pt>
                <c:pt idx="36" formatCode="#,##0_);[Red]\(#,##0\)">
                  <c:v>2161</c:v>
                </c:pt>
                <c:pt idx="37" formatCode="#,##0_);[Red]\(#,##0\)">
                  <c:v>2239</c:v>
                </c:pt>
                <c:pt idx="38" formatCode="#,##0_);[Red]\(#,##0\)">
                  <c:v>2280</c:v>
                </c:pt>
                <c:pt idx="39" formatCode="#,##0_);[Red]\(#,##0\)">
                  <c:v>2306</c:v>
                </c:pt>
                <c:pt idx="40" formatCode="#,##0_);[Red]\(#,##0\)">
                  <c:v>2351</c:v>
                </c:pt>
                <c:pt idx="41" formatCode="#,##0_);[Red]\(#,##0\)">
                  <c:v>2402</c:v>
                </c:pt>
                <c:pt idx="42" formatCode="#,##0_);[Red]\(#,##0\)">
                  <c:v>2452</c:v>
                </c:pt>
                <c:pt idx="43" formatCode="#,##0_);[Red]\(#,##0\)">
                  <c:v>2521</c:v>
                </c:pt>
                <c:pt idx="44" formatCode="#,##0_);[Red]\(#,##0\)">
                  <c:v>2587</c:v>
                </c:pt>
                <c:pt idx="45" formatCode="#,##0_);[Red]\(#,##0\)">
                  <c:v>2668</c:v>
                </c:pt>
                <c:pt idx="46" formatCode="#,##0_);[Red]\(#,##0\)">
                  <c:v>2746</c:v>
                </c:pt>
                <c:pt idx="47" formatCode="#,##0_);[Red]\(#,##0\)">
                  <c:v>2825</c:v>
                </c:pt>
                <c:pt idx="48" formatCode="#,##0_);[Red]\(#,##0\)">
                  <c:v>2887</c:v>
                </c:pt>
                <c:pt idx="49" formatCode="#,##0_);[Red]\(#,##0\)">
                  <c:v>2936</c:v>
                </c:pt>
                <c:pt idx="50" formatCode="#,##0_);[Red]\(#,##0\)">
                  <c:v>2978</c:v>
                </c:pt>
                <c:pt idx="51" formatCode="#,##0_);[Red]\(#,##0\)">
                  <c:v>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0A-464F-BF35-DD87CFEB3A0C}"/>
            </c:ext>
          </c:extLst>
        </c:ser>
        <c:ser>
          <c:idx val="5"/>
          <c:order val="5"/>
          <c:tx>
            <c:strRef>
              <c:f>Data!$AO$5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Data!$AO$6:$AO$57</c:f>
              <c:numCache>
                <c:formatCode>General</c:formatCode>
                <c:ptCount val="52"/>
                <c:pt idx="0">
                  <c:v>2995</c:v>
                </c:pt>
                <c:pt idx="1">
                  <c:v>3007</c:v>
                </c:pt>
                <c:pt idx="2">
                  <c:v>3016</c:v>
                </c:pt>
                <c:pt idx="3">
                  <c:v>2996</c:v>
                </c:pt>
                <c:pt idx="4">
                  <c:v>3001</c:v>
                </c:pt>
                <c:pt idx="5">
                  <c:v>2932</c:v>
                </c:pt>
                <c:pt idx="6">
                  <c:v>2859</c:v>
                </c:pt>
                <c:pt idx="7">
                  <c:v>2743</c:v>
                </c:pt>
                <c:pt idx="8">
                  <c:v>2570</c:v>
                </c:pt>
                <c:pt idx="9">
                  <c:v>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0A-464F-BF35-DD87CFEB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8000"/>
        <c:axId val="1"/>
      </c:lineChart>
      <c:catAx>
        <c:axId val="18665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8665480427046265"/>
              <c:y val="0.9437172774869111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Bcf</a:t>
                </a:r>
              </a:p>
            </c:rich>
          </c:tx>
          <c:layout>
            <c:manualLayout>
              <c:xMode val="edge"/>
              <c:yMode val="edge"/>
              <c:x val="7.1174377224199276E-3"/>
              <c:y val="0.40445026178010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58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42348754448371"/>
          <c:y val="0.62565445026178013"/>
          <c:w val="0.11120996441281138"/>
          <c:h val="0.1976439790575916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PRODUCING REGION WORKING GAS
Year on Year Comparison</a:t>
            </a:r>
          </a:p>
        </c:rich>
      </c:tx>
      <c:layout>
        <c:manualLayout>
          <c:xMode val="edge"/>
          <c:yMode val="edge"/>
          <c:x val="0.3647686832740212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9501779359421E-2"/>
          <c:y val="0.14267015706806285"/>
          <c:w val="0.91814946619217064"/>
          <c:h val="0.77356020942408377"/>
        </c:manualLayout>
      </c:layout>
      <c:areaChart>
        <c:grouping val="stack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Data!$A$116:$A$167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Data!$G$116:$G$167</c:f>
              <c:numCache>
                <c:formatCode>General</c:formatCode>
                <c:ptCount val="52"/>
                <c:pt idx="0">
                  <c:v>147</c:v>
                </c:pt>
                <c:pt idx="1">
                  <c:v>175</c:v>
                </c:pt>
                <c:pt idx="2">
                  <c:v>186</c:v>
                </c:pt>
                <c:pt idx="3">
                  <c:v>222</c:v>
                </c:pt>
                <c:pt idx="4">
                  <c:v>237</c:v>
                </c:pt>
                <c:pt idx="5">
                  <c:v>276</c:v>
                </c:pt>
                <c:pt idx="6">
                  <c:v>301</c:v>
                </c:pt>
                <c:pt idx="7">
                  <c:v>320</c:v>
                </c:pt>
                <c:pt idx="8">
                  <c:v>303</c:v>
                </c:pt>
                <c:pt idx="9">
                  <c:v>288</c:v>
                </c:pt>
                <c:pt idx="10">
                  <c:v>234</c:v>
                </c:pt>
                <c:pt idx="11">
                  <c:v>220</c:v>
                </c:pt>
                <c:pt idx="12">
                  <c:v>233</c:v>
                </c:pt>
                <c:pt idx="13">
                  <c:v>239</c:v>
                </c:pt>
                <c:pt idx="14">
                  <c:v>239</c:v>
                </c:pt>
                <c:pt idx="15">
                  <c:v>254</c:v>
                </c:pt>
                <c:pt idx="16">
                  <c:v>241</c:v>
                </c:pt>
                <c:pt idx="17">
                  <c:v>201</c:v>
                </c:pt>
                <c:pt idx="18">
                  <c:v>192</c:v>
                </c:pt>
                <c:pt idx="19">
                  <c:v>207</c:v>
                </c:pt>
                <c:pt idx="20">
                  <c:v>200</c:v>
                </c:pt>
                <c:pt idx="21">
                  <c:v>182</c:v>
                </c:pt>
                <c:pt idx="22">
                  <c:v>161</c:v>
                </c:pt>
                <c:pt idx="23">
                  <c:v>156</c:v>
                </c:pt>
                <c:pt idx="24">
                  <c:v>132</c:v>
                </c:pt>
                <c:pt idx="25">
                  <c:v>109</c:v>
                </c:pt>
                <c:pt idx="26">
                  <c:v>83</c:v>
                </c:pt>
                <c:pt idx="27">
                  <c:v>75</c:v>
                </c:pt>
                <c:pt idx="28">
                  <c:v>75</c:v>
                </c:pt>
                <c:pt idx="29">
                  <c:v>62</c:v>
                </c:pt>
                <c:pt idx="30">
                  <c:v>51</c:v>
                </c:pt>
                <c:pt idx="31">
                  <c:v>53</c:v>
                </c:pt>
                <c:pt idx="32">
                  <c:v>44</c:v>
                </c:pt>
                <c:pt idx="33">
                  <c:v>52</c:v>
                </c:pt>
                <c:pt idx="34">
                  <c:v>63</c:v>
                </c:pt>
                <c:pt idx="35">
                  <c:v>61</c:v>
                </c:pt>
                <c:pt idx="36">
                  <c:v>43</c:v>
                </c:pt>
                <c:pt idx="37">
                  <c:v>35</c:v>
                </c:pt>
                <c:pt idx="38">
                  <c:v>25</c:v>
                </c:pt>
                <c:pt idx="39">
                  <c:v>-7</c:v>
                </c:pt>
                <c:pt idx="40">
                  <c:v>-27</c:v>
                </c:pt>
                <c:pt idx="41">
                  <c:v>-55</c:v>
                </c:pt>
                <c:pt idx="42">
                  <c:v>-65</c:v>
                </c:pt>
                <c:pt idx="43">
                  <c:v>-55</c:v>
                </c:pt>
                <c:pt idx="44">
                  <c:v>-38</c:v>
                </c:pt>
                <c:pt idx="45">
                  <c:v>-38</c:v>
                </c:pt>
                <c:pt idx="46">
                  <c:v>-24</c:v>
                </c:pt>
                <c:pt idx="47">
                  <c:v>-12</c:v>
                </c:pt>
                <c:pt idx="48">
                  <c:v>2</c:v>
                </c:pt>
                <c:pt idx="49">
                  <c:v>7</c:v>
                </c:pt>
                <c:pt idx="50">
                  <c:v>-9</c:v>
                </c:pt>
                <c:pt idx="51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5-4A5A-84D6-E30DD1EB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53736"/>
        <c:axId val="1"/>
      </c:areaChart>
      <c:catAx>
        <c:axId val="18665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08185053380774"/>
              <c:y val="0.9358638743455497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3345195729537365E-2"/>
              <c:y val="8.63874345549738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53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EAST CONSUMING REGION WORKING GAS
Year on Year Comparison</a:t>
            </a:r>
          </a:p>
        </c:rich>
      </c:tx>
      <c:layout>
        <c:manualLayout>
          <c:xMode val="edge"/>
          <c:yMode val="edge"/>
          <c:x val="0.34252669039145905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594306049822056E-2"/>
          <c:y val="0.14267015706806285"/>
          <c:w val="0.93149466192170793"/>
          <c:h val="0.70418848167539272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Data!$AH$116:$AH$167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Data!$Q$121:$Q$167</c:f>
              <c:numCache>
                <c:formatCode>General</c:formatCode>
                <c:ptCount val="47"/>
                <c:pt idx="0">
                  <c:v>41</c:v>
                </c:pt>
                <c:pt idx="1">
                  <c:v>9</c:v>
                </c:pt>
                <c:pt idx="2">
                  <c:v>5</c:v>
                </c:pt>
                <c:pt idx="3">
                  <c:v>34</c:v>
                </c:pt>
                <c:pt idx="4">
                  <c:v>-19</c:v>
                </c:pt>
                <c:pt idx="5">
                  <c:v>39</c:v>
                </c:pt>
                <c:pt idx="6">
                  <c:v>91</c:v>
                </c:pt>
                <c:pt idx="7">
                  <c:v>107</c:v>
                </c:pt>
                <c:pt idx="8">
                  <c:v>147</c:v>
                </c:pt>
                <c:pt idx="9">
                  <c:v>120</c:v>
                </c:pt>
                <c:pt idx="10">
                  <c:v>155</c:v>
                </c:pt>
                <c:pt idx="11">
                  <c:v>149</c:v>
                </c:pt>
                <c:pt idx="12">
                  <c:v>158</c:v>
                </c:pt>
                <c:pt idx="13">
                  <c:v>162</c:v>
                </c:pt>
                <c:pt idx="14">
                  <c:v>126</c:v>
                </c:pt>
                <c:pt idx="15">
                  <c:v>122</c:v>
                </c:pt>
                <c:pt idx="16">
                  <c:v>112</c:v>
                </c:pt>
                <c:pt idx="17">
                  <c:v>147</c:v>
                </c:pt>
                <c:pt idx="18">
                  <c:v>179</c:v>
                </c:pt>
                <c:pt idx="19">
                  <c:v>214</c:v>
                </c:pt>
                <c:pt idx="20">
                  <c:v>237</c:v>
                </c:pt>
                <c:pt idx="21">
                  <c:v>243</c:v>
                </c:pt>
                <c:pt idx="22">
                  <c:v>256</c:v>
                </c:pt>
                <c:pt idx="23">
                  <c:v>276</c:v>
                </c:pt>
                <c:pt idx="24">
                  <c:v>283</c:v>
                </c:pt>
                <c:pt idx="25">
                  <c:v>283</c:v>
                </c:pt>
                <c:pt idx="26">
                  <c:v>278</c:v>
                </c:pt>
                <c:pt idx="27">
                  <c:v>274</c:v>
                </c:pt>
                <c:pt idx="28">
                  <c:v>264</c:v>
                </c:pt>
                <c:pt idx="29">
                  <c:v>254</c:v>
                </c:pt>
                <c:pt idx="30">
                  <c:v>240</c:v>
                </c:pt>
                <c:pt idx="31">
                  <c:v>230</c:v>
                </c:pt>
                <c:pt idx="32">
                  <c:v>236</c:v>
                </c:pt>
                <c:pt idx="33">
                  <c:v>228</c:v>
                </c:pt>
                <c:pt idx="34">
                  <c:v>221</c:v>
                </c:pt>
                <c:pt idx="35">
                  <c:v>208</c:v>
                </c:pt>
                <c:pt idx="36">
                  <c:v>196</c:v>
                </c:pt>
                <c:pt idx="37">
                  <c:v>188</c:v>
                </c:pt>
                <c:pt idx="38">
                  <c:v>173</c:v>
                </c:pt>
                <c:pt idx="39">
                  <c:v>150</c:v>
                </c:pt>
                <c:pt idx="40">
                  <c:v>135</c:v>
                </c:pt>
                <c:pt idx="41">
                  <c:v>115</c:v>
                </c:pt>
                <c:pt idx="42">
                  <c:v>93</c:v>
                </c:pt>
                <c:pt idx="43">
                  <c:v>65</c:v>
                </c:pt>
                <c:pt idx="44">
                  <c:v>44</c:v>
                </c:pt>
                <c:pt idx="45">
                  <c:v>37</c:v>
                </c:pt>
                <c:pt idx="4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7-41E8-90B6-DFD140EBD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9440"/>
        <c:axId val="1"/>
      </c:areaChart>
      <c:catAx>
        <c:axId val="18654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996441281138789"/>
              <c:y val="0.9397905759162303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low"/>
        <c:spPr>
          <a:ln w="6350">
            <a:noFill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5.3380782918149459E-3"/>
              <c:y val="9.2931937172774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49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WEST REGION WORKING GAS
Year on Year Comparison</a:t>
            </a:r>
          </a:p>
        </c:rich>
      </c:tx>
      <c:layout>
        <c:manualLayout>
          <c:xMode val="edge"/>
          <c:yMode val="edge"/>
          <c:x val="0.3879003558718860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822064056939494E-2"/>
          <c:y val="0.14659685863874347"/>
          <c:w val="0.91814946619217064"/>
          <c:h val="0.69895287958115193"/>
        </c:manualLayout>
      </c:layout>
      <c:areaChart>
        <c:grouping val="stack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Data!$AH$116:$AH$167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Data!$AC$121:$AC$167</c:f>
              <c:numCache>
                <c:formatCode>General</c:formatCode>
                <c:ptCount val="47"/>
                <c:pt idx="0">
                  <c:v>107</c:v>
                </c:pt>
                <c:pt idx="1">
                  <c:v>112</c:v>
                </c:pt>
                <c:pt idx="2">
                  <c:v>134</c:v>
                </c:pt>
                <c:pt idx="3">
                  <c:v>118</c:v>
                </c:pt>
                <c:pt idx="4">
                  <c:v>122</c:v>
                </c:pt>
                <c:pt idx="5">
                  <c:v>121</c:v>
                </c:pt>
                <c:pt idx="6">
                  <c:v>127</c:v>
                </c:pt>
                <c:pt idx="7">
                  <c:v>129</c:v>
                </c:pt>
                <c:pt idx="8">
                  <c:v>117</c:v>
                </c:pt>
                <c:pt idx="9">
                  <c:v>87</c:v>
                </c:pt>
                <c:pt idx="10">
                  <c:v>87</c:v>
                </c:pt>
                <c:pt idx="11">
                  <c:v>88</c:v>
                </c:pt>
                <c:pt idx="12">
                  <c:v>98</c:v>
                </c:pt>
                <c:pt idx="13">
                  <c:v>106</c:v>
                </c:pt>
                <c:pt idx="14">
                  <c:v>97</c:v>
                </c:pt>
                <c:pt idx="15">
                  <c:v>85</c:v>
                </c:pt>
                <c:pt idx="16">
                  <c:v>81</c:v>
                </c:pt>
                <c:pt idx="17">
                  <c:v>85</c:v>
                </c:pt>
                <c:pt idx="18">
                  <c:v>73</c:v>
                </c:pt>
                <c:pt idx="19">
                  <c:v>73</c:v>
                </c:pt>
                <c:pt idx="20">
                  <c:v>67</c:v>
                </c:pt>
                <c:pt idx="21">
                  <c:v>60</c:v>
                </c:pt>
                <c:pt idx="22">
                  <c:v>45</c:v>
                </c:pt>
                <c:pt idx="23">
                  <c:v>43</c:v>
                </c:pt>
                <c:pt idx="24">
                  <c:v>36</c:v>
                </c:pt>
                <c:pt idx="25">
                  <c:v>31</c:v>
                </c:pt>
                <c:pt idx="26">
                  <c:v>30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26</c:v>
                </c:pt>
                <c:pt idx="32">
                  <c:v>31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31</c:v>
                </c:pt>
                <c:pt idx="38">
                  <c:v>22</c:v>
                </c:pt>
                <c:pt idx="39">
                  <c:v>27</c:v>
                </c:pt>
                <c:pt idx="40">
                  <c:v>25</c:v>
                </c:pt>
                <c:pt idx="41">
                  <c:v>22</c:v>
                </c:pt>
                <c:pt idx="42">
                  <c:v>25</c:v>
                </c:pt>
                <c:pt idx="43">
                  <c:v>15</c:v>
                </c:pt>
                <c:pt idx="44">
                  <c:v>16</c:v>
                </c:pt>
                <c:pt idx="45">
                  <c:v>12</c:v>
                </c:pt>
                <c:pt idx="4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7-47CF-BCF0-60DBF8F9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1288"/>
        <c:axId val="1"/>
      </c:areaChart>
      <c:catAx>
        <c:axId val="18706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996441281138789"/>
              <c:y val="0.93848167539267013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low"/>
        <c:spPr>
          <a:ln w="6350">
            <a:noFill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9.162303664921465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61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TOTAL WORKING GAS
Year on Year Comparison</a:t>
            </a:r>
          </a:p>
        </c:rich>
      </c:tx>
      <c:layout>
        <c:manualLayout>
          <c:xMode val="edge"/>
          <c:yMode val="edge"/>
          <c:x val="0.4083629893238434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594306049822056E-2"/>
          <c:y val="0.15314136125654451"/>
          <c:w val="0.91903914590747315"/>
          <c:h val="0.69633507853403154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Data!$AH$116:$AH$167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Data!$AN$121:$AN$167</c:f>
              <c:numCache>
                <c:formatCode>General</c:formatCode>
                <c:ptCount val="47"/>
                <c:pt idx="0">
                  <c:v>567</c:v>
                </c:pt>
                <c:pt idx="1">
                  <c:v>654</c:v>
                </c:pt>
                <c:pt idx="2">
                  <c:v>704</c:v>
                </c:pt>
                <c:pt idx="3">
                  <c:v>633</c:v>
                </c:pt>
                <c:pt idx="4">
                  <c:v>606</c:v>
                </c:pt>
                <c:pt idx="5">
                  <c:v>416</c:v>
                </c:pt>
                <c:pt idx="6">
                  <c:v>372</c:v>
                </c:pt>
                <c:pt idx="7">
                  <c:v>416</c:v>
                </c:pt>
                <c:pt idx="8">
                  <c:v>440</c:v>
                </c:pt>
                <c:pt idx="9">
                  <c:v>428</c:v>
                </c:pt>
                <c:pt idx="10">
                  <c:v>462</c:v>
                </c:pt>
                <c:pt idx="11">
                  <c:v>442</c:v>
                </c:pt>
                <c:pt idx="12">
                  <c:v>361</c:v>
                </c:pt>
                <c:pt idx="13">
                  <c:v>346</c:v>
                </c:pt>
                <c:pt idx="14">
                  <c:v>355</c:v>
                </c:pt>
                <c:pt idx="15">
                  <c:v>346</c:v>
                </c:pt>
                <c:pt idx="16">
                  <c:v>329</c:v>
                </c:pt>
                <c:pt idx="17">
                  <c:v>278</c:v>
                </c:pt>
                <c:pt idx="18">
                  <c:v>286</c:v>
                </c:pt>
                <c:pt idx="19">
                  <c:v>234</c:v>
                </c:pt>
                <c:pt idx="20">
                  <c:v>175</c:v>
                </c:pt>
                <c:pt idx="21">
                  <c:v>131</c:v>
                </c:pt>
                <c:pt idx="22">
                  <c:v>103</c:v>
                </c:pt>
                <c:pt idx="23">
                  <c:v>90</c:v>
                </c:pt>
                <c:pt idx="24">
                  <c:v>71</c:v>
                </c:pt>
                <c:pt idx="25">
                  <c:v>36</c:v>
                </c:pt>
                <c:pt idx="26">
                  <c:v>41</c:v>
                </c:pt>
                <c:pt idx="27">
                  <c:v>0</c:v>
                </c:pt>
                <c:pt idx="28">
                  <c:v>3</c:v>
                </c:pt>
                <c:pt idx="29">
                  <c:v>22</c:v>
                </c:pt>
                <c:pt idx="30">
                  <c:v>17</c:v>
                </c:pt>
                <c:pt idx="31">
                  <c:v>-17</c:v>
                </c:pt>
                <c:pt idx="32">
                  <c:v>-18</c:v>
                </c:pt>
                <c:pt idx="33">
                  <c:v>-43</c:v>
                </c:pt>
                <c:pt idx="34">
                  <c:v>-87</c:v>
                </c:pt>
                <c:pt idx="35">
                  <c:v>-117</c:v>
                </c:pt>
                <c:pt idx="36">
                  <c:v>-142</c:v>
                </c:pt>
                <c:pt idx="37">
                  <c:v>-163</c:v>
                </c:pt>
                <c:pt idx="38">
                  <c:v>-151</c:v>
                </c:pt>
                <c:pt idx="39">
                  <c:v>-120</c:v>
                </c:pt>
                <c:pt idx="40">
                  <c:v>-109</c:v>
                </c:pt>
                <c:pt idx="41">
                  <c:v>-83</c:v>
                </c:pt>
                <c:pt idx="42">
                  <c:v>-45</c:v>
                </c:pt>
                <c:pt idx="43">
                  <c:v>-24</c:v>
                </c:pt>
                <c:pt idx="44">
                  <c:v>-16</c:v>
                </c:pt>
                <c:pt idx="45">
                  <c:v>-32</c:v>
                </c:pt>
                <c:pt idx="46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4-42DA-AE87-8C0B037D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57016"/>
        <c:axId val="1"/>
      </c:areaChart>
      <c:catAx>
        <c:axId val="18665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373665480427039"/>
              <c:y val="0.94240837696335078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low"/>
        <c:spPr>
          <a:ln w="6350">
            <a:noFill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9.685863874345551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57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Working Gas Storage Level Comparison</a:t>
            </a:r>
          </a:p>
        </c:rich>
      </c:tx>
      <c:layout>
        <c:manualLayout>
          <c:xMode val="edge"/>
          <c:yMode val="edge"/>
          <c:x val="0.2090747330960853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67259786476859E-2"/>
          <c:y val="0.15968586387434552"/>
          <c:w val="0.90747330960854078"/>
          <c:h val="0.73952879581151831"/>
        </c:manualLayout>
      </c:layout>
      <c:lineChart>
        <c:grouping val="standard"/>
        <c:varyColors val="0"/>
        <c:ser>
          <c:idx val="0"/>
          <c:order val="0"/>
          <c:tx>
            <c:strRef>
              <c:f>Data!$AJ$5</c:f>
              <c:strCache>
                <c:ptCount val="1"/>
                <c:pt idx="0">
                  <c:v>1994/95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Data!$AJ$6:$AJ$57</c:f>
              <c:numCache>
                <c:formatCode>General</c:formatCode>
                <c:ptCount val="52"/>
                <c:pt idx="0">
                  <c:v>3088</c:v>
                </c:pt>
                <c:pt idx="1">
                  <c:v>3099</c:v>
                </c:pt>
                <c:pt idx="2">
                  <c:v>3084</c:v>
                </c:pt>
                <c:pt idx="3">
                  <c:v>3027</c:v>
                </c:pt>
                <c:pt idx="4">
                  <c:v>2942</c:v>
                </c:pt>
                <c:pt idx="5">
                  <c:v>2886</c:v>
                </c:pt>
                <c:pt idx="6">
                  <c:v>2725</c:v>
                </c:pt>
                <c:pt idx="7">
                  <c:v>2646</c:v>
                </c:pt>
                <c:pt idx="8">
                  <c:v>2573</c:v>
                </c:pt>
                <c:pt idx="9">
                  <c:v>2381</c:v>
                </c:pt>
                <c:pt idx="10">
                  <c:v>2263</c:v>
                </c:pt>
                <c:pt idx="11">
                  <c:v>2195</c:v>
                </c:pt>
                <c:pt idx="12">
                  <c:v>2033</c:v>
                </c:pt>
                <c:pt idx="13">
                  <c:v>1893</c:v>
                </c:pt>
                <c:pt idx="14">
                  <c:v>1700</c:v>
                </c:pt>
                <c:pt idx="15">
                  <c:v>1494</c:v>
                </c:pt>
                <c:pt idx="16">
                  <c:v>1448</c:v>
                </c:pt>
                <c:pt idx="17">
                  <c:v>1330</c:v>
                </c:pt>
                <c:pt idx="18">
                  <c:v>1198</c:v>
                </c:pt>
                <c:pt idx="19">
                  <c:v>1181</c:v>
                </c:pt>
                <c:pt idx="20">
                  <c:v>1197</c:v>
                </c:pt>
                <c:pt idx="21">
                  <c:v>1164</c:v>
                </c:pt>
                <c:pt idx="22">
                  <c:v>1134</c:v>
                </c:pt>
                <c:pt idx="23">
                  <c:v>1130</c:v>
                </c:pt>
                <c:pt idx="24">
                  <c:v>1160</c:v>
                </c:pt>
                <c:pt idx="25">
                  <c:v>1190</c:v>
                </c:pt>
                <c:pt idx="26">
                  <c:v>1239</c:v>
                </c:pt>
                <c:pt idx="27">
                  <c:v>1269</c:v>
                </c:pt>
                <c:pt idx="28">
                  <c:v>1383</c:v>
                </c:pt>
                <c:pt idx="29">
                  <c:v>1476</c:v>
                </c:pt>
                <c:pt idx="30">
                  <c:v>1583</c:v>
                </c:pt>
                <c:pt idx="31">
                  <c:v>1663</c:v>
                </c:pt>
                <c:pt idx="32">
                  <c:v>1758</c:v>
                </c:pt>
                <c:pt idx="33">
                  <c:v>1853</c:v>
                </c:pt>
                <c:pt idx="34">
                  <c:v>1926</c:v>
                </c:pt>
                <c:pt idx="35">
                  <c:v>2041</c:v>
                </c:pt>
                <c:pt idx="36">
                  <c:v>2112</c:v>
                </c:pt>
                <c:pt idx="37">
                  <c:v>2169</c:v>
                </c:pt>
                <c:pt idx="38">
                  <c:v>2226</c:v>
                </c:pt>
                <c:pt idx="39">
                  <c:v>2264</c:v>
                </c:pt>
                <c:pt idx="40">
                  <c:v>2320</c:v>
                </c:pt>
                <c:pt idx="41">
                  <c:v>2357</c:v>
                </c:pt>
                <c:pt idx="42">
                  <c:v>2416</c:v>
                </c:pt>
                <c:pt idx="43">
                  <c:v>2467</c:v>
                </c:pt>
                <c:pt idx="44">
                  <c:v>2543</c:v>
                </c:pt>
                <c:pt idx="45">
                  <c:v>2614</c:v>
                </c:pt>
                <c:pt idx="46">
                  <c:v>2683</c:v>
                </c:pt>
                <c:pt idx="47">
                  <c:v>2750</c:v>
                </c:pt>
                <c:pt idx="48">
                  <c:v>2798</c:v>
                </c:pt>
                <c:pt idx="49">
                  <c:v>2868</c:v>
                </c:pt>
                <c:pt idx="50">
                  <c:v>2920</c:v>
                </c:pt>
                <c:pt idx="5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C-45F2-9929-7F5A02074BE1}"/>
            </c:ext>
          </c:extLst>
        </c:ser>
        <c:ser>
          <c:idx val="1"/>
          <c:order val="1"/>
          <c:tx>
            <c:strRef>
              <c:f>Data!$AK$5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Data!$AK$6:$AK$57</c:f>
              <c:numCache>
                <c:formatCode>General</c:formatCode>
                <c:ptCount val="52"/>
                <c:pt idx="0">
                  <c:v>2958</c:v>
                </c:pt>
                <c:pt idx="1">
                  <c:v>2873</c:v>
                </c:pt>
                <c:pt idx="2">
                  <c:v>2798</c:v>
                </c:pt>
                <c:pt idx="3">
                  <c:v>2737</c:v>
                </c:pt>
                <c:pt idx="4">
                  <c:v>2664</c:v>
                </c:pt>
                <c:pt idx="5">
                  <c:v>2589</c:v>
                </c:pt>
                <c:pt idx="6">
                  <c:v>2411</c:v>
                </c:pt>
                <c:pt idx="7">
                  <c:v>2257</c:v>
                </c:pt>
                <c:pt idx="8">
                  <c:v>2118</c:v>
                </c:pt>
                <c:pt idx="9">
                  <c:v>1980</c:v>
                </c:pt>
                <c:pt idx="10">
                  <c:v>1783</c:v>
                </c:pt>
                <c:pt idx="11">
                  <c:v>1678</c:v>
                </c:pt>
                <c:pt idx="12">
                  <c:v>1517</c:v>
                </c:pt>
                <c:pt idx="13">
                  <c:v>1304</c:v>
                </c:pt>
                <c:pt idx="14">
                  <c:v>1077</c:v>
                </c:pt>
                <c:pt idx="15">
                  <c:v>984</c:v>
                </c:pt>
                <c:pt idx="16">
                  <c:v>920</c:v>
                </c:pt>
                <c:pt idx="17">
                  <c:v>858</c:v>
                </c:pt>
                <c:pt idx="18">
                  <c:v>740</c:v>
                </c:pt>
                <c:pt idx="19">
                  <c:v>668</c:v>
                </c:pt>
                <c:pt idx="20">
                  <c:v>625</c:v>
                </c:pt>
                <c:pt idx="21">
                  <c:v>574</c:v>
                </c:pt>
                <c:pt idx="22">
                  <c:v>559</c:v>
                </c:pt>
                <c:pt idx="23">
                  <c:v>546</c:v>
                </c:pt>
                <c:pt idx="24">
                  <c:v>573</c:v>
                </c:pt>
                <c:pt idx="25">
                  <c:v>641</c:v>
                </c:pt>
                <c:pt idx="26">
                  <c:v>694</c:v>
                </c:pt>
                <c:pt idx="27">
                  <c:v>754</c:v>
                </c:pt>
                <c:pt idx="28">
                  <c:v>813</c:v>
                </c:pt>
                <c:pt idx="29">
                  <c:v>896</c:v>
                </c:pt>
                <c:pt idx="30">
                  <c:v>984</c:v>
                </c:pt>
                <c:pt idx="31" formatCode="#,##0_);[Red]\(#,##0\)">
                  <c:v>1072</c:v>
                </c:pt>
                <c:pt idx="32" formatCode="#,##0_);[Red]\(#,##0\)">
                  <c:v>1159</c:v>
                </c:pt>
                <c:pt idx="33" formatCode="#,##0_);[Red]\(#,##0\)">
                  <c:v>1250</c:v>
                </c:pt>
                <c:pt idx="34" formatCode="#,##0_);[Red]\(#,##0\)">
                  <c:v>1343</c:v>
                </c:pt>
                <c:pt idx="35" formatCode="#,##0_);[Red]\(#,##0\)">
                  <c:v>1433</c:v>
                </c:pt>
                <c:pt idx="36" formatCode="#,##0_);[Red]\(#,##0\)">
                  <c:v>1527</c:v>
                </c:pt>
                <c:pt idx="37" formatCode="#,##0_);[Red]\(#,##0\)">
                  <c:v>1617</c:v>
                </c:pt>
                <c:pt idx="38" formatCode="#,##0_);[Red]\(#,##0\)">
                  <c:v>1698</c:v>
                </c:pt>
                <c:pt idx="39" formatCode="#,##0_);[Red]\(#,##0\)">
                  <c:v>1782</c:v>
                </c:pt>
                <c:pt idx="40" formatCode="#,##0_);[Red]\(#,##0\)">
                  <c:v>1862</c:v>
                </c:pt>
                <c:pt idx="41" formatCode="#,##0_);[Red]\(#,##0\)">
                  <c:v>1955</c:v>
                </c:pt>
                <c:pt idx="42" formatCode="#,##0_);[Red]\(#,##0\)">
                  <c:v>2026</c:v>
                </c:pt>
                <c:pt idx="43" formatCode="#,##0_);[Red]\(#,##0\)">
                  <c:v>2120</c:v>
                </c:pt>
                <c:pt idx="44" formatCode="#,##0_);[Red]\(#,##0\)">
                  <c:v>2218</c:v>
                </c:pt>
                <c:pt idx="45" formatCode="#,##0_);[Red]\(#,##0\)">
                  <c:v>2302</c:v>
                </c:pt>
                <c:pt idx="46" formatCode="#,##0_);[Red]\(#,##0\)">
                  <c:v>2391</c:v>
                </c:pt>
                <c:pt idx="47" formatCode="#,##0_);[Red]\(#,##0\)">
                  <c:v>2475</c:v>
                </c:pt>
                <c:pt idx="48" formatCode="#,##0_);[Red]\(#,##0\)">
                  <c:v>2569</c:v>
                </c:pt>
                <c:pt idx="49" formatCode="#,##0_);[Red]\(#,##0\)">
                  <c:v>2607</c:v>
                </c:pt>
                <c:pt idx="50" formatCode="#,##0_);[Red]\(#,##0\)">
                  <c:v>2664</c:v>
                </c:pt>
                <c:pt idx="51" formatCode="#,##0_);[Red]\(#,##0\)">
                  <c:v>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C-45F2-9929-7F5A02074BE1}"/>
            </c:ext>
          </c:extLst>
        </c:ser>
        <c:ser>
          <c:idx val="2"/>
          <c:order val="2"/>
          <c:tx>
            <c:strRef>
              <c:f>Data!$AL$5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Data!$AL$6:$AL$57</c:f>
              <c:numCache>
                <c:formatCode>General</c:formatCode>
                <c:ptCount val="52"/>
                <c:pt idx="0">
                  <c:v>2725</c:v>
                </c:pt>
                <c:pt idx="1">
                  <c:v>2703</c:v>
                </c:pt>
                <c:pt idx="2">
                  <c:v>2617</c:v>
                </c:pt>
                <c:pt idx="3">
                  <c:v>2551</c:v>
                </c:pt>
                <c:pt idx="4">
                  <c:v>2447</c:v>
                </c:pt>
                <c:pt idx="5">
                  <c:v>2375</c:v>
                </c:pt>
                <c:pt idx="6">
                  <c:v>2322</c:v>
                </c:pt>
                <c:pt idx="7">
                  <c:v>2192</c:v>
                </c:pt>
                <c:pt idx="8">
                  <c:v>2064</c:v>
                </c:pt>
                <c:pt idx="9">
                  <c:v>2049</c:v>
                </c:pt>
                <c:pt idx="10">
                  <c:v>1922</c:v>
                </c:pt>
                <c:pt idx="11">
                  <c:v>1660</c:v>
                </c:pt>
                <c:pt idx="12">
                  <c:v>1510</c:v>
                </c:pt>
                <c:pt idx="13">
                  <c:v>1349</c:v>
                </c:pt>
                <c:pt idx="14">
                  <c:v>1274</c:v>
                </c:pt>
                <c:pt idx="15">
                  <c:v>1127</c:v>
                </c:pt>
                <c:pt idx="16">
                  <c:v>1064</c:v>
                </c:pt>
                <c:pt idx="17">
                  <c:v>988</c:v>
                </c:pt>
                <c:pt idx="18">
                  <c:v>931</c:v>
                </c:pt>
                <c:pt idx="19">
                  <c:v>886</c:v>
                </c:pt>
                <c:pt idx="20">
                  <c:v>832</c:v>
                </c:pt>
                <c:pt idx="21">
                  <c:v>831</c:v>
                </c:pt>
                <c:pt idx="22">
                  <c:v>852</c:v>
                </c:pt>
                <c:pt idx="23">
                  <c:v>836</c:v>
                </c:pt>
                <c:pt idx="24">
                  <c:v>829</c:v>
                </c:pt>
                <c:pt idx="25">
                  <c:v>854</c:v>
                </c:pt>
                <c:pt idx="26">
                  <c:v>900</c:v>
                </c:pt>
                <c:pt idx="27">
                  <c:v>970</c:v>
                </c:pt>
                <c:pt idx="28">
                  <c:v>1032</c:v>
                </c:pt>
                <c:pt idx="29">
                  <c:v>1108</c:v>
                </c:pt>
                <c:pt idx="30">
                  <c:v>1201</c:v>
                </c:pt>
                <c:pt idx="31" formatCode="#,##0_);[Red]\(#,##0\)">
                  <c:v>1292</c:v>
                </c:pt>
                <c:pt idx="32" formatCode="#,##0_);[Red]\(#,##0\)">
                  <c:v>1386</c:v>
                </c:pt>
                <c:pt idx="33" formatCode="#,##0_);[Red]\(#,##0\)">
                  <c:v>1483</c:v>
                </c:pt>
                <c:pt idx="34" formatCode="#,##0_);[Red]\(#,##0\)">
                  <c:v>1559</c:v>
                </c:pt>
                <c:pt idx="35" formatCode="#,##0_);[Red]\(#,##0\)">
                  <c:v>1655</c:v>
                </c:pt>
                <c:pt idx="36" formatCode="#,##0_);[Red]\(#,##0\)">
                  <c:v>1742</c:v>
                </c:pt>
                <c:pt idx="37" formatCode="#,##0_);[Red]\(#,##0\)">
                  <c:v>1800</c:v>
                </c:pt>
                <c:pt idx="38" formatCode="#,##0_);[Red]\(#,##0\)">
                  <c:v>1860</c:v>
                </c:pt>
                <c:pt idx="39" formatCode="#,##0_);[Red]\(#,##0\)">
                  <c:v>1915</c:v>
                </c:pt>
                <c:pt idx="40" formatCode="#,##0_);[Red]\(#,##0\)">
                  <c:v>1993</c:v>
                </c:pt>
                <c:pt idx="41" formatCode="#,##0_);[Red]\(#,##0\)">
                  <c:v>2063</c:v>
                </c:pt>
                <c:pt idx="42" formatCode="#,##0_);[Red]\(#,##0\)">
                  <c:v>2128</c:v>
                </c:pt>
                <c:pt idx="43" formatCode="#,##0_);[Red]\(#,##0\)">
                  <c:v>2212</c:v>
                </c:pt>
                <c:pt idx="44" formatCode="#,##0_);[Red]\(#,##0\)">
                  <c:v>2308</c:v>
                </c:pt>
                <c:pt idx="45" formatCode="#,##0_);[Red]\(#,##0\)">
                  <c:v>2396</c:v>
                </c:pt>
                <c:pt idx="46" formatCode="#,##0_);[Red]\(#,##0\)">
                  <c:v>2469</c:v>
                </c:pt>
                <c:pt idx="47" formatCode="#,##0_);[Red]\(#,##0\)">
                  <c:v>2556</c:v>
                </c:pt>
                <c:pt idx="48" formatCode="#,##0_);[Red]\(#,##0\)">
                  <c:v>2643</c:v>
                </c:pt>
                <c:pt idx="49" formatCode="#,##0_);[Red]\(#,##0\)">
                  <c:v>2720</c:v>
                </c:pt>
                <c:pt idx="50" formatCode="#,##0_);[Red]\(#,##0\)">
                  <c:v>2783</c:v>
                </c:pt>
                <c:pt idx="51" formatCode="#,##0_);[Red]\(#,##0\)">
                  <c:v>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C-45F2-9929-7F5A02074BE1}"/>
            </c:ext>
          </c:extLst>
        </c:ser>
        <c:ser>
          <c:idx val="5"/>
          <c:order val="3"/>
          <c:tx>
            <c:strRef>
              <c:f>Data!$AM$5</c:f>
              <c:strCache>
                <c:ptCount val="1"/>
                <c:pt idx="0">
                  <c:v>1997/98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Data!$AM$6:$AM$57</c:f>
              <c:numCache>
                <c:formatCode>General</c:formatCode>
                <c:ptCount val="52"/>
                <c:pt idx="0">
                  <c:v>2807</c:v>
                </c:pt>
                <c:pt idx="1">
                  <c:v>2814</c:v>
                </c:pt>
                <c:pt idx="2">
                  <c:v>2750</c:v>
                </c:pt>
                <c:pt idx="3">
                  <c:v>2642</c:v>
                </c:pt>
                <c:pt idx="4">
                  <c:v>2606</c:v>
                </c:pt>
                <c:pt idx="5">
                  <c:v>2537</c:v>
                </c:pt>
                <c:pt idx="6">
                  <c:v>2401</c:v>
                </c:pt>
                <c:pt idx="7">
                  <c:v>2266</c:v>
                </c:pt>
                <c:pt idx="8">
                  <c:v>2170</c:v>
                </c:pt>
                <c:pt idx="9">
                  <c:v>2039</c:v>
                </c:pt>
                <c:pt idx="10">
                  <c:v>1996</c:v>
                </c:pt>
                <c:pt idx="11">
                  <c:v>1837</c:v>
                </c:pt>
                <c:pt idx="12">
                  <c:v>1701</c:v>
                </c:pt>
                <c:pt idx="13">
                  <c:v>1599</c:v>
                </c:pt>
                <c:pt idx="14">
                  <c:v>1518</c:v>
                </c:pt>
                <c:pt idx="15">
                  <c:v>1425</c:v>
                </c:pt>
                <c:pt idx="16">
                  <c:v>1348</c:v>
                </c:pt>
                <c:pt idx="17">
                  <c:v>1301</c:v>
                </c:pt>
                <c:pt idx="18">
                  <c:v>1247</c:v>
                </c:pt>
                <c:pt idx="19">
                  <c:v>1104</c:v>
                </c:pt>
                <c:pt idx="20">
                  <c:v>1026</c:v>
                </c:pt>
                <c:pt idx="21">
                  <c:v>1006</c:v>
                </c:pt>
                <c:pt idx="22">
                  <c:v>1059</c:v>
                </c:pt>
                <c:pt idx="23">
                  <c:v>1081</c:v>
                </c:pt>
                <c:pt idx="24">
                  <c:v>1135</c:v>
                </c:pt>
                <c:pt idx="25">
                  <c:v>1199</c:v>
                </c:pt>
                <c:pt idx="26">
                  <c:v>1277</c:v>
                </c:pt>
                <c:pt idx="27">
                  <c:v>1377</c:v>
                </c:pt>
                <c:pt idx="28">
                  <c:v>1469</c:v>
                </c:pt>
                <c:pt idx="29">
                  <c:v>1561</c:v>
                </c:pt>
                <c:pt idx="30">
                  <c:v>1667</c:v>
                </c:pt>
                <c:pt idx="31" formatCode="#,##0_);[Red]\(#,##0\)">
                  <c:v>1753</c:v>
                </c:pt>
                <c:pt idx="32" formatCode="#,##0_);[Red]\(#,##0\)">
                  <c:v>1857</c:v>
                </c:pt>
                <c:pt idx="33" formatCode="#,##0_);[Red]\(#,##0\)">
                  <c:v>1939</c:v>
                </c:pt>
                <c:pt idx="34" formatCode="#,##0_);[Red]\(#,##0\)">
                  <c:v>2011</c:v>
                </c:pt>
                <c:pt idx="35" formatCode="#,##0_);[Red]\(#,##0\)">
                  <c:v>2085</c:v>
                </c:pt>
                <c:pt idx="36" formatCode="#,##0_);[Red]\(#,##0\)">
                  <c:v>2178</c:v>
                </c:pt>
                <c:pt idx="37" formatCode="#,##0_);[Red]\(#,##0\)">
                  <c:v>2257</c:v>
                </c:pt>
                <c:pt idx="38" formatCode="#,##0_);[Red]\(#,##0\)">
                  <c:v>2323</c:v>
                </c:pt>
                <c:pt idx="39" formatCode="#,##0_);[Red]\(#,##0\)">
                  <c:v>2393</c:v>
                </c:pt>
                <c:pt idx="40" formatCode="#,##0_);[Red]\(#,##0\)">
                  <c:v>2468</c:v>
                </c:pt>
                <c:pt idx="41" formatCode="#,##0_);[Red]\(#,##0\)">
                  <c:v>2544</c:v>
                </c:pt>
                <c:pt idx="42" formatCode="#,##0_);[Red]\(#,##0\)">
                  <c:v>2615</c:v>
                </c:pt>
                <c:pt idx="43" formatCode="#,##0_);[Red]\(#,##0\)">
                  <c:v>2672</c:v>
                </c:pt>
                <c:pt idx="44" formatCode="#,##0_);[Red]\(#,##0\)">
                  <c:v>2707</c:v>
                </c:pt>
                <c:pt idx="45" formatCode="#,##0_);[Red]\(#,##0\)">
                  <c:v>2777</c:v>
                </c:pt>
                <c:pt idx="46" formatCode="#,##0_);[Red]\(#,##0\)">
                  <c:v>2829</c:v>
                </c:pt>
                <c:pt idx="47" formatCode="#,##0_);[Red]\(#,##0\)">
                  <c:v>2870</c:v>
                </c:pt>
                <c:pt idx="48" formatCode="#,##0_);[Red]\(#,##0\)">
                  <c:v>2911</c:v>
                </c:pt>
                <c:pt idx="49" formatCode="#,##0_);[Red]\(#,##0\)">
                  <c:v>2952</c:v>
                </c:pt>
                <c:pt idx="50" formatCode="#,##0_);[Red]\(#,##0\)">
                  <c:v>3010</c:v>
                </c:pt>
                <c:pt idx="51" formatCode="#,##0_);[Red]\(#,##0\)">
                  <c:v>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C-45F2-9929-7F5A02074BE1}"/>
            </c:ext>
          </c:extLst>
        </c:ser>
        <c:ser>
          <c:idx val="3"/>
          <c:order val="4"/>
          <c:tx>
            <c:strRef>
              <c:f>Data!$AN$5</c:f>
              <c:strCache>
                <c:ptCount val="1"/>
                <c:pt idx="0">
                  <c:v>1998/99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Data!$AN$6:$AN$57</c:f>
              <c:numCache>
                <c:formatCode>General</c:formatCode>
                <c:ptCount val="52"/>
                <c:pt idx="0">
                  <c:v>3094</c:v>
                </c:pt>
                <c:pt idx="1">
                  <c:v>3127</c:v>
                </c:pt>
                <c:pt idx="2">
                  <c:v>3082</c:v>
                </c:pt>
                <c:pt idx="3">
                  <c:v>3069</c:v>
                </c:pt>
                <c:pt idx="4">
                  <c:v>3077</c:v>
                </c:pt>
                <c:pt idx="5">
                  <c:v>3104</c:v>
                </c:pt>
                <c:pt idx="6">
                  <c:v>3055</c:v>
                </c:pt>
                <c:pt idx="7">
                  <c:v>2970</c:v>
                </c:pt>
                <c:pt idx="8">
                  <c:v>2803</c:v>
                </c:pt>
                <c:pt idx="9">
                  <c:v>2645</c:v>
                </c:pt>
                <c:pt idx="10">
                  <c:v>2412</c:v>
                </c:pt>
                <c:pt idx="11">
                  <c:v>2209</c:v>
                </c:pt>
                <c:pt idx="12">
                  <c:v>2117</c:v>
                </c:pt>
                <c:pt idx="13">
                  <c:v>2039</c:v>
                </c:pt>
                <c:pt idx="14">
                  <c:v>1946</c:v>
                </c:pt>
                <c:pt idx="15">
                  <c:v>1887</c:v>
                </c:pt>
                <c:pt idx="16">
                  <c:v>1790</c:v>
                </c:pt>
                <c:pt idx="17">
                  <c:v>1662</c:v>
                </c:pt>
                <c:pt idx="18">
                  <c:v>1593</c:v>
                </c:pt>
                <c:pt idx="19">
                  <c:v>1459</c:v>
                </c:pt>
                <c:pt idx="20">
                  <c:v>1372</c:v>
                </c:pt>
                <c:pt idx="21">
                  <c:v>1335</c:v>
                </c:pt>
                <c:pt idx="22">
                  <c:v>1337</c:v>
                </c:pt>
                <c:pt idx="23">
                  <c:v>1367</c:v>
                </c:pt>
                <c:pt idx="24">
                  <c:v>1369</c:v>
                </c:pt>
                <c:pt idx="25">
                  <c:v>1374</c:v>
                </c:pt>
                <c:pt idx="26">
                  <c:v>1408</c:v>
                </c:pt>
                <c:pt idx="27">
                  <c:v>1480</c:v>
                </c:pt>
                <c:pt idx="28">
                  <c:v>1559</c:v>
                </c:pt>
                <c:pt idx="29">
                  <c:v>1632</c:v>
                </c:pt>
                <c:pt idx="30">
                  <c:v>1703</c:v>
                </c:pt>
                <c:pt idx="31" formatCode="#,##0_);[Red]\(#,##0\)">
                  <c:v>1794</c:v>
                </c:pt>
                <c:pt idx="32" formatCode="#,##0_);[Red]\(#,##0\)">
                  <c:v>1857</c:v>
                </c:pt>
                <c:pt idx="33" formatCode="#,##0_);[Red]\(#,##0\)">
                  <c:v>1942</c:v>
                </c:pt>
                <c:pt idx="34" formatCode="#,##0_);[Red]\(#,##0\)">
                  <c:v>2033</c:v>
                </c:pt>
                <c:pt idx="35" formatCode="#,##0_);[Red]\(#,##0\)">
                  <c:v>2102</c:v>
                </c:pt>
                <c:pt idx="36" formatCode="#,##0_);[Red]\(#,##0\)">
                  <c:v>2161</c:v>
                </c:pt>
                <c:pt idx="37" formatCode="#,##0_);[Red]\(#,##0\)">
                  <c:v>2239</c:v>
                </c:pt>
                <c:pt idx="38" formatCode="#,##0_);[Red]\(#,##0\)">
                  <c:v>2280</c:v>
                </c:pt>
                <c:pt idx="39" formatCode="#,##0_);[Red]\(#,##0\)">
                  <c:v>2306</c:v>
                </c:pt>
                <c:pt idx="40" formatCode="#,##0_);[Red]\(#,##0\)">
                  <c:v>2351</c:v>
                </c:pt>
                <c:pt idx="41" formatCode="#,##0_);[Red]\(#,##0\)">
                  <c:v>2402</c:v>
                </c:pt>
                <c:pt idx="42" formatCode="#,##0_);[Red]\(#,##0\)">
                  <c:v>2452</c:v>
                </c:pt>
                <c:pt idx="43" formatCode="#,##0_);[Red]\(#,##0\)">
                  <c:v>2521</c:v>
                </c:pt>
                <c:pt idx="44" formatCode="#,##0_);[Red]\(#,##0\)">
                  <c:v>2587</c:v>
                </c:pt>
                <c:pt idx="45" formatCode="#,##0_);[Red]\(#,##0\)">
                  <c:v>2668</c:v>
                </c:pt>
                <c:pt idx="46" formatCode="#,##0_);[Red]\(#,##0\)">
                  <c:v>2746</c:v>
                </c:pt>
                <c:pt idx="47" formatCode="#,##0_);[Red]\(#,##0\)">
                  <c:v>2825</c:v>
                </c:pt>
                <c:pt idx="48" formatCode="#,##0_);[Red]\(#,##0\)">
                  <c:v>2887</c:v>
                </c:pt>
                <c:pt idx="49" formatCode="#,##0_);[Red]\(#,##0\)">
                  <c:v>2936</c:v>
                </c:pt>
                <c:pt idx="50" formatCode="#,##0_);[Red]\(#,##0\)">
                  <c:v>2978</c:v>
                </c:pt>
                <c:pt idx="51" formatCode="#,##0_);[Red]\(#,##0\)">
                  <c:v>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EC-45F2-9929-7F5A02074BE1}"/>
            </c:ext>
          </c:extLst>
        </c:ser>
        <c:ser>
          <c:idx val="4"/>
          <c:order val="5"/>
          <c:tx>
            <c:strRef>
              <c:f>Data!$AQ$4:$AQ$5</c:f>
              <c:strCache>
                <c:ptCount val="2"/>
                <c:pt idx="0">
                  <c:v>Total Storage</c:v>
                </c:pt>
                <c:pt idx="1">
                  <c:v>vs. Prior Year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EC-45F2-9929-7F5A02074BE1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EC-45F2-9929-7F5A02074B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Data!$AQ$6:$AQ$57</c:f>
              <c:numCache>
                <c:formatCode>General</c:formatCode>
                <c:ptCount val="52"/>
                <c:pt idx="0">
                  <c:v>-99</c:v>
                </c:pt>
                <c:pt idx="1">
                  <c:v>-120</c:v>
                </c:pt>
                <c:pt idx="2">
                  <c:v>-66</c:v>
                </c:pt>
                <c:pt idx="3">
                  <c:v>-73</c:v>
                </c:pt>
                <c:pt idx="4">
                  <c:v>-76</c:v>
                </c:pt>
                <c:pt idx="5">
                  <c:v>-172</c:v>
                </c:pt>
                <c:pt idx="6">
                  <c:v>-196</c:v>
                </c:pt>
                <c:pt idx="7">
                  <c:v>-227</c:v>
                </c:pt>
                <c:pt idx="8">
                  <c:v>-233</c:v>
                </c:pt>
                <c:pt idx="9">
                  <c:v>-208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EC-45F2-9929-7F5A02074BE1}"/>
            </c:ext>
          </c:extLst>
        </c:ser>
        <c:ser>
          <c:idx val="6"/>
          <c:order val="6"/>
          <c:tx>
            <c:strRef>
              <c:f>Data!$AO$5</c:f>
              <c:strCache>
                <c:ptCount val="1"/>
                <c:pt idx="0">
                  <c:v>1999/00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16903914590747329"/>
                  <c:y val="0.24345549738219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EC-45F2-9929-7F5A02074B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Data!$AO$6:$AO$57</c:f>
              <c:numCache>
                <c:formatCode>General</c:formatCode>
                <c:ptCount val="52"/>
                <c:pt idx="0">
                  <c:v>2995</c:v>
                </c:pt>
                <c:pt idx="1">
                  <c:v>3007</c:v>
                </c:pt>
                <c:pt idx="2">
                  <c:v>3016</c:v>
                </c:pt>
                <c:pt idx="3">
                  <c:v>2996</c:v>
                </c:pt>
                <c:pt idx="4">
                  <c:v>3001</c:v>
                </c:pt>
                <c:pt idx="5">
                  <c:v>2932</c:v>
                </c:pt>
                <c:pt idx="6">
                  <c:v>2859</c:v>
                </c:pt>
                <c:pt idx="7">
                  <c:v>2743</c:v>
                </c:pt>
                <c:pt idx="8">
                  <c:v>2570</c:v>
                </c:pt>
                <c:pt idx="9">
                  <c:v>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6EC-45F2-9929-7F5A02074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0728"/>
        <c:axId val="1"/>
      </c:lineChart>
      <c:catAx>
        <c:axId val="186190728"/>
        <c:scaling>
          <c:orientation val="minMax"/>
        </c:scaling>
        <c:delete val="0"/>
        <c:axPos val="b"/>
        <c:numFmt formatCode="d\-mmm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300"/>
          <c:min val="-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0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971530249110319"/>
          <c:y val="0.5811518324607331"/>
          <c:w val="0.11387900355871884"/>
          <c:h val="0.17408376963350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horizontalDpi="1200" r:id="rId1"/>
  <headerFooter alignWithMargins="0">
    <oddFooter>&amp;RPage 8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86" workbookViewId="0"/>
  </sheetViews>
  <pageMargins left="0.75" right="0.75" top="1" bottom="1" header="0.5" footer="0.5"/>
  <pageSetup orientation="landscape" horizontalDpi="1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86" workbookViewId="0"/>
  </sheetViews>
  <pageMargins left="0.75" right="0.75" top="1" bottom="1" header="0.5" footer="0.5"/>
  <pageSetup orientation="landscape" horizontalDpi="1200" r:id="rId1"/>
  <headerFooter alignWithMargins="0">
    <oddFooter>&amp;C&amp;D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86" workbookViewId="0"/>
  </sheetViews>
  <pageMargins left="0.75" right="0.75" top="1" bottom="1" header="0.5" footer="0.5"/>
  <pageSetup orientation="landscape" horizontalDpi="1200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86" workbookViewId="0"/>
  </sheetViews>
  <pageMargins left="0.75" right="0.75" top="1" bottom="1" header="0.5" footer="0.5"/>
  <pageSetup orientation="landscape" horizontalDpi="1200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84" workbookViewId="0"/>
  </sheetViews>
  <pageMargins left="0.75" right="0.75" top="1" bottom="1" header="0.5" footer="0.5"/>
  <pageSetup orientation="landscape" horizontalDpi="1200" r:id="rId1"/>
  <headerFooter alignWithMargins="0">
    <oddFooter>&amp;LSource: Baker Hughes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5074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0.91</cdr:x>
      <cdr:y>0</cdr:y>
    </cdr:from>
    <cdr:to>
      <cdr:x>0.9865</cdr:x>
      <cdr:y>0.11125</cdr:y>
    </cdr:to>
    <cdr:pic>
      <cdr:nvPicPr>
        <cdr:cNvPr id="6152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94041" y="0"/>
          <a:ext cx="655213" cy="6476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0.90875</cdr:x>
      <cdr:y>0</cdr:y>
    </cdr:from>
    <cdr:to>
      <cdr:x>0.98525</cdr:x>
      <cdr:y>0.11125</cdr:y>
    </cdr:to>
    <cdr:pic>
      <cdr:nvPicPr>
        <cdr:cNvPr id="7180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83335" y="0"/>
          <a:ext cx="655213" cy="6476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0.923</cdr:x>
      <cdr:y>0</cdr:y>
    </cdr:from>
    <cdr:to>
      <cdr:x>0.9995</cdr:x>
      <cdr:y>0.11125</cdr:y>
    </cdr:to>
    <cdr:pic>
      <cdr:nvPicPr>
        <cdr:cNvPr id="8202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05384" y="0"/>
          <a:ext cx="655214" cy="6476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0.9235</cdr:x>
      <cdr:y>0</cdr:y>
    </cdr:from>
    <cdr:to>
      <cdr:x>1</cdr:x>
      <cdr:y>0.11125</cdr:y>
    </cdr:to>
    <cdr:pic>
      <cdr:nvPicPr>
        <cdr:cNvPr id="9223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13949" y="0"/>
          <a:ext cx="655213" cy="6476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0.01075</cdr:x>
      <cdr:y>0.086</cdr:y>
    </cdr:from>
    <cdr:to>
      <cdr:x>0.058</cdr:x>
      <cdr:y>0.133</cdr:y>
    </cdr:to>
    <cdr:sp macro="" textlink="">
      <cdr:nvSpPr>
        <cdr:cNvPr id="4097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72" y="500664"/>
          <a:ext cx="404691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36576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Bcf</a:t>
          </a:r>
        </a:p>
      </cdr:txBody>
    </cdr:sp>
  </cdr:relSizeAnchor>
  <cdr:relSizeAnchor xmlns:cdr="http://schemas.openxmlformats.org/drawingml/2006/chartDrawing">
    <cdr:from>
      <cdr:x>0.36275</cdr:x>
      <cdr:y>0.1635</cdr:y>
    </cdr:from>
    <cdr:to>
      <cdr:x>0.51875</cdr:x>
      <cdr:y>0.90075</cdr:y>
    </cdr:to>
    <cdr:grpSp>
      <cdr:nvGrpSpPr>
        <cdr:cNvPr id="4113" name="Group 17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106910" y="951845"/>
          <a:ext cx="1336122" cy="4292033"/>
          <a:chOff x="3239714" y="884582"/>
          <a:chExt cx="1343087" cy="4399555"/>
        </a:xfrm>
      </cdr:grpSpPr>
      <cdr:sp macro="" textlink="">
        <cdr:nvSpPr>
          <cdr:cNvPr id="4101" name="Line 5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57620" y="884582"/>
            <a:ext cx="0" cy="4399555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4102" name="Text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39714" y="1065586"/>
            <a:ext cx="544959" cy="20435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4103" name="Text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58459" y="1074344"/>
            <a:ext cx="624342" cy="20435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4104" name="Line 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63315" y="1299139"/>
            <a:ext cx="446265" cy="0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4105" name="Line 9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4020679" y="1312276"/>
            <a:ext cx="446265" cy="0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  <cdr:relSizeAnchor xmlns:cdr="http://schemas.openxmlformats.org/drawingml/2006/chartDrawing">
    <cdr:from>
      <cdr:x>0.88175</cdr:x>
      <cdr:y>0</cdr:y>
    </cdr:from>
    <cdr:to>
      <cdr:x>0.94925</cdr:x>
      <cdr:y>0.10075</cdr:y>
    </cdr:to>
    <cdr:pic>
      <cdr:nvPicPr>
        <cdr:cNvPr id="4106" name="Picture 1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552083" y="0"/>
          <a:ext cx="578129" cy="58653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0.08325</cdr:x>
      <cdr:y>0.59825</cdr:y>
    </cdr:from>
    <cdr:to>
      <cdr:x>0.279</cdr:x>
      <cdr:y>0.686</cdr:y>
    </cdr:to>
    <cdr:sp macro="" textlink="">
      <cdr:nvSpPr>
        <cdr:cNvPr id="4114" name="Text 1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3026" y="3482820"/>
          <a:ext cx="1676576" cy="510852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Year-on-Year Storage Difference</a:t>
          </a:r>
        </a:p>
      </cdr:txBody>
    </cdr:sp>
  </cdr:relSizeAnchor>
  <cdr:relSizeAnchor xmlns:cdr="http://schemas.openxmlformats.org/drawingml/2006/chartDrawing">
    <cdr:from>
      <cdr:x>0.143</cdr:x>
      <cdr:y>0.68325</cdr:y>
    </cdr:from>
    <cdr:to>
      <cdr:x>0.18025</cdr:x>
      <cdr:y>0.843</cdr:y>
    </cdr:to>
    <cdr:sp macro="" textlink="">
      <cdr:nvSpPr>
        <cdr:cNvPr id="4117" name="Line 2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224778" y="3977663"/>
          <a:ext cx="319042" cy="9300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lg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0.50075</cdr:x>
      <cdr:y>0.48</cdr:y>
    </cdr:from>
    <cdr:to>
      <cdr:x>0.515</cdr:x>
      <cdr:y>0.51525</cdr:y>
    </cdr:to>
    <cdr:sp macro="" textlink="">
      <cdr:nvSpPr>
        <cdr:cNvPr id="4119" name="Text Box 2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8864" y="2794406"/>
          <a:ext cx="122049" cy="205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0.911</cdr:x>
      <cdr:y>0</cdr:y>
    </cdr:from>
    <cdr:to>
      <cdr:x>0.9875</cdr:x>
      <cdr:y>0.10075</cdr:y>
    </cdr:to>
    <cdr:pic>
      <cdr:nvPicPr>
        <cdr:cNvPr id="1026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02606" y="0"/>
          <a:ext cx="655213" cy="6556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0.385</cdr:x>
      <cdr:y>0.14925</cdr:y>
    </cdr:from>
    <cdr:to>
      <cdr:x>0.54375</cdr:x>
      <cdr:y>0.8345</cdr:y>
    </cdr:to>
    <cdr:grpSp>
      <cdr:nvGrpSpPr>
        <cdr:cNvPr id="1027" name="Group 3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297479" y="971241"/>
          <a:ext cx="1359675" cy="4459251"/>
          <a:chOff x="3220405" y="717709"/>
          <a:chExt cx="1364542" cy="4777656"/>
        </a:xfrm>
      </cdr:grpSpPr>
      <cdr:sp macro="" textlink="">
        <cdr:nvSpPr>
          <cdr:cNvPr id="1028" name="Line 4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1029" name="Text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1030" name="Text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1031" name="Line 7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1032" name="Line 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5074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0.90525</cdr:x>
      <cdr:y>0</cdr:y>
    </cdr:from>
    <cdr:to>
      <cdr:x>0.98175</cdr:x>
      <cdr:y>0.10075</cdr:y>
    </cdr:to>
    <cdr:pic>
      <cdr:nvPicPr>
        <cdr:cNvPr id="2050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53358" y="0"/>
          <a:ext cx="655213" cy="6556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0.37325</cdr:x>
      <cdr:y>0.11275</cdr:y>
    </cdr:from>
    <cdr:to>
      <cdr:x>0.53175</cdr:x>
      <cdr:y>0.86675</cdr:y>
    </cdr:to>
    <cdr:grpSp>
      <cdr:nvGrpSpPr>
        <cdr:cNvPr id="2051" name="Group 3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196841" y="733718"/>
          <a:ext cx="1357534" cy="4906640"/>
          <a:chOff x="3220405" y="717709"/>
          <a:chExt cx="1364542" cy="4777656"/>
        </a:xfrm>
      </cdr:grpSpPr>
      <cdr:sp macro="" textlink="">
        <cdr:nvSpPr>
          <cdr:cNvPr id="2052" name="Line 4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2053" name="Text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2054" name="Text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2055" name="Line 7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2056" name="Line 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5074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0.9085</cdr:x>
      <cdr:y>0</cdr:y>
    </cdr:from>
    <cdr:to>
      <cdr:x>0.985</cdr:x>
      <cdr:y>0.10075</cdr:y>
    </cdr:to>
    <cdr:pic>
      <cdr:nvPicPr>
        <cdr:cNvPr id="3075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81193" y="0"/>
          <a:ext cx="655214" cy="6556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0.3765</cdr:x>
      <cdr:y>0.123</cdr:y>
    </cdr:from>
    <cdr:to>
      <cdr:x>0.53575</cdr:x>
      <cdr:y>0.842</cdr:y>
    </cdr:to>
    <cdr:grpSp>
      <cdr:nvGrpSpPr>
        <cdr:cNvPr id="3082" name="Group 10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224677" y="800420"/>
          <a:ext cx="1363957" cy="4678878"/>
          <a:chOff x="3220405" y="717709"/>
          <a:chExt cx="1364542" cy="4777656"/>
        </a:xfrm>
      </cdr:grpSpPr>
      <cdr:sp macro="" textlink="">
        <cdr:nvSpPr>
          <cdr:cNvPr id="3077" name="Line 5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3078" name="Text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3079" name="Text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27432" bIns="27432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3080" name="Line 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3081" name="Line 9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0.91425</cdr:x>
      <cdr:y>0</cdr:y>
    </cdr:from>
    <cdr:to>
      <cdr:x>0.99175</cdr:x>
      <cdr:y>0.1125</cdr:y>
    </cdr:to>
    <cdr:pic>
      <cdr:nvPicPr>
        <cdr:cNvPr id="26625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30442" y="0"/>
          <a:ext cx="663778" cy="65493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0.45225</cdr:x>
      <cdr:y>0.13425</cdr:y>
    </cdr:from>
    <cdr:to>
      <cdr:x>0.45225</cdr:x>
      <cdr:y>0.94625</cdr:y>
    </cdr:to>
    <cdr:sp macro="" textlink="">
      <cdr:nvSpPr>
        <cdr:cNvPr id="26628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873467" y="781561"/>
          <a:ext cx="0" cy="472720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0.3545</cdr:x>
      <cdr:y>0.1485</cdr:y>
    </cdr:from>
    <cdr:to>
      <cdr:x>0.445</cdr:x>
      <cdr:y>0.1865</cdr:y>
    </cdr:to>
    <cdr:sp macro="" textlink="">
      <cdr:nvSpPr>
        <cdr:cNvPr id="26629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36250" y="864519"/>
          <a:ext cx="775122" cy="221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WINTER</a:t>
          </a:r>
        </a:p>
      </cdr:txBody>
    </cdr:sp>
  </cdr:relSizeAnchor>
  <cdr:relSizeAnchor xmlns:cdr="http://schemas.openxmlformats.org/drawingml/2006/chartDrawing">
    <cdr:from>
      <cdr:x>0.4585</cdr:x>
      <cdr:y>0.1485</cdr:y>
    </cdr:from>
    <cdr:to>
      <cdr:x>0.56</cdr:x>
      <cdr:y>0.1865</cdr:y>
    </cdr:to>
    <cdr:sp macro="" textlink="">
      <cdr:nvSpPr>
        <cdr:cNvPr id="26630" name="Text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6997" y="864519"/>
          <a:ext cx="869336" cy="221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SUMMER</a:t>
          </a:r>
        </a:p>
      </cdr:txBody>
    </cdr:sp>
  </cdr:relSizeAnchor>
  <cdr:relSizeAnchor xmlns:cdr="http://schemas.openxmlformats.org/drawingml/2006/chartDrawing">
    <cdr:from>
      <cdr:x>0.38625</cdr:x>
      <cdr:y>0.1965</cdr:y>
    </cdr:from>
    <cdr:to>
      <cdr:x>0.52375</cdr:x>
      <cdr:y>0.1965</cdr:y>
    </cdr:to>
    <cdr:sp macro="" textlink="">
      <cdr:nvSpPr>
        <cdr:cNvPr id="26634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308185" y="1143960"/>
          <a:ext cx="117767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A301"/>
  <sheetViews>
    <sheetView showGridLines="0" tabSelected="1" topLeftCell="F1" zoomScaleNormal="100" workbookViewId="0">
      <pane ySplit="5" topLeftCell="A55" activePane="bottomLeft" state="frozen"/>
      <selection pane="bottomLeft" activeCell="F70" sqref="F70"/>
    </sheetView>
  </sheetViews>
  <sheetFormatPr defaultColWidth="9.109375" defaultRowHeight="10.199999999999999" x14ac:dyDescent="0.2"/>
  <cols>
    <col min="1" max="1" width="13" style="30" customWidth="1"/>
    <col min="2" max="8" width="7.6640625" style="4" customWidth="1"/>
    <col min="9" max="9" width="7.5546875" style="4" bestFit="1" customWidth="1"/>
    <col min="10" max="10" width="9" style="4" bestFit="1" customWidth="1"/>
    <col min="11" max="11" width="9" style="4" customWidth="1"/>
    <col min="12" max="12" width="13" style="4" customWidth="1"/>
    <col min="13" max="20" width="7.6640625" style="4" customWidth="1"/>
    <col min="21" max="21" width="10.44140625" style="4" customWidth="1"/>
    <col min="22" max="22" width="9" style="4" customWidth="1"/>
    <col min="23" max="23" width="13" style="4" customWidth="1"/>
    <col min="24" max="30" width="8.6640625" style="4" customWidth="1"/>
    <col min="31" max="31" width="7.6640625" style="4" customWidth="1"/>
    <col min="32" max="32" width="10.109375" style="4" customWidth="1"/>
    <col min="33" max="33" width="9" style="4" customWidth="1"/>
    <col min="34" max="34" width="13" style="4" customWidth="1"/>
    <col min="35" max="36" width="8.6640625" style="4" customWidth="1"/>
    <col min="37" max="39" width="8.6640625" style="5" customWidth="1"/>
    <col min="40" max="41" width="8.6640625" style="4" customWidth="1"/>
    <col min="42" max="42" width="7.6640625" style="4" customWidth="1"/>
    <col min="43" max="44" width="9" style="4" customWidth="1"/>
    <col min="45" max="76" width="12.109375" style="4" customWidth="1"/>
    <col min="77" max="16384" width="9.109375" style="4"/>
  </cols>
  <sheetData>
    <row r="1" spans="1:79" ht="18" customHeight="1" x14ac:dyDescent="0.3">
      <c r="A1" s="38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46" t="s">
        <v>0</v>
      </c>
      <c r="X1" s="2"/>
      <c r="Y1" s="2"/>
      <c r="Z1" s="2"/>
      <c r="AA1" s="2"/>
      <c r="AB1" s="2"/>
      <c r="AC1" s="1"/>
      <c r="AD1" s="1"/>
      <c r="AE1" s="1"/>
      <c r="AF1" s="1"/>
      <c r="AG1" s="1"/>
      <c r="AH1" s="2"/>
      <c r="AI1" s="2"/>
      <c r="AJ1" s="2"/>
      <c r="AK1" s="31"/>
      <c r="AL1" s="31"/>
      <c r="AM1" s="31"/>
      <c r="AN1" s="1"/>
      <c r="AO1" s="1"/>
      <c r="AP1" s="1"/>
      <c r="AQ1" s="1"/>
      <c r="AR1" s="1"/>
    </row>
    <row r="2" spans="1:79" ht="12.75" customHeight="1" x14ac:dyDescent="0.25">
      <c r="A2" s="39" t="s">
        <v>1</v>
      </c>
      <c r="B2" s="2"/>
      <c r="C2" s="2"/>
      <c r="D2" s="8"/>
      <c r="E2" s="8"/>
      <c r="F2" s="8"/>
      <c r="G2" s="8"/>
      <c r="H2" s="8"/>
      <c r="I2" s="8"/>
      <c r="J2" s="8"/>
      <c r="K2" s="8"/>
      <c r="L2" s="1"/>
      <c r="M2" s="8"/>
      <c r="N2" s="8"/>
      <c r="O2" s="8"/>
      <c r="P2" s="8"/>
      <c r="Q2" s="8"/>
      <c r="R2" s="8"/>
      <c r="S2" s="8"/>
      <c r="T2" s="8"/>
      <c r="U2" s="8"/>
      <c r="V2" s="8"/>
      <c r="W2" s="37"/>
      <c r="X2" s="2"/>
      <c r="Y2" s="2"/>
      <c r="Z2" s="2"/>
      <c r="AA2" s="2"/>
      <c r="AB2" s="2"/>
      <c r="AC2" s="8"/>
      <c r="AD2" s="8"/>
      <c r="AE2" s="8"/>
      <c r="AF2" s="8"/>
      <c r="AG2" s="8"/>
      <c r="AH2" s="2"/>
      <c r="AI2" s="2"/>
      <c r="AJ2" s="2"/>
      <c r="AK2" s="31"/>
      <c r="AL2" s="31"/>
      <c r="AM2" s="31"/>
      <c r="AN2" s="8"/>
      <c r="AO2" s="8"/>
      <c r="AP2" s="8"/>
      <c r="AQ2" s="8"/>
      <c r="AR2" s="8"/>
      <c r="AS2" s="7"/>
    </row>
    <row r="3" spans="1:79" ht="7.5" customHeight="1" thickBot="1" x14ac:dyDescent="0.25">
      <c r="A3" s="8"/>
      <c r="B3" s="8"/>
      <c r="C3" s="3"/>
      <c r="D3" s="6"/>
      <c r="E3" s="6"/>
      <c r="F3" s="6"/>
      <c r="G3" s="6"/>
      <c r="H3" s="6"/>
      <c r="I3" s="6"/>
      <c r="J3" s="6"/>
      <c r="K3" s="6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AC3" s="6"/>
      <c r="AD3" s="6"/>
      <c r="AE3" s="6"/>
      <c r="AF3" s="6"/>
      <c r="AG3" s="6"/>
      <c r="AN3" s="6"/>
      <c r="AO3" s="6"/>
      <c r="AP3" s="6"/>
      <c r="AQ3" s="6"/>
      <c r="AR3" s="6"/>
    </row>
    <row r="4" spans="1:79" s="12" customFormat="1" ht="20.399999999999999" x14ac:dyDescent="0.25">
      <c r="A4" s="40" t="s">
        <v>2</v>
      </c>
      <c r="B4" s="41"/>
      <c r="C4" s="41"/>
      <c r="D4" s="41"/>
      <c r="E4" s="41"/>
      <c r="F4" s="41"/>
      <c r="G4" s="41"/>
      <c r="H4" s="41"/>
      <c r="I4" s="41"/>
      <c r="J4" s="67" t="s">
        <v>15</v>
      </c>
      <c r="K4" s="62" t="s">
        <v>15</v>
      </c>
      <c r="L4" s="42" t="s">
        <v>3</v>
      </c>
      <c r="M4" s="41"/>
      <c r="N4" s="41"/>
      <c r="O4" s="41"/>
      <c r="P4" s="41"/>
      <c r="Q4" s="41"/>
      <c r="R4" s="41"/>
      <c r="S4" s="41"/>
      <c r="T4" s="41"/>
      <c r="U4" s="67" t="s">
        <v>16</v>
      </c>
      <c r="V4" s="69" t="s">
        <v>16</v>
      </c>
      <c r="W4" s="42" t="s">
        <v>4</v>
      </c>
      <c r="X4" s="41"/>
      <c r="Y4" s="41"/>
      <c r="Z4" s="41"/>
      <c r="AA4" s="41"/>
      <c r="AB4" s="41"/>
      <c r="AC4" s="41"/>
      <c r="AD4" s="41"/>
      <c r="AE4" s="41"/>
      <c r="AF4" s="67" t="s">
        <v>17</v>
      </c>
      <c r="AG4" s="62" t="s">
        <v>17</v>
      </c>
      <c r="AH4" s="42" t="s">
        <v>5</v>
      </c>
      <c r="AI4" s="41"/>
      <c r="AJ4" s="41"/>
      <c r="AK4" s="43"/>
      <c r="AL4" s="43"/>
      <c r="AM4" s="43"/>
      <c r="AN4" s="41"/>
      <c r="AO4" s="41"/>
      <c r="AP4" s="41"/>
      <c r="AQ4" s="67" t="s">
        <v>13</v>
      </c>
      <c r="AR4" s="69" t="s">
        <v>13</v>
      </c>
      <c r="AS4" s="17"/>
      <c r="AT4" s="13"/>
      <c r="AU4" s="13"/>
      <c r="AV4" s="13"/>
      <c r="AX4" s="13"/>
      <c r="AY4" s="13"/>
      <c r="AZ4" s="13"/>
      <c r="BA4" s="13"/>
    </row>
    <row r="5" spans="1:79" s="12" customFormat="1" ht="21" thickBot="1" x14ac:dyDescent="0.3">
      <c r="A5" s="44" t="s">
        <v>6</v>
      </c>
      <c r="B5" s="45" t="s">
        <v>7</v>
      </c>
      <c r="C5" s="45" t="s">
        <v>8</v>
      </c>
      <c r="D5" s="45" t="s">
        <v>9</v>
      </c>
      <c r="E5" s="45" t="s">
        <v>10</v>
      </c>
      <c r="F5" s="45" t="s">
        <v>11</v>
      </c>
      <c r="G5" s="45" t="s">
        <v>12</v>
      </c>
      <c r="H5" s="45" t="s">
        <v>18</v>
      </c>
      <c r="I5" s="45" t="s">
        <v>19</v>
      </c>
      <c r="J5" s="68" t="s">
        <v>14</v>
      </c>
      <c r="K5" s="63" t="s">
        <v>20</v>
      </c>
      <c r="L5" s="44" t="s">
        <v>6</v>
      </c>
      <c r="M5" s="45" t="s">
        <v>7</v>
      </c>
      <c r="N5" s="45" t="s">
        <v>8</v>
      </c>
      <c r="O5" s="45" t="s">
        <v>9</v>
      </c>
      <c r="P5" s="45" t="s">
        <v>10</v>
      </c>
      <c r="Q5" s="45" t="s">
        <v>11</v>
      </c>
      <c r="R5" s="45" t="s">
        <v>12</v>
      </c>
      <c r="S5" s="45" t="s">
        <v>18</v>
      </c>
      <c r="T5" s="45" t="s">
        <v>19</v>
      </c>
      <c r="U5" s="68" t="s">
        <v>14</v>
      </c>
      <c r="V5" s="68" t="s">
        <v>20</v>
      </c>
      <c r="W5" s="44" t="s">
        <v>6</v>
      </c>
      <c r="X5" s="45" t="s">
        <v>7</v>
      </c>
      <c r="Y5" s="45" t="s">
        <v>8</v>
      </c>
      <c r="Z5" s="45" t="s">
        <v>9</v>
      </c>
      <c r="AA5" s="45" t="s">
        <v>10</v>
      </c>
      <c r="AB5" s="45" t="s">
        <v>11</v>
      </c>
      <c r="AC5" s="45" t="s">
        <v>12</v>
      </c>
      <c r="AD5" s="45" t="s">
        <v>18</v>
      </c>
      <c r="AE5" s="45" t="s">
        <v>19</v>
      </c>
      <c r="AF5" s="68" t="s">
        <v>14</v>
      </c>
      <c r="AG5" s="63" t="s">
        <v>20</v>
      </c>
      <c r="AH5" s="44" t="s">
        <v>6</v>
      </c>
      <c r="AI5" s="45" t="s">
        <v>7</v>
      </c>
      <c r="AJ5" s="45" t="s">
        <v>8</v>
      </c>
      <c r="AK5" s="45" t="s">
        <v>9</v>
      </c>
      <c r="AL5" s="45" t="s">
        <v>10</v>
      </c>
      <c r="AM5" s="45" t="s">
        <v>11</v>
      </c>
      <c r="AN5" s="45" t="s">
        <v>12</v>
      </c>
      <c r="AO5" s="45" t="s">
        <v>18</v>
      </c>
      <c r="AP5" s="45" t="s">
        <v>19</v>
      </c>
      <c r="AQ5" s="68" t="s">
        <v>14</v>
      </c>
      <c r="AR5" s="68" t="s">
        <v>20</v>
      </c>
      <c r="AS5" s="17"/>
      <c r="AT5" s="17"/>
      <c r="AU5" s="17"/>
      <c r="AV5" s="17"/>
      <c r="AW5" s="16"/>
      <c r="AX5" s="17"/>
      <c r="AY5" s="13"/>
      <c r="AZ5" s="13"/>
      <c r="BA5" s="13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 s="12" customFormat="1" ht="12.75" customHeight="1" x14ac:dyDescent="0.25">
      <c r="A6" s="19">
        <v>34278</v>
      </c>
      <c r="B6" s="16"/>
      <c r="C6" s="16">
        <v>870</v>
      </c>
      <c r="D6" s="16">
        <v>812</v>
      </c>
      <c r="E6" s="16">
        <v>670</v>
      </c>
      <c r="F6" s="16">
        <v>749</v>
      </c>
      <c r="G6" s="16">
        <v>896</v>
      </c>
      <c r="H6" s="16">
        <v>851</v>
      </c>
      <c r="I6" s="59">
        <f>AVERAGE(C6:G6)</f>
        <v>799.4</v>
      </c>
      <c r="J6" s="52">
        <f>H6-G6</f>
        <v>-45</v>
      </c>
      <c r="K6" s="66">
        <f>H6-I6</f>
        <v>51.600000000000023</v>
      </c>
      <c r="L6" s="19">
        <v>34278</v>
      </c>
      <c r="M6" s="16"/>
      <c r="N6" s="16">
        <v>1791</v>
      </c>
      <c r="O6" s="16">
        <v>1723</v>
      </c>
      <c r="P6" s="16">
        <v>1721</v>
      </c>
      <c r="Q6" s="16">
        <v>1691</v>
      </c>
      <c r="R6" s="16">
        <v>1763</v>
      </c>
      <c r="S6" s="16">
        <v>1711</v>
      </c>
      <c r="T6" s="59">
        <f>AVERAGE(N6:R6)</f>
        <v>1737.8</v>
      </c>
      <c r="U6" s="52">
        <f t="shared" ref="U6:U14" si="0">S6-R6</f>
        <v>-52</v>
      </c>
      <c r="V6" s="70">
        <f>S6-T6</f>
        <v>-26.799999999999955</v>
      </c>
      <c r="W6" s="19">
        <v>34278</v>
      </c>
      <c r="X6" s="16"/>
      <c r="Y6" s="16">
        <v>427</v>
      </c>
      <c r="Z6" s="16">
        <v>423</v>
      </c>
      <c r="AA6" s="16">
        <v>334</v>
      </c>
      <c r="AB6" s="16">
        <v>367</v>
      </c>
      <c r="AC6" s="16">
        <v>435</v>
      </c>
      <c r="AD6" s="16">
        <v>433</v>
      </c>
      <c r="AE6" s="59">
        <f>AVERAGE(Y6:AC6)</f>
        <v>397.2</v>
      </c>
      <c r="AF6" s="52">
        <f t="shared" ref="AF6:AF14" si="1">AD6-AC6</f>
        <v>-2</v>
      </c>
      <c r="AG6" s="66">
        <f>AD6-AE6</f>
        <v>35.800000000000011</v>
      </c>
      <c r="AH6" s="19">
        <v>34278</v>
      </c>
      <c r="AI6" s="16"/>
      <c r="AJ6" s="16">
        <v>3088</v>
      </c>
      <c r="AK6" s="16">
        <v>2958</v>
      </c>
      <c r="AL6" s="16">
        <v>2725</v>
      </c>
      <c r="AM6" s="16">
        <v>2807</v>
      </c>
      <c r="AN6" s="16">
        <v>3094</v>
      </c>
      <c r="AO6" s="16">
        <v>2995</v>
      </c>
      <c r="AP6" s="59">
        <f>AVERAGE(AJ6:AN6)</f>
        <v>2934.4</v>
      </c>
      <c r="AQ6" s="52">
        <f t="shared" ref="AQ6:AQ14" si="2">AO6-AN6</f>
        <v>-99</v>
      </c>
      <c r="AR6" s="70">
        <f>AO6-AP6</f>
        <v>60.599999999999909</v>
      </c>
      <c r="AS6" s="16"/>
      <c r="AT6" s="16"/>
      <c r="AU6" s="16"/>
      <c r="AV6" s="16"/>
      <c r="AW6" s="16"/>
      <c r="AX6" s="16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</row>
    <row r="7" spans="1:79" s="12" customFormat="1" ht="12.75" customHeight="1" x14ac:dyDescent="0.25">
      <c r="A7" s="19">
        <v>34285</v>
      </c>
      <c r="B7" s="16"/>
      <c r="C7" s="16">
        <v>877</v>
      </c>
      <c r="D7" s="16">
        <v>794</v>
      </c>
      <c r="E7" s="16">
        <v>658</v>
      </c>
      <c r="F7" s="16">
        <v>748</v>
      </c>
      <c r="G7" s="16">
        <f>894+29</f>
        <v>923</v>
      </c>
      <c r="H7" s="16">
        <v>852</v>
      </c>
      <c r="I7" s="60">
        <f t="shared" ref="I7:I14" si="3">AVERAGE(C7:G7)</f>
        <v>800</v>
      </c>
      <c r="J7" s="52">
        <f t="shared" ref="J7:J14" si="4">H7-G7</f>
        <v>-71</v>
      </c>
      <c r="K7" s="66">
        <f t="shared" ref="K7:K14" si="5">H7-I7</f>
        <v>52</v>
      </c>
      <c r="L7" s="19">
        <v>34285</v>
      </c>
      <c r="M7" s="16"/>
      <c r="N7" s="16">
        <v>1795</v>
      </c>
      <c r="O7" s="16">
        <v>1669</v>
      </c>
      <c r="P7" s="16">
        <v>1714</v>
      </c>
      <c r="Q7" s="16">
        <v>1695</v>
      </c>
      <c r="R7" s="16">
        <f>1735+20</f>
        <v>1755</v>
      </c>
      <c r="S7" s="16">
        <v>1721</v>
      </c>
      <c r="T7" s="60">
        <f t="shared" ref="T7:T14" si="6">AVERAGE(N7:R7)</f>
        <v>1725.6</v>
      </c>
      <c r="U7" s="52">
        <f t="shared" si="0"/>
        <v>-34</v>
      </c>
      <c r="V7" s="70">
        <f t="shared" ref="V7:V14" si="7">S7-T7</f>
        <v>-4.5999999999999091</v>
      </c>
      <c r="W7" s="19">
        <v>34285</v>
      </c>
      <c r="X7" s="16"/>
      <c r="Y7" s="16">
        <v>427</v>
      </c>
      <c r="Z7" s="16">
        <v>410</v>
      </c>
      <c r="AA7" s="16">
        <v>331</v>
      </c>
      <c r="AB7" s="16">
        <v>371</v>
      </c>
      <c r="AC7" s="16">
        <f>441+8</f>
        <v>449</v>
      </c>
      <c r="AD7" s="16">
        <v>434</v>
      </c>
      <c r="AE7" s="60">
        <f t="shared" ref="AE7:AE14" si="8">AVERAGE(Y7:AC7)</f>
        <v>397.6</v>
      </c>
      <c r="AF7" s="52">
        <f t="shared" si="1"/>
        <v>-15</v>
      </c>
      <c r="AG7" s="66">
        <f t="shared" ref="AG7:AG14" si="9">AD7-AE7</f>
        <v>36.399999999999977</v>
      </c>
      <c r="AH7" s="19">
        <v>34285</v>
      </c>
      <c r="AI7" s="16"/>
      <c r="AJ7" s="16">
        <v>3099</v>
      </c>
      <c r="AK7" s="16">
        <v>2873</v>
      </c>
      <c r="AL7" s="16">
        <v>2703</v>
      </c>
      <c r="AM7" s="16">
        <v>2814</v>
      </c>
      <c r="AN7" s="16">
        <f>3070+57</f>
        <v>3127</v>
      </c>
      <c r="AO7" s="16">
        <v>3007</v>
      </c>
      <c r="AP7" s="60">
        <f t="shared" ref="AP7:AP14" si="10">AVERAGE(AJ7:AN7)</f>
        <v>2923.2</v>
      </c>
      <c r="AQ7" s="52">
        <f t="shared" si="2"/>
        <v>-120</v>
      </c>
      <c r="AR7" s="70">
        <f t="shared" ref="AR7:AR14" si="11">AO7-AP7</f>
        <v>83.800000000000182</v>
      </c>
      <c r="AS7" s="16"/>
      <c r="AT7" s="16"/>
      <c r="AU7" s="16"/>
      <c r="AV7" s="16"/>
      <c r="AW7" s="16"/>
      <c r="AX7" s="16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</row>
    <row r="8" spans="1:79" s="12" customFormat="1" ht="12.75" customHeight="1" x14ac:dyDescent="0.25">
      <c r="A8" s="19">
        <v>34292</v>
      </c>
      <c r="B8" s="16"/>
      <c r="C8" s="16">
        <v>878</v>
      </c>
      <c r="D8" s="16">
        <v>769</v>
      </c>
      <c r="E8" s="16">
        <v>629</v>
      </c>
      <c r="F8" s="16">
        <v>717</v>
      </c>
      <c r="G8" s="16">
        <v>903</v>
      </c>
      <c r="H8" s="16">
        <v>847</v>
      </c>
      <c r="I8" s="60">
        <f t="shared" si="3"/>
        <v>779.2</v>
      </c>
      <c r="J8" s="52">
        <f t="shared" si="4"/>
        <v>-56</v>
      </c>
      <c r="K8" s="66">
        <f t="shared" si="5"/>
        <v>67.799999999999955</v>
      </c>
      <c r="L8" s="19">
        <v>34292</v>
      </c>
      <c r="M8" s="16"/>
      <c r="N8" s="16">
        <v>1786</v>
      </c>
      <c r="O8" s="16">
        <v>1607</v>
      </c>
      <c r="P8" s="16">
        <v>1656</v>
      </c>
      <c r="Q8" s="16">
        <v>1666</v>
      </c>
      <c r="R8" s="16">
        <v>1738</v>
      </c>
      <c r="S8" s="16">
        <v>1730</v>
      </c>
      <c r="T8" s="60">
        <f t="shared" si="6"/>
        <v>1690.6</v>
      </c>
      <c r="U8" s="52">
        <f t="shared" si="0"/>
        <v>-8</v>
      </c>
      <c r="V8" s="70">
        <f t="shared" si="7"/>
        <v>39.400000000000091</v>
      </c>
      <c r="W8" s="19">
        <v>34292</v>
      </c>
      <c r="X8" s="16"/>
      <c r="Y8" s="16">
        <v>420</v>
      </c>
      <c r="Z8" s="16">
        <v>422</v>
      </c>
      <c r="AA8" s="16">
        <v>332</v>
      </c>
      <c r="AB8" s="16">
        <v>367</v>
      </c>
      <c r="AC8" s="16">
        <v>441</v>
      </c>
      <c r="AD8" s="16">
        <v>439</v>
      </c>
      <c r="AE8" s="60">
        <f t="shared" si="8"/>
        <v>396.4</v>
      </c>
      <c r="AF8" s="52">
        <f t="shared" si="1"/>
        <v>-2</v>
      </c>
      <c r="AG8" s="66">
        <f t="shared" si="9"/>
        <v>42.600000000000023</v>
      </c>
      <c r="AH8" s="19">
        <v>34292</v>
      </c>
      <c r="AI8" s="16"/>
      <c r="AJ8" s="16">
        <v>3084</v>
      </c>
      <c r="AK8" s="16">
        <v>2798</v>
      </c>
      <c r="AL8" s="16">
        <v>2617</v>
      </c>
      <c r="AM8" s="16">
        <v>2750</v>
      </c>
      <c r="AN8" s="16">
        <v>3082</v>
      </c>
      <c r="AO8" s="16">
        <v>3016</v>
      </c>
      <c r="AP8" s="60">
        <f t="shared" si="10"/>
        <v>2866.2</v>
      </c>
      <c r="AQ8" s="52">
        <f t="shared" si="2"/>
        <v>-66</v>
      </c>
      <c r="AR8" s="70">
        <f t="shared" si="11"/>
        <v>149.80000000000018</v>
      </c>
      <c r="AS8" s="16"/>
      <c r="AT8" s="16"/>
      <c r="AU8" s="16"/>
      <c r="AV8" s="16"/>
      <c r="AW8" s="16"/>
      <c r="AX8" s="16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</row>
    <row r="9" spans="1:79" s="12" customFormat="1" ht="12.75" customHeight="1" x14ac:dyDescent="0.25">
      <c r="A9" s="19">
        <v>34299</v>
      </c>
      <c r="B9" s="16"/>
      <c r="C9" s="16">
        <v>864</v>
      </c>
      <c r="D9" s="16">
        <v>754</v>
      </c>
      <c r="E9" s="16">
        <v>615</v>
      </c>
      <c r="F9" s="16">
        <v>677</v>
      </c>
      <c r="G9" s="16">
        <v>899</v>
      </c>
      <c r="H9" s="16">
        <v>843</v>
      </c>
      <c r="I9" s="60">
        <f t="shared" si="3"/>
        <v>761.8</v>
      </c>
      <c r="J9" s="52">
        <f t="shared" si="4"/>
        <v>-56</v>
      </c>
      <c r="K9" s="66">
        <f t="shared" si="5"/>
        <v>81.200000000000045</v>
      </c>
      <c r="L9" s="19">
        <v>34299</v>
      </c>
      <c r="M9" s="16"/>
      <c r="N9" s="16">
        <v>1751</v>
      </c>
      <c r="O9" s="16">
        <v>1563</v>
      </c>
      <c r="P9" s="16">
        <v>1610</v>
      </c>
      <c r="Q9" s="16">
        <v>1606</v>
      </c>
      <c r="R9" s="16">
        <v>1726</v>
      </c>
      <c r="S9" s="16">
        <v>1711</v>
      </c>
      <c r="T9" s="60">
        <f t="shared" si="6"/>
        <v>1651.2</v>
      </c>
      <c r="U9" s="52">
        <f t="shared" si="0"/>
        <v>-15</v>
      </c>
      <c r="V9" s="70">
        <f t="shared" si="7"/>
        <v>59.799999999999955</v>
      </c>
      <c r="W9" s="19">
        <v>34299</v>
      </c>
      <c r="X9" s="16"/>
      <c r="Y9" s="16">
        <v>412</v>
      </c>
      <c r="Z9" s="16">
        <v>420</v>
      </c>
      <c r="AA9" s="16">
        <v>326</v>
      </c>
      <c r="AB9" s="16">
        <v>359</v>
      </c>
      <c r="AC9" s="16">
        <v>444</v>
      </c>
      <c r="AD9" s="16">
        <v>442</v>
      </c>
      <c r="AE9" s="60">
        <f t="shared" si="8"/>
        <v>392.2</v>
      </c>
      <c r="AF9" s="52">
        <f t="shared" si="1"/>
        <v>-2</v>
      </c>
      <c r="AG9" s="66">
        <f t="shared" si="9"/>
        <v>49.800000000000011</v>
      </c>
      <c r="AH9" s="19">
        <v>34299</v>
      </c>
      <c r="AI9" s="16"/>
      <c r="AJ9" s="16">
        <v>3027</v>
      </c>
      <c r="AK9" s="16">
        <v>2737</v>
      </c>
      <c r="AL9" s="16">
        <v>2551</v>
      </c>
      <c r="AM9" s="16">
        <v>2642</v>
      </c>
      <c r="AN9" s="16">
        <v>3069</v>
      </c>
      <c r="AO9" s="16">
        <v>2996</v>
      </c>
      <c r="AP9" s="60">
        <f t="shared" si="10"/>
        <v>2805.2</v>
      </c>
      <c r="AQ9" s="52">
        <f t="shared" si="2"/>
        <v>-73</v>
      </c>
      <c r="AR9" s="70">
        <f t="shared" si="11"/>
        <v>190.80000000000018</v>
      </c>
      <c r="AS9" s="16"/>
      <c r="AT9" s="16"/>
      <c r="AU9" s="16"/>
      <c r="AV9" s="16"/>
      <c r="AW9" s="16"/>
      <c r="AX9" s="16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</row>
    <row r="10" spans="1:79" s="12" customFormat="1" ht="12.75" customHeight="1" x14ac:dyDescent="0.25">
      <c r="A10" s="19">
        <v>34306</v>
      </c>
      <c r="B10" s="16"/>
      <c r="C10" s="16">
        <v>833</v>
      </c>
      <c r="D10" s="16">
        <v>730</v>
      </c>
      <c r="E10" s="16">
        <v>579</v>
      </c>
      <c r="F10" s="16">
        <v>669</v>
      </c>
      <c r="G10" s="16">
        <v>906</v>
      </c>
      <c r="H10" s="16">
        <v>848</v>
      </c>
      <c r="I10" s="60">
        <f t="shared" si="3"/>
        <v>743.4</v>
      </c>
      <c r="J10" s="52">
        <f t="shared" si="4"/>
        <v>-58</v>
      </c>
      <c r="K10" s="66">
        <f t="shared" si="5"/>
        <v>104.60000000000002</v>
      </c>
      <c r="L10" s="19">
        <v>34306</v>
      </c>
      <c r="M10" s="16"/>
      <c r="N10" s="16">
        <v>1709</v>
      </c>
      <c r="O10" s="16">
        <v>1514</v>
      </c>
      <c r="P10" s="16">
        <v>1548</v>
      </c>
      <c r="Q10" s="16">
        <v>1581</v>
      </c>
      <c r="R10" s="16">
        <v>1719</v>
      </c>
      <c r="S10" s="16">
        <v>1714</v>
      </c>
      <c r="T10" s="60">
        <f t="shared" si="6"/>
        <v>1614.2</v>
      </c>
      <c r="U10" s="52">
        <f t="shared" si="0"/>
        <v>-5</v>
      </c>
      <c r="V10" s="70">
        <f t="shared" si="7"/>
        <v>99.799999999999955</v>
      </c>
      <c r="W10" s="19">
        <v>34306</v>
      </c>
      <c r="X10" s="16"/>
      <c r="Y10" s="16">
        <v>400</v>
      </c>
      <c r="Z10" s="16">
        <v>420</v>
      </c>
      <c r="AA10" s="16">
        <v>320</v>
      </c>
      <c r="AB10" s="16">
        <v>356</v>
      </c>
      <c r="AC10" s="16">
        <v>452</v>
      </c>
      <c r="AD10" s="16">
        <v>439</v>
      </c>
      <c r="AE10" s="60">
        <f t="shared" si="8"/>
        <v>389.6</v>
      </c>
      <c r="AF10" s="52">
        <f t="shared" si="1"/>
        <v>-13</v>
      </c>
      <c r="AG10" s="66">
        <f t="shared" si="9"/>
        <v>49.399999999999977</v>
      </c>
      <c r="AH10" s="19">
        <v>34306</v>
      </c>
      <c r="AI10" s="16"/>
      <c r="AJ10" s="16">
        <v>2942</v>
      </c>
      <c r="AK10" s="16">
        <v>2664</v>
      </c>
      <c r="AL10" s="16">
        <v>2447</v>
      </c>
      <c r="AM10" s="16">
        <v>2606</v>
      </c>
      <c r="AN10" s="16">
        <v>3077</v>
      </c>
      <c r="AO10" s="16">
        <v>3001</v>
      </c>
      <c r="AP10" s="60">
        <f t="shared" si="10"/>
        <v>2747.2</v>
      </c>
      <c r="AQ10" s="52">
        <f t="shared" si="2"/>
        <v>-76</v>
      </c>
      <c r="AR10" s="70">
        <f t="shared" si="11"/>
        <v>253.80000000000018</v>
      </c>
      <c r="AS10" s="16"/>
      <c r="AT10" s="16"/>
      <c r="AU10" s="16"/>
      <c r="AV10" s="16"/>
      <c r="AW10" s="16"/>
      <c r="AX10" s="16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</row>
    <row r="11" spans="1:79" s="12" customFormat="1" ht="12.75" customHeight="1" x14ac:dyDescent="0.25">
      <c r="A11" s="19">
        <v>34313</v>
      </c>
      <c r="B11" s="16"/>
      <c r="C11" s="16">
        <v>822</v>
      </c>
      <c r="D11" s="16">
        <v>714</v>
      </c>
      <c r="E11" s="16">
        <v>555</v>
      </c>
      <c r="F11" s="16">
        <v>644</v>
      </c>
      <c r="G11" s="16">
        <v>920</v>
      </c>
      <c r="H11" s="16">
        <v>837</v>
      </c>
      <c r="I11" s="60">
        <f t="shared" si="3"/>
        <v>731</v>
      </c>
      <c r="J11" s="52">
        <f t="shared" si="4"/>
        <v>-83</v>
      </c>
      <c r="K11" s="66">
        <f t="shared" si="5"/>
        <v>106</v>
      </c>
      <c r="L11" s="19">
        <v>34313</v>
      </c>
      <c r="M11" s="16"/>
      <c r="N11" s="16">
        <v>1679</v>
      </c>
      <c r="O11" s="16">
        <v>1464</v>
      </c>
      <c r="P11" s="16">
        <v>1508</v>
      </c>
      <c r="Q11" s="16">
        <v>1549</v>
      </c>
      <c r="R11" s="16">
        <v>1733</v>
      </c>
      <c r="S11" s="16">
        <v>1658</v>
      </c>
      <c r="T11" s="60">
        <f t="shared" si="6"/>
        <v>1586.6</v>
      </c>
      <c r="U11" s="52">
        <f t="shared" si="0"/>
        <v>-75</v>
      </c>
      <c r="V11" s="70">
        <f t="shared" si="7"/>
        <v>71.400000000000091</v>
      </c>
      <c r="W11" s="19">
        <v>34313</v>
      </c>
      <c r="X11" s="16"/>
      <c r="Y11" s="16">
        <v>385</v>
      </c>
      <c r="Z11" s="16">
        <v>411</v>
      </c>
      <c r="AA11" s="16">
        <v>312</v>
      </c>
      <c r="AB11" s="16">
        <v>344</v>
      </c>
      <c r="AC11" s="16">
        <v>451</v>
      </c>
      <c r="AD11" s="16">
        <v>437</v>
      </c>
      <c r="AE11" s="60">
        <f t="shared" si="8"/>
        <v>380.6</v>
      </c>
      <c r="AF11" s="52">
        <f t="shared" si="1"/>
        <v>-14</v>
      </c>
      <c r="AG11" s="66">
        <f t="shared" si="9"/>
        <v>56.399999999999977</v>
      </c>
      <c r="AH11" s="19">
        <v>34313</v>
      </c>
      <c r="AI11" s="16"/>
      <c r="AJ11" s="16">
        <v>2886</v>
      </c>
      <c r="AK11" s="16">
        <v>2589</v>
      </c>
      <c r="AL11" s="16">
        <v>2375</v>
      </c>
      <c r="AM11" s="16">
        <v>2537</v>
      </c>
      <c r="AN11" s="16">
        <v>3104</v>
      </c>
      <c r="AO11" s="16">
        <v>2932</v>
      </c>
      <c r="AP11" s="60">
        <f t="shared" si="10"/>
        <v>2698.2</v>
      </c>
      <c r="AQ11" s="52">
        <f t="shared" si="2"/>
        <v>-172</v>
      </c>
      <c r="AR11" s="70">
        <f t="shared" si="11"/>
        <v>233.80000000000018</v>
      </c>
      <c r="AS11" s="16"/>
      <c r="AT11" s="16"/>
      <c r="AU11" s="16"/>
      <c r="AV11" s="16"/>
      <c r="AW11" s="16"/>
      <c r="AX11" s="16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</row>
    <row r="12" spans="1:79" s="12" customFormat="1" ht="12.75" customHeight="1" x14ac:dyDescent="0.25">
      <c r="A12" s="19">
        <v>34320</v>
      </c>
      <c r="B12" s="16"/>
      <c r="C12" s="16">
        <v>774</v>
      </c>
      <c r="D12" s="16">
        <v>673</v>
      </c>
      <c r="E12" s="16">
        <v>550</v>
      </c>
      <c r="F12" s="16">
        <v>603</v>
      </c>
      <c r="G12" s="16">
        <v>904</v>
      </c>
      <c r="H12" s="16">
        <v>815</v>
      </c>
      <c r="I12" s="60">
        <f t="shared" si="3"/>
        <v>700.8</v>
      </c>
      <c r="J12" s="52">
        <f t="shared" si="4"/>
        <v>-89</v>
      </c>
      <c r="K12" s="66">
        <f t="shared" si="5"/>
        <v>114.20000000000005</v>
      </c>
      <c r="L12" s="19">
        <v>34320</v>
      </c>
      <c r="M12" s="16"/>
      <c r="N12" s="16">
        <v>1590</v>
      </c>
      <c r="O12" s="16">
        <v>1336</v>
      </c>
      <c r="P12" s="16">
        <v>1464</v>
      </c>
      <c r="Q12" s="16">
        <v>1473</v>
      </c>
      <c r="R12" s="16">
        <v>1714</v>
      </c>
      <c r="S12" s="16">
        <v>1621</v>
      </c>
      <c r="T12" s="60">
        <f t="shared" si="6"/>
        <v>1515.4</v>
      </c>
      <c r="U12" s="52">
        <f t="shared" si="0"/>
        <v>-93</v>
      </c>
      <c r="V12" s="70">
        <f t="shared" si="7"/>
        <v>105.59999999999991</v>
      </c>
      <c r="W12" s="19">
        <v>34320</v>
      </c>
      <c r="X12" s="16"/>
      <c r="Y12" s="16">
        <v>361</v>
      </c>
      <c r="Z12" s="16">
        <v>402</v>
      </c>
      <c r="AA12" s="16">
        <v>308</v>
      </c>
      <c r="AB12" s="16">
        <v>325</v>
      </c>
      <c r="AC12" s="16">
        <v>437</v>
      </c>
      <c r="AD12" s="16">
        <v>423</v>
      </c>
      <c r="AE12" s="60">
        <f t="shared" si="8"/>
        <v>366.6</v>
      </c>
      <c r="AF12" s="52">
        <f t="shared" si="1"/>
        <v>-14</v>
      </c>
      <c r="AG12" s="66">
        <f t="shared" si="9"/>
        <v>56.399999999999977</v>
      </c>
      <c r="AH12" s="19">
        <v>34320</v>
      </c>
      <c r="AI12" s="16"/>
      <c r="AJ12" s="16">
        <v>2725</v>
      </c>
      <c r="AK12" s="16">
        <v>2411</v>
      </c>
      <c r="AL12" s="16">
        <v>2322</v>
      </c>
      <c r="AM12" s="16">
        <v>2401</v>
      </c>
      <c r="AN12" s="16">
        <v>3055</v>
      </c>
      <c r="AO12" s="16">
        <v>2859</v>
      </c>
      <c r="AP12" s="60">
        <f t="shared" si="10"/>
        <v>2582.8000000000002</v>
      </c>
      <c r="AQ12" s="52">
        <f t="shared" si="2"/>
        <v>-196</v>
      </c>
      <c r="AR12" s="70">
        <f t="shared" si="11"/>
        <v>276.19999999999982</v>
      </c>
      <c r="AS12" s="16"/>
      <c r="AT12" s="16"/>
      <c r="AU12" s="16"/>
      <c r="AV12" s="16"/>
      <c r="AW12" s="16"/>
      <c r="AX12" s="16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</row>
    <row r="13" spans="1:79" s="12" customFormat="1" ht="12.75" customHeight="1" x14ac:dyDescent="0.25">
      <c r="A13" s="19">
        <v>34327</v>
      </c>
      <c r="B13" s="16"/>
      <c r="C13" s="16">
        <v>749</v>
      </c>
      <c r="D13" s="16">
        <v>616</v>
      </c>
      <c r="E13" s="16">
        <v>498</v>
      </c>
      <c r="F13" s="16">
        <v>563</v>
      </c>
      <c r="G13" s="16">
        <v>883</v>
      </c>
      <c r="H13" s="16">
        <v>789</v>
      </c>
      <c r="I13" s="60">
        <f t="shared" si="3"/>
        <v>661.8</v>
      </c>
      <c r="J13" s="52">
        <f t="shared" si="4"/>
        <v>-94</v>
      </c>
      <c r="K13" s="66">
        <f t="shared" si="5"/>
        <v>127.20000000000005</v>
      </c>
      <c r="L13" s="19">
        <v>34327</v>
      </c>
      <c r="M13" s="16"/>
      <c r="N13" s="16">
        <v>1534</v>
      </c>
      <c r="O13" s="16">
        <v>1251</v>
      </c>
      <c r="P13" s="16">
        <v>1402</v>
      </c>
      <c r="Q13" s="16">
        <v>1407</v>
      </c>
      <c r="R13" s="16">
        <v>1657</v>
      </c>
      <c r="S13" s="16">
        <v>1546</v>
      </c>
      <c r="T13" s="60">
        <f t="shared" si="6"/>
        <v>1450.2</v>
      </c>
      <c r="U13" s="52">
        <f t="shared" si="0"/>
        <v>-111</v>
      </c>
      <c r="V13" s="70">
        <f t="shared" si="7"/>
        <v>95.799999999999955</v>
      </c>
      <c r="W13" s="19">
        <v>34327</v>
      </c>
      <c r="X13" s="16"/>
      <c r="Y13" s="16">
        <v>363</v>
      </c>
      <c r="Z13" s="16">
        <v>390</v>
      </c>
      <c r="AA13" s="16">
        <v>292</v>
      </c>
      <c r="AB13" s="16">
        <v>296</v>
      </c>
      <c r="AC13" s="16">
        <v>430</v>
      </c>
      <c r="AD13" s="16">
        <v>408</v>
      </c>
      <c r="AE13" s="60">
        <f t="shared" si="8"/>
        <v>354.2</v>
      </c>
      <c r="AF13" s="52">
        <f t="shared" si="1"/>
        <v>-22</v>
      </c>
      <c r="AG13" s="66">
        <f t="shared" si="9"/>
        <v>53.800000000000011</v>
      </c>
      <c r="AH13" s="19">
        <v>34327</v>
      </c>
      <c r="AI13" s="16"/>
      <c r="AJ13" s="16">
        <v>2646</v>
      </c>
      <c r="AK13" s="16">
        <v>2257</v>
      </c>
      <c r="AL13" s="16">
        <v>2192</v>
      </c>
      <c r="AM13" s="16">
        <v>2266</v>
      </c>
      <c r="AN13" s="16">
        <v>2970</v>
      </c>
      <c r="AO13" s="16">
        <v>2743</v>
      </c>
      <c r="AP13" s="60">
        <f t="shared" si="10"/>
        <v>2466.1999999999998</v>
      </c>
      <c r="AQ13" s="52">
        <f t="shared" si="2"/>
        <v>-227</v>
      </c>
      <c r="AR13" s="70">
        <f t="shared" si="11"/>
        <v>276.80000000000018</v>
      </c>
      <c r="AS13" s="16"/>
      <c r="AT13" s="16"/>
      <c r="AU13" s="16"/>
      <c r="AV13" s="16"/>
      <c r="AW13" s="16"/>
      <c r="AX13" s="16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</row>
    <row r="14" spans="1:79" s="12" customFormat="1" ht="12.75" customHeight="1" x14ac:dyDescent="0.25">
      <c r="A14" s="19">
        <v>34334</v>
      </c>
      <c r="B14" s="16"/>
      <c r="C14" s="16">
        <v>725</v>
      </c>
      <c r="D14" s="16">
        <v>585</v>
      </c>
      <c r="E14" s="16">
        <v>468</v>
      </c>
      <c r="F14" s="16">
        <v>544</v>
      </c>
      <c r="G14" s="16">
        <v>847</v>
      </c>
      <c r="H14" s="16">
        <v>740</v>
      </c>
      <c r="I14" s="60">
        <f t="shared" si="3"/>
        <v>633.79999999999995</v>
      </c>
      <c r="J14" s="52">
        <f t="shared" si="4"/>
        <v>-107</v>
      </c>
      <c r="K14" s="66">
        <f t="shared" si="5"/>
        <v>106.20000000000005</v>
      </c>
      <c r="L14" s="19">
        <v>34334</v>
      </c>
      <c r="M14" s="16"/>
      <c r="N14" s="16">
        <v>1488</v>
      </c>
      <c r="O14" s="16">
        <v>1167</v>
      </c>
      <c r="P14" s="16">
        <v>1318</v>
      </c>
      <c r="Q14" s="16">
        <v>1352</v>
      </c>
      <c r="R14" s="16">
        <v>1564</v>
      </c>
      <c r="S14" s="16">
        <v>1437</v>
      </c>
      <c r="T14" s="60">
        <f t="shared" si="6"/>
        <v>1377.8</v>
      </c>
      <c r="U14" s="52">
        <f t="shared" si="0"/>
        <v>-127</v>
      </c>
      <c r="V14" s="70">
        <f t="shared" si="7"/>
        <v>59.200000000000045</v>
      </c>
      <c r="W14" s="19">
        <v>34334</v>
      </c>
      <c r="X14" s="16"/>
      <c r="Y14" s="16">
        <v>360</v>
      </c>
      <c r="Z14" s="16">
        <v>366</v>
      </c>
      <c r="AA14" s="16">
        <v>278</v>
      </c>
      <c r="AB14" s="16">
        <v>274</v>
      </c>
      <c r="AC14" s="16">
        <v>392</v>
      </c>
      <c r="AD14" s="16">
        <v>393</v>
      </c>
      <c r="AE14" s="60">
        <f t="shared" si="8"/>
        <v>334</v>
      </c>
      <c r="AF14" s="52">
        <f t="shared" si="1"/>
        <v>1</v>
      </c>
      <c r="AG14" s="66">
        <f t="shared" si="9"/>
        <v>59</v>
      </c>
      <c r="AH14" s="19">
        <v>34334</v>
      </c>
      <c r="AI14" s="16"/>
      <c r="AJ14" s="16">
        <v>2573</v>
      </c>
      <c r="AK14" s="16">
        <v>2118</v>
      </c>
      <c r="AL14" s="16">
        <v>2064</v>
      </c>
      <c r="AM14" s="16">
        <v>2170</v>
      </c>
      <c r="AN14" s="16">
        <v>2803</v>
      </c>
      <c r="AO14" s="16">
        <v>2570</v>
      </c>
      <c r="AP14" s="60">
        <f t="shared" si="10"/>
        <v>2345.6</v>
      </c>
      <c r="AQ14" s="52">
        <f t="shared" si="2"/>
        <v>-233</v>
      </c>
      <c r="AR14" s="70">
        <f t="shared" si="11"/>
        <v>224.40000000000009</v>
      </c>
      <c r="AS14" s="16"/>
      <c r="AT14" s="16"/>
      <c r="AU14" s="16"/>
      <c r="AV14" s="16"/>
      <c r="AW14" s="16"/>
      <c r="AX14" s="16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</row>
    <row r="15" spans="1:79" ht="12.75" customHeight="1" x14ac:dyDescent="0.2">
      <c r="A15" s="21">
        <v>34341</v>
      </c>
      <c r="B15" s="22">
        <v>580</v>
      </c>
      <c r="C15" s="22">
        <v>672</v>
      </c>
      <c r="D15" s="22">
        <v>543</v>
      </c>
      <c r="E15" s="22">
        <v>475</v>
      </c>
      <c r="F15" s="22">
        <v>503</v>
      </c>
      <c r="G15" s="22">
        <v>791</v>
      </c>
      <c r="H15" s="22">
        <v>715</v>
      </c>
      <c r="I15" s="60">
        <f>AVERAGE(B15:G15)</f>
        <v>594</v>
      </c>
      <c r="J15" s="52">
        <f>H15-G15</f>
        <v>-76</v>
      </c>
      <c r="K15" s="66">
        <f>H15-I15</f>
        <v>121</v>
      </c>
      <c r="L15" s="21">
        <v>34341</v>
      </c>
      <c r="M15" s="22">
        <v>1260</v>
      </c>
      <c r="N15" s="22">
        <v>1376</v>
      </c>
      <c r="O15" s="22">
        <v>1081</v>
      </c>
      <c r="P15" s="22">
        <v>1292</v>
      </c>
      <c r="Q15" s="22">
        <v>1273</v>
      </c>
      <c r="R15" s="22">
        <v>1469</v>
      </c>
      <c r="S15" s="22">
        <v>1339</v>
      </c>
      <c r="T15" s="60">
        <f>AVERAGE(M15:R15)</f>
        <v>1291.8333333333333</v>
      </c>
      <c r="U15" s="52">
        <f>S15-R15</f>
        <v>-130</v>
      </c>
      <c r="V15" s="70">
        <f>S15-T15</f>
        <v>47.166666666666742</v>
      </c>
      <c r="W15" s="21">
        <v>34341</v>
      </c>
      <c r="X15" s="22">
        <v>363</v>
      </c>
      <c r="Y15" s="22">
        <v>333</v>
      </c>
      <c r="Z15" s="22">
        <v>356</v>
      </c>
      <c r="AA15" s="22">
        <v>282</v>
      </c>
      <c r="AB15" s="22">
        <v>263</v>
      </c>
      <c r="AC15" s="22">
        <v>385</v>
      </c>
      <c r="AD15" s="22">
        <v>383</v>
      </c>
      <c r="AE15" s="60">
        <f>AVERAGE(X15:AC15)</f>
        <v>330.33333333333331</v>
      </c>
      <c r="AF15" s="52">
        <f>AD15-AC15</f>
        <v>-2</v>
      </c>
      <c r="AG15" s="66">
        <f>AD15-AE15</f>
        <v>52.666666666666686</v>
      </c>
      <c r="AH15" s="21">
        <v>34341</v>
      </c>
      <c r="AI15" s="22">
        <v>2203</v>
      </c>
      <c r="AJ15" s="22">
        <v>2381</v>
      </c>
      <c r="AK15" s="22">
        <v>1980</v>
      </c>
      <c r="AL15" s="22">
        <v>2049</v>
      </c>
      <c r="AM15" s="22">
        <v>2039</v>
      </c>
      <c r="AN15" s="22">
        <v>2645</v>
      </c>
      <c r="AO15" s="22">
        <v>2437</v>
      </c>
      <c r="AP15" s="60">
        <f>AVERAGE(AI15:AN15)</f>
        <v>2216.1666666666665</v>
      </c>
      <c r="AQ15" s="52">
        <f>AO15-AN15</f>
        <v>-208</v>
      </c>
      <c r="AR15" s="70">
        <f>AO15-AP15</f>
        <v>220.83333333333348</v>
      </c>
      <c r="AS15" s="48"/>
      <c r="AT15" s="23"/>
      <c r="AU15" s="23"/>
      <c r="AV15" s="23"/>
    </row>
    <row r="16" spans="1:79" ht="12.75" customHeight="1" x14ac:dyDescent="0.2">
      <c r="A16" s="21">
        <v>34348</v>
      </c>
      <c r="B16" s="22">
        <v>540</v>
      </c>
      <c r="C16" s="22">
        <v>642</v>
      </c>
      <c r="D16" s="22">
        <v>484</v>
      </c>
      <c r="E16" s="22">
        <v>440</v>
      </c>
      <c r="F16" s="22">
        <v>493</v>
      </c>
      <c r="G16" s="22">
        <v>727</v>
      </c>
      <c r="H16" s="22"/>
      <c r="I16" s="60">
        <f t="shared" ref="I16:I57" si="12">AVERAGE(B16:G16)</f>
        <v>554.33333333333337</v>
      </c>
      <c r="J16" s="53"/>
      <c r="K16" s="64"/>
      <c r="L16" s="21">
        <v>34348</v>
      </c>
      <c r="M16" s="22">
        <v>1125</v>
      </c>
      <c r="N16" s="22">
        <v>1291</v>
      </c>
      <c r="O16" s="22">
        <v>954</v>
      </c>
      <c r="P16" s="22">
        <v>1217</v>
      </c>
      <c r="Q16" s="22">
        <v>1256</v>
      </c>
      <c r="R16" s="22">
        <v>1317</v>
      </c>
      <c r="S16" s="22"/>
      <c r="T16" s="60">
        <f t="shared" ref="T16:T57" si="13">AVERAGE(M16:R16)</f>
        <v>1193.3333333333333</v>
      </c>
      <c r="U16" s="53"/>
      <c r="V16" s="71"/>
      <c r="W16" s="21">
        <v>34348</v>
      </c>
      <c r="X16" s="22">
        <v>348</v>
      </c>
      <c r="Y16" s="22">
        <v>330</v>
      </c>
      <c r="Z16" s="22">
        <v>345</v>
      </c>
      <c r="AA16" s="22">
        <v>265</v>
      </c>
      <c r="AB16" s="22">
        <v>247</v>
      </c>
      <c r="AC16" s="22">
        <v>368</v>
      </c>
      <c r="AD16" s="22"/>
      <c r="AE16" s="60">
        <f t="shared" ref="AE16:AE57" si="14">AVERAGE(X16:AC16)</f>
        <v>317.16666666666669</v>
      </c>
      <c r="AF16" s="53"/>
      <c r="AG16" s="64"/>
      <c r="AH16" s="21">
        <v>34348</v>
      </c>
      <c r="AI16" s="22">
        <v>2013</v>
      </c>
      <c r="AJ16" s="22">
        <v>2263</v>
      </c>
      <c r="AK16" s="22">
        <v>1783</v>
      </c>
      <c r="AL16" s="22">
        <v>1922</v>
      </c>
      <c r="AM16" s="22">
        <v>1996</v>
      </c>
      <c r="AN16" s="22">
        <v>2412</v>
      </c>
      <c r="AO16" s="22"/>
      <c r="AP16" s="60">
        <f t="shared" ref="AP16:AP57" si="15">AVERAGE(AI16:AN16)</f>
        <v>2064.8333333333335</v>
      </c>
      <c r="AQ16" s="53"/>
      <c r="AR16" s="71"/>
      <c r="AS16" s="49"/>
    </row>
    <row r="17" spans="1:48" ht="12.75" customHeight="1" x14ac:dyDescent="0.2">
      <c r="A17" s="21">
        <v>34355</v>
      </c>
      <c r="B17" s="22">
        <v>464</v>
      </c>
      <c r="C17" s="22">
        <v>615</v>
      </c>
      <c r="D17" s="22">
        <v>455</v>
      </c>
      <c r="E17" s="22">
        <v>357</v>
      </c>
      <c r="F17" s="22">
        <v>451</v>
      </c>
      <c r="G17" s="22">
        <v>671</v>
      </c>
      <c r="H17" s="22"/>
      <c r="I17" s="60">
        <f t="shared" si="12"/>
        <v>502.16666666666669</v>
      </c>
      <c r="J17" s="53"/>
      <c r="K17" s="64"/>
      <c r="L17" s="21">
        <v>34355</v>
      </c>
      <c r="M17" s="22">
        <v>962</v>
      </c>
      <c r="N17" s="22">
        <v>1263</v>
      </c>
      <c r="O17" s="22">
        <v>893</v>
      </c>
      <c r="P17" s="22">
        <v>1066</v>
      </c>
      <c r="Q17" s="22">
        <v>1157</v>
      </c>
      <c r="R17" s="22">
        <v>1182</v>
      </c>
      <c r="S17" s="22"/>
      <c r="T17" s="60">
        <f t="shared" si="13"/>
        <v>1087.1666666666667</v>
      </c>
      <c r="U17" s="53"/>
      <c r="V17" s="71"/>
      <c r="W17" s="21">
        <v>34355</v>
      </c>
      <c r="X17" s="22">
        <v>334</v>
      </c>
      <c r="Y17" s="22">
        <v>317</v>
      </c>
      <c r="Z17" s="22">
        <v>330</v>
      </c>
      <c r="AA17" s="22">
        <v>237</v>
      </c>
      <c r="AB17" s="22">
        <v>229</v>
      </c>
      <c r="AC17" s="22">
        <v>356</v>
      </c>
      <c r="AD17" s="22"/>
      <c r="AE17" s="60">
        <f t="shared" si="14"/>
        <v>300.5</v>
      </c>
      <c r="AF17" s="53"/>
      <c r="AG17" s="64"/>
      <c r="AH17" s="21">
        <v>34355</v>
      </c>
      <c r="AI17" s="22">
        <v>1760</v>
      </c>
      <c r="AJ17" s="22">
        <v>2195</v>
      </c>
      <c r="AK17" s="22">
        <v>1678</v>
      </c>
      <c r="AL17" s="22">
        <v>1660</v>
      </c>
      <c r="AM17" s="22">
        <v>1837</v>
      </c>
      <c r="AN17" s="22">
        <v>2209</v>
      </c>
      <c r="AO17" s="22"/>
      <c r="AP17" s="60">
        <f t="shared" si="15"/>
        <v>1889.8333333333333</v>
      </c>
      <c r="AQ17" s="53"/>
      <c r="AR17" s="71"/>
      <c r="AS17" s="49"/>
    </row>
    <row r="18" spans="1:48" ht="12.75" customHeight="1" x14ac:dyDescent="0.2">
      <c r="A18" s="21">
        <v>34362</v>
      </c>
      <c r="B18" s="22">
        <v>430</v>
      </c>
      <c r="C18" s="22">
        <v>580</v>
      </c>
      <c r="D18" s="22">
        <v>407</v>
      </c>
      <c r="E18" s="22">
        <v>334</v>
      </c>
      <c r="F18" s="22">
        <v>419</v>
      </c>
      <c r="G18" s="22">
        <v>652</v>
      </c>
      <c r="H18" s="22"/>
      <c r="I18" s="60">
        <f t="shared" si="12"/>
        <v>470.33333333333331</v>
      </c>
      <c r="J18" s="53"/>
      <c r="K18" s="64"/>
      <c r="L18" s="21">
        <v>34362</v>
      </c>
      <c r="M18" s="22">
        <v>874</v>
      </c>
      <c r="N18" s="22">
        <v>1149</v>
      </c>
      <c r="O18" s="22">
        <v>807</v>
      </c>
      <c r="P18" s="22">
        <v>954</v>
      </c>
      <c r="Q18" s="22">
        <v>1061</v>
      </c>
      <c r="R18" s="22">
        <v>1115</v>
      </c>
      <c r="S18" s="22"/>
      <c r="T18" s="60">
        <f t="shared" si="13"/>
        <v>993.33333333333337</v>
      </c>
      <c r="U18" s="53"/>
      <c r="V18" s="71"/>
      <c r="W18" s="21">
        <v>34362</v>
      </c>
      <c r="X18" s="22">
        <v>321</v>
      </c>
      <c r="Y18" s="22">
        <v>304</v>
      </c>
      <c r="Z18" s="22">
        <v>303</v>
      </c>
      <c r="AA18" s="22">
        <v>222</v>
      </c>
      <c r="AB18" s="22">
        <v>221</v>
      </c>
      <c r="AC18" s="22">
        <v>350</v>
      </c>
      <c r="AD18" s="22"/>
      <c r="AE18" s="60">
        <f t="shared" si="14"/>
        <v>286.83333333333331</v>
      </c>
      <c r="AF18" s="53"/>
      <c r="AG18" s="64"/>
      <c r="AH18" s="21">
        <v>34362</v>
      </c>
      <c r="AI18" s="22">
        <v>1625</v>
      </c>
      <c r="AJ18" s="22">
        <v>2033</v>
      </c>
      <c r="AK18" s="22">
        <v>1517</v>
      </c>
      <c r="AL18" s="22">
        <v>1510</v>
      </c>
      <c r="AM18" s="22">
        <v>1701</v>
      </c>
      <c r="AN18" s="22">
        <v>2117</v>
      </c>
      <c r="AO18" s="22"/>
      <c r="AP18" s="60">
        <f t="shared" si="15"/>
        <v>1750.5</v>
      </c>
      <c r="AQ18" s="53"/>
      <c r="AR18" s="71"/>
      <c r="AS18" s="49"/>
    </row>
    <row r="19" spans="1:48" ht="12.75" customHeight="1" x14ac:dyDescent="0.2">
      <c r="A19" s="21">
        <v>34369</v>
      </c>
      <c r="B19" s="22">
        <v>375</v>
      </c>
      <c r="C19" s="22">
        <v>540</v>
      </c>
      <c r="D19" s="22">
        <v>353</v>
      </c>
      <c r="E19" s="22">
        <v>298</v>
      </c>
      <c r="F19" s="22">
        <v>399</v>
      </c>
      <c r="G19" s="22">
        <v>638</v>
      </c>
      <c r="H19" s="22"/>
      <c r="I19" s="60">
        <f t="shared" si="12"/>
        <v>433.83333333333331</v>
      </c>
      <c r="J19" s="53"/>
      <c r="K19" s="64"/>
      <c r="L19" s="21">
        <v>34369</v>
      </c>
      <c r="M19" s="22">
        <v>750</v>
      </c>
      <c r="N19" s="22">
        <v>1051</v>
      </c>
      <c r="O19" s="22">
        <v>680</v>
      </c>
      <c r="P19" s="22">
        <v>838</v>
      </c>
      <c r="Q19" s="22">
        <v>985</v>
      </c>
      <c r="R19" s="22">
        <v>1069</v>
      </c>
      <c r="S19" s="22"/>
      <c r="T19" s="60">
        <f t="shared" si="13"/>
        <v>895.5</v>
      </c>
      <c r="U19" s="53"/>
      <c r="V19" s="71"/>
      <c r="W19" s="21">
        <v>34369</v>
      </c>
      <c r="X19" s="22">
        <v>296</v>
      </c>
      <c r="Y19" s="22">
        <v>302</v>
      </c>
      <c r="Z19" s="22">
        <v>271</v>
      </c>
      <c r="AA19" s="22">
        <v>213</v>
      </c>
      <c r="AB19" s="22">
        <v>215</v>
      </c>
      <c r="AC19" s="22">
        <v>332</v>
      </c>
      <c r="AD19" s="22"/>
      <c r="AE19" s="60">
        <f t="shared" si="14"/>
        <v>271.5</v>
      </c>
      <c r="AF19" s="53"/>
      <c r="AG19" s="64"/>
      <c r="AH19" s="21">
        <v>34369</v>
      </c>
      <c r="AI19" s="22">
        <v>1421</v>
      </c>
      <c r="AJ19" s="22">
        <v>1893</v>
      </c>
      <c r="AK19" s="22">
        <v>1304</v>
      </c>
      <c r="AL19" s="22">
        <v>1349</v>
      </c>
      <c r="AM19" s="22">
        <v>1599</v>
      </c>
      <c r="AN19" s="22">
        <v>2039</v>
      </c>
      <c r="AO19" s="22"/>
      <c r="AP19" s="60">
        <f t="shared" si="15"/>
        <v>1600.8333333333333</v>
      </c>
      <c r="AQ19" s="53"/>
      <c r="AR19" s="71"/>
      <c r="AS19" s="49"/>
    </row>
    <row r="20" spans="1:48" ht="12.75" customHeight="1" x14ac:dyDescent="0.2">
      <c r="A20" s="21">
        <v>34376</v>
      </c>
      <c r="B20" s="22">
        <v>335</v>
      </c>
      <c r="C20" s="22">
        <v>497</v>
      </c>
      <c r="D20" s="22">
        <v>291</v>
      </c>
      <c r="E20" s="22">
        <v>288</v>
      </c>
      <c r="F20" s="22">
        <v>381</v>
      </c>
      <c r="G20" s="22">
        <v>620</v>
      </c>
      <c r="H20" s="22"/>
      <c r="I20" s="60">
        <f t="shared" si="12"/>
        <v>402</v>
      </c>
      <c r="J20" s="53"/>
      <c r="K20" s="64"/>
      <c r="L20" s="21">
        <v>34376</v>
      </c>
      <c r="M20" s="22">
        <v>636</v>
      </c>
      <c r="N20" s="22">
        <v>906</v>
      </c>
      <c r="O20" s="22">
        <v>523</v>
      </c>
      <c r="P20" s="22">
        <v>784</v>
      </c>
      <c r="Q20" s="22">
        <v>904</v>
      </c>
      <c r="R20" s="22">
        <v>1006</v>
      </c>
      <c r="S20" s="22"/>
      <c r="T20" s="60">
        <f t="shared" si="13"/>
        <v>793.16666666666663</v>
      </c>
      <c r="U20" s="53"/>
      <c r="V20" s="71"/>
      <c r="W20" s="21">
        <v>34376</v>
      </c>
      <c r="X20" s="22">
        <v>276</v>
      </c>
      <c r="Y20" s="22">
        <v>297</v>
      </c>
      <c r="Z20" s="22">
        <v>263</v>
      </c>
      <c r="AA20" s="22">
        <v>202</v>
      </c>
      <c r="AB20" s="22">
        <v>233</v>
      </c>
      <c r="AC20" s="22">
        <v>320</v>
      </c>
      <c r="AD20" s="22"/>
      <c r="AE20" s="60">
        <f t="shared" si="14"/>
        <v>265.16666666666669</v>
      </c>
      <c r="AF20" s="53"/>
      <c r="AG20" s="64"/>
      <c r="AH20" s="21">
        <v>34376</v>
      </c>
      <c r="AI20" s="22">
        <v>1247</v>
      </c>
      <c r="AJ20" s="22">
        <v>1700</v>
      </c>
      <c r="AK20" s="22">
        <v>1077</v>
      </c>
      <c r="AL20" s="22">
        <v>1274</v>
      </c>
      <c r="AM20" s="22">
        <v>1518</v>
      </c>
      <c r="AN20" s="22">
        <v>1946</v>
      </c>
      <c r="AO20" s="22"/>
      <c r="AP20" s="60">
        <f t="shared" si="15"/>
        <v>1460.3333333333333</v>
      </c>
      <c r="AQ20" s="53"/>
      <c r="AR20" s="71"/>
      <c r="AS20" s="49"/>
    </row>
    <row r="21" spans="1:48" ht="12.75" customHeight="1" x14ac:dyDescent="0.2">
      <c r="A21" s="21">
        <v>34383</v>
      </c>
      <c r="B21" s="22">
        <v>312</v>
      </c>
      <c r="C21" s="22">
        <v>449</v>
      </c>
      <c r="D21" s="22">
        <v>270</v>
      </c>
      <c r="E21" s="22">
        <v>252</v>
      </c>
      <c r="F21" s="22">
        <v>371</v>
      </c>
      <c r="G21" s="22">
        <v>625</v>
      </c>
      <c r="H21" s="22"/>
      <c r="I21" s="60">
        <f t="shared" si="12"/>
        <v>379.83333333333331</v>
      </c>
      <c r="J21" s="53"/>
      <c r="K21" s="64"/>
      <c r="L21" s="21">
        <v>34383</v>
      </c>
      <c r="M21" s="22">
        <v>568</v>
      </c>
      <c r="N21" s="22">
        <v>763</v>
      </c>
      <c r="O21" s="22">
        <v>454</v>
      </c>
      <c r="P21" s="22">
        <v>687</v>
      </c>
      <c r="Q21" s="22">
        <v>842</v>
      </c>
      <c r="R21" s="22">
        <v>963</v>
      </c>
      <c r="S21" s="22"/>
      <c r="T21" s="60">
        <f t="shared" si="13"/>
        <v>712.83333333333337</v>
      </c>
      <c r="U21" s="53"/>
      <c r="V21" s="71"/>
      <c r="W21" s="21">
        <v>34383</v>
      </c>
      <c r="X21" s="22">
        <v>258</v>
      </c>
      <c r="Y21" s="22">
        <v>282</v>
      </c>
      <c r="Z21" s="22">
        <v>260</v>
      </c>
      <c r="AA21" s="22">
        <v>188</v>
      </c>
      <c r="AB21" s="22">
        <v>212</v>
      </c>
      <c r="AC21" s="22">
        <v>299</v>
      </c>
      <c r="AD21" s="22"/>
      <c r="AE21" s="60">
        <f t="shared" si="14"/>
        <v>249.83333333333334</v>
      </c>
      <c r="AF21" s="53"/>
      <c r="AG21" s="64"/>
      <c r="AH21" s="21">
        <v>34383</v>
      </c>
      <c r="AI21" s="22">
        <v>1138</v>
      </c>
      <c r="AJ21" s="22">
        <v>1494</v>
      </c>
      <c r="AK21" s="22">
        <v>984</v>
      </c>
      <c r="AL21" s="22">
        <v>1127</v>
      </c>
      <c r="AM21" s="22">
        <v>1425</v>
      </c>
      <c r="AN21" s="22">
        <v>1887</v>
      </c>
      <c r="AO21" s="22"/>
      <c r="AP21" s="60">
        <f t="shared" si="15"/>
        <v>1342.5</v>
      </c>
      <c r="AQ21" s="53"/>
      <c r="AR21" s="71"/>
      <c r="AS21" s="48"/>
      <c r="AT21" s="23"/>
      <c r="AU21" s="23"/>
      <c r="AV21" s="23"/>
    </row>
    <row r="22" spans="1:48" ht="12.75" customHeight="1" x14ac:dyDescent="0.2">
      <c r="A22" s="21">
        <v>34390</v>
      </c>
      <c r="B22" s="22">
        <v>308</v>
      </c>
      <c r="C22" s="22">
        <v>440</v>
      </c>
      <c r="D22" s="22">
        <v>261</v>
      </c>
      <c r="E22" s="22">
        <v>248</v>
      </c>
      <c r="F22" s="22">
        <v>368</v>
      </c>
      <c r="G22" s="22">
        <v>609</v>
      </c>
      <c r="H22" s="22"/>
      <c r="I22" s="60">
        <f t="shared" si="12"/>
        <v>372.33333333333331</v>
      </c>
      <c r="J22" s="53"/>
      <c r="K22" s="64"/>
      <c r="L22" s="21">
        <v>34390</v>
      </c>
      <c r="M22" s="22">
        <v>524</v>
      </c>
      <c r="N22" s="22">
        <v>724</v>
      </c>
      <c r="O22" s="22">
        <v>404</v>
      </c>
      <c r="P22" s="22">
        <v>629</v>
      </c>
      <c r="Q22" s="22">
        <v>778</v>
      </c>
      <c r="R22" s="22">
        <v>891</v>
      </c>
      <c r="S22" s="22"/>
      <c r="T22" s="60">
        <f t="shared" si="13"/>
        <v>658.33333333333337</v>
      </c>
      <c r="U22" s="53"/>
      <c r="V22" s="71"/>
      <c r="W22" s="21">
        <v>34390</v>
      </c>
      <c r="X22" s="22">
        <v>242</v>
      </c>
      <c r="Y22" s="22">
        <v>284</v>
      </c>
      <c r="Z22" s="22">
        <v>255</v>
      </c>
      <c r="AA22" s="22">
        <v>187</v>
      </c>
      <c r="AB22" s="22">
        <v>202</v>
      </c>
      <c r="AC22" s="22">
        <v>290</v>
      </c>
      <c r="AD22" s="22"/>
      <c r="AE22" s="60">
        <f t="shared" si="14"/>
        <v>243.33333333333334</v>
      </c>
      <c r="AF22" s="53"/>
      <c r="AG22" s="64"/>
      <c r="AH22" s="21">
        <v>34390</v>
      </c>
      <c r="AI22" s="22">
        <v>1074</v>
      </c>
      <c r="AJ22" s="22">
        <v>1448</v>
      </c>
      <c r="AK22" s="22">
        <v>920</v>
      </c>
      <c r="AL22" s="22">
        <v>1064</v>
      </c>
      <c r="AM22" s="22">
        <v>1348</v>
      </c>
      <c r="AN22" s="22">
        <v>1790</v>
      </c>
      <c r="AO22" s="22"/>
      <c r="AP22" s="60">
        <f t="shared" si="15"/>
        <v>1274</v>
      </c>
      <c r="AQ22" s="53"/>
      <c r="AR22" s="71"/>
      <c r="AS22" s="49"/>
    </row>
    <row r="23" spans="1:48" ht="12.75" customHeight="1" x14ac:dyDescent="0.2">
      <c r="A23" s="21">
        <v>34397</v>
      </c>
      <c r="B23" s="22">
        <v>277</v>
      </c>
      <c r="C23" s="22">
        <v>415</v>
      </c>
      <c r="D23" s="22">
        <v>249</v>
      </c>
      <c r="E23" s="22">
        <v>237</v>
      </c>
      <c r="F23" s="22">
        <v>382</v>
      </c>
      <c r="G23" s="22">
        <v>583</v>
      </c>
      <c r="H23" s="22"/>
      <c r="I23" s="60">
        <f t="shared" si="12"/>
        <v>357.16666666666669</v>
      </c>
      <c r="J23" s="53"/>
      <c r="K23" s="64"/>
      <c r="L23" s="21">
        <v>34397</v>
      </c>
      <c r="M23" s="22">
        <v>430</v>
      </c>
      <c r="N23" s="22">
        <v>638</v>
      </c>
      <c r="O23" s="22">
        <v>377</v>
      </c>
      <c r="P23" s="22">
        <v>575</v>
      </c>
      <c r="Q23" s="22">
        <v>733</v>
      </c>
      <c r="R23" s="22">
        <v>795</v>
      </c>
      <c r="S23" s="22"/>
      <c r="T23" s="60">
        <f t="shared" si="13"/>
        <v>591.33333333333337</v>
      </c>
      <c r="U23" s="53"/>
      <c r="V23" s="71"/>
      <c r="W23" s="21">
        <v>34397</v>
      </c>
      <c r="X23" s="22">
        <v>235</v>
      </c>
      <c r="Y23" s="22">
        <v>277</v>
      </c>
      <c r="Z23" s="22">
        <v>232</v>
      </c>
      <c r="AA23" s="22">
        <v>176</v>
      </c>
      <c r="AB23" s="22">
        <v>186</v>
      </c>
      <c r="AC23" s="22">
        <v>284</v>
      </c>
      <c r="AD23" s="22"/>
      <c r="AE23" s="60">
        <f t="shared" si="14"/>
        <v>231.66666666666666</v>
      </c>
      <c r="AF23" s="53"/>
      <c r="AG23" s="64"/>
      <c r="AH23" s="21">
        <v>34397</v>
      </c>
      <c r="AI23" s="22">
        <v>942</v>
      </c>
      <c r="AJ23" s="22">
        <v>1330</v>
      </c>
      <c r="AK23" s="22">
        <v>858</v>
      </c>
      <c r="AL23" s="22">
        <v>988</v>
      </c>
      <c r="AM23" s="22">
        <v>1301</v>
      </c>
      <c r="AN23" s="22">
        <v>1662</v>
      </c>
      <c r="AO23" s="22"/>
      <c r="AP23" s="60">
        <f t="shared" si="15"/>
        <v>1180.1666666666667</v>
      </c>
      <c r="AQ23" s="53"/>
      <c r="AR23" s="71"/>
      <c r="AS23" s="49"/>
      <c r="AT23" s="23"/>
    </row>
    <row r="24" spans="1:48" ht="12.75" customHeight="1" x14ac:dyDescent="0.2">
      <c r="A24" s="21">
        <v>34404</v>
      </c>
      <c r="B24" s="22">
        <v>266</v>
      </c>
      <c r="C24" s="22">
        <v>360</v>
      </c>
      <c r="D24" s="22">
        <v>214</v>
      </c>
      <c r="E24" s="22">
        <v>240</v>
      </c>
      <c r="F24" s="22">
        <v>383</v>
      </c>
      <c r="G24" s="22">
        <v>575</v>
      </c>
      <c r="H24" s="22"/>
      <c r="I24" s="60">
        <f t="shared" si="12"/>
        <v>339.66666666666669</v>
      </c>
      <c r="J24" s="53"/>
      <c r="K24" s="64"/>
      <c r="L24" s="21">
        <v>34404</v>
      </c>
      <c r="M24" s="22">
        <v>419</v>
      </c>
      <c r="N24" s="22">
        <v>569</v>
      </c>
      <c r="O24" s="22">
        <v>301</v>
      </c>
      <c r="P24" s="22">
        <v>526</v>
      </c>
      <c r="Q24" s="22">
        <v>688</v>
      </c>
      <c r="R24" s="22">
        <v>736</v>
      </c>
      <c r="S24" s="22"/>
      <c r="T24" s="60">
        <f t="shared" si="13"/>
        <v>539.83333333333337</v>
      </c>
      <c r="U24" s="53"/>
      <c r="V24" s="71"/>
      <c r="W24" s="21">
        <v>34404</v>
      </c>
      <c r="X24" s="22">
        <v>230</v>
      </c>
      <c r="Y24" s="22">
        <v>269</v>
      </c>
      <c r="Z24" s="22">
        <v>225</v>
      </c>
      <c r="AA24" s="22">
        <v>165</v>
      </c>
      <c r="AB24" s="22">
        <v>176</v>
      </c>
      <c r="AC24" s="22">
        <v>282</v>
      </c>
      <c r="AD24" s="22"/>
      <c r="AE24" s="60">
        <f t="shared" si="14"/>
        <v>224.5</v>
      </c>
      <c r="AF24" s="53"/>
      <c r="AG24" s="64"/>
      <c r="AH24" s="21">
        <v>34404</v>
      </c>
      <c r="AI24" s="22">
        <v>915</v>
      </c>
      <c r="AJ24" s="22">
        <v>1198</v>
      </c>
      <c r="AK24" s="22">
        <v>740</v>
      </c>
      <c r="AL24" s="22">
        <v>931</v>
      </c>
      <c r="AM24" s="22">
        <v>1247</v>
      </c>
      <c r="AN24" s="22">
        <v>1593</v>
      </c>
      <c r="AO24" s="22"/>
      <c r="AP24" s="60">
        <f t="shared" si="15"/>
        <v>1104</v>
      </c>
      <c r="AQ24" s="53"/>
      <c r="AR24" s="71"/>
      <c r="AS24" s="49"/>
    </row>
    <row r="25" spans="1:48" ht="12.75" customHeight="1" x14ac:dyDescent="0.2">
      <c r="A25" s="21">
        <v>34411</v>
      </c>
      <c r="B25" s="22">
        <v>277</v>
      </c>
      <c r="C25" s="22">
        <v>375</v>
      </c>
      <c r="D25" s="22">
        <v>194</v>
      </c>
      <c r="E25" s="22">
        <v>254</v>
      </c>
      <c r="F25" s="22">
        <v>341</v>
      </c>
      <c r="G25" s="22">
        <v>548</v>
      </c>
      <c r="H25" s="22"/>
      <c r="I25" s="60">
        <f t="shared" si="12"/>
        <v>331.5</v>
      </c>
      <c r="J25" s="53"/>
      <c r="K25" s="64"/>
      <c r="L25" s="21">
        <v>34411</v>
      </c>
      <c r="M25" s="22">
        <v>354</v>
      </c>
      <c r="N25" s="22">
        <v>537</v>
      </c>
      <c r="O25" s="22">
        <v>249</v>
      </c>
      <c r="P25" s="22">
        <v>469</v>
      </c>
      <c r="Q25" s="22">
        <v>595</v>
      </c>
      <c r="R25" s="22">
        <v>646</v>
      </c>
      <c r="S25" s="22"/>
      <c r="T25" s="60">
        <f t="shared" si="13"/>
        <v>475</v>
      </c>
      <c r="U25" s="53"/>
      <c r="V25" s="71"/>
      <c r="W25" s="21">
        <v>34411</v>
      </c>
      <c r="X25" s="22">
        <v>234</v>
      </c>
      <c r="Y25" s="22">
        <v>269</v>
      </c>
      <c r="Z25" s="22">
        <v>225</v>
      </c>
      <c r="AA25" s="22">
        <v>163</v>
      </c>
      <c r="AB25" s="22">
        <v>168</v>
      </c>
      <c r="AC25" s="22">
        <v>265</v>
      </c>
      <c r="AD25" s="22"/>
      <c r="AE25" s="60">
        <f t="shared" si="14"/>
        <v>220.66666666666666</v>
      </c>
      <c r="AF25" s="53"/>
      <c r="AG25" s="64"/>
      <c r="AH25" s="21">
        <v>34411</v>
      </c>
      <c r="AI25" s="22">
        <v>865</v>
      </c>
      <c r="AJ25" s="22">
        <v>1181</v>
      </c>
      <c r="AK25" s="22">
        <v>668</v>
      </c>
      <c r="AL25" s="22">
        <v>886</v>
      </c>
      <c r="AM25" s="22">
        <v>1104</v>
      </c>
      <c r="AN25" s="22">
        <v>1459</v>
      </c>
      <c r="AO25" s="22"/>
      <c r="AP25" s="60">
        <f t="shared" si="15"/>
        <v>1027.1666666666667</v>
      </c>
      <c r="AQ25" s="53"/>
      <c r="AR25" s="71"/>
      <c r="AS25" s="49"/>
    </row>
    <row r="26" spans="1:48" ht="12.75" customHeight="1" x14ac:dyDescent="0.2">
      <c r="A26" s="21">
        <v>34418</v>
      </c>
      <c r="B26" s="22">
        <v>276</v>
      </c>
      <c r="C26" s="22">
        <v>384</v>
      </c>
      <c r="D26" s="22">
        <v>182</v>
      </c>
      <c r="E26" s="22">
        <v>261</v>
      </c>
      <c r="F26" s="22">
        <v>326</v>
      </c>
      <c r="G26" s="22">
        <v>526</v>
      </c>
      <c r="H26" s="22"/>
      <c r="I26" s="60">
        <f t="shared" si="12"/>
        <v>325.83333333333331</v>
      </c>
      <c r="J26" s="53"/>
      <c r="K26" s="64"/>
      <c r="L26" s="21">
        <v>34418</v>
      </c>
      <c r="M26" s="22">
        <v>339</v>
      </c>
      <c r="N26" s="22">
        <v>549</v>
      </c>
      <c r="O26" s="22">
        <v>217</v>
      </c>
      <c r="P26" s="22">
        <v>406</v>
      </c>
      <c r="Q26" s="22">
        <v>528</v>
      </c>
      <c r="R26" s="22">
        <v>589</v>
      </c>
      <c r="S26" s="22"/>
      <c r="T26" s="60">
        <f t="shared" si="13"/>
        <v>438</v>
      </c>
      <c r="U26" s="53"/>
      <c r="V26" s="71"/>
      <c r="W26" s="21">
        <v>34418</v>
      </c>
      <c r="X26" s="22">
        <v>229</v>
      </c>
      <c r="Y26" s="22">
        <v>264</v>
      </c>
      <c r="Z26" s="22">
        <v>226</v>
      </c>
      <c r="AA26" s="22">
        <v>165</v>
      </c>
      <c r="AB26" s="22">
        <v>172</v>
      </c>
      <c r="AC26" s="22">
        <v>257</v>
      </c>
      <c r="AD26" s="22"/>
      <c r="AE26" s="60">
        <f t="shared" si="14"/>
        <v>218.83333333333334</v>
      </c>
      <c r="AF26" s="53"/>
      <c r="AG26" s="64"/>
      <c r="AH26" s="21">
        <v>34418</v>
      </c>
      <c r="AI26" s="22">
        <v>844</v>
      </c>
      <c r="AJ26" s="22">
        <v>1197</v>
      </c>
      <c r="AK26" s="22">
        <v>625</v>
      </c>
      <c r="AL26" s="22">
        <v>832</v>
      </c>
      <c r="AM26" s="22">
        <v>1026</v>
      </c>
      <c r="AN26" s="22">
        <v>1372</v>
      </c>
      <c r="AO26" s="22"/>
      <c r="AP26" s="60">
        <f t="shared" si="15"/>
        <v>982.66666666666663</v>
      </c>
      <c r="AQ26" s="53"/>
      <c r="AR26" s="71"/>
      <c r="AS26" s="49"/>
    </row>
    <row r="27" spans="1:48" ht="12.75" customHeight="1" x14ac:dyDescent="0.2">
      <c r="A27" s="21">
        <v>34425</v>
      </c>
      <c r="B27" s="22">
        <v>276</v>
      </c>
      <c r="C27" s="22">
        <v>384</v>
      </c>
      <c r="D27" s="22">
        <v>172</v>
      </c>
      <c r="E27" s="22">
        <v>285</v>
      </c>
      <c r="F27" s="22">
        <v>339</v>
      </c>
      <c r="G27" s="22">
        <v>521</v>
      </c>
      <c r="H27" s="22"/>
      <c r="I27" s="60">
        <f t="shared" si="12"/>
        <v>329.5</v>
      </c>
      <c r="J27" s="53"/>
      <c r="K27" s="64"/>
      <c r="L27" s="21">
        <v>34425</v>
      </c>
      <c r="M27" s="22">
        <v>339</v>
      </c>
      <c r="N27" s="22">
        <v>522</v>
      </c>
      <c r="O27" s="22">
        <v>182</v>
      </c>
      <c r="P27" s="22">
        <v>378</v>
      </c>
      <c r="Q27" s="22">
        <v>490</v>
      </c>
      <c r="R27" s="22">
        <v>556</v>
      </c>
      <c r="S27" s="22"/>
      <c r="T27" s="60">
        <f t="shared" si="13"/>
        <v>411.16666666666669</v>
      </c>
      <c r="U27" s="53"/>
      <c r="V27" s="71"/>
      <c r="W27" s="21">
        <v>34425</v>
      </c>
      <c r="X27" s="22">
        <v>229</v>
      </c>
      <c r="Y27" s="22">
        <v>258</v>
      </c>
      <c r="Z27" s="22">
        <v>220</v>
      </c>
      <c r="AA27" s="22">
        <v>168</v>
      </c>
      <c r="AB27" s="22">
        <v>177</v>
      </c>
      <c r="AC27" s="22">
        <v>258</v>
      </c>
      <c r="AD27" s="22"/>
      <c r="AE27" s="60">
        <f t="shared" si="14"/>
        <v>218.33333333333334</v>
      </c>
      <c r="AF27" s="53"/>
      <c r="AG27" s="64"/>
      <c r="AH27" s="21">
        <v>34425</v>
      </c>
      <c r="AI27" s="22">
        <v>844</v>
      </c>
      <c r="AJ27" s="22">
        <v>1164</v>
      </c>
      <c r="AK27" s="22">
        <v>574</v>
      </c>
      <c r="AL27" s="22">
        <v>831</v>
      </c>
      <c r="AM27" s="22">
        <v>1006</v>
      </c>
      <c r="AN27" s="22">
        <v>1335</v>
      </c>
      <c r="AO27" s="22"/>
      <c r="AP27" s="60">
        <f t="shared" si="15"/>
        <v>959</v>
      </c>
      <c r="AQ27" s="53"/>
      <c r="AR27" s="71"/>
      <c r="AS27" s="48"/>
      <c r="AT27" s="23"/>
      <c r="AU27" s="23"/>
      <c r="AV27" s="23"/>
    </row>
    <row r="28" spans="1:48" ht="12.75" customHeight="1" x14ac:dyDescent="0.2">
      <c r="A28" s="21">
        <v>34432</v>
      </c>
      <c r="B28" s="22">
        <v>286</v>
      </c>
      <c r="C28" s="22">
        <v>382</v>
      </c>
      <c r="D28" s="22">
        <v>166</v>
      </c>
      <c r="E28" s="22">
        <v>303</v>
      </c>
      <c r="F28" s="22">
        <v>367</v>
      </c>
      <c r="G28" s="22">
        <v>528</v>
      </c>
      <c r="H28" s="22"/>
      <c r="I28" s="60">
        <f t="shared" si="12"/>
        <v>338.66666666666669</v>
      </c>
      <c r="J28" s="53"/>
      <c r="K28" s="64"/>
      <c r="L28" s="21">
        <v>34432</v>
      </c>
      <c r="M28" s="22">
        <v>352</v>
      </c>
      <c r="N28" s="22">
        <v>489</v>
      </c>
      <c r="O28" s="22">
        <v>174</v>
      </c>
      <c r="P28" s="22">
        <v>379</v>
      </c>
      <c r="Q28" s="22">
        <v>526</v>
      </c>
      <c r="R28" s="22">
        <v>558</v>
      </c>
      <c r="S28" s="22"/>
      <c r="T28" s="60">
        <f t="shared" si="13"/>
        <v>413</v>
      </c>
      <c r="U28" s="53"/>
      <c r="V28" s="71"/>
      <c r="W28" s="21">
        <v>34432</v>
      </c>
      <c r="X28" s="22">
        <v>227</v>
      </c>
      <c r="Y28" s="22">
        <v>263</v>
      </c>
      <c r="Z28" s="22">
        <v>219</v>
      </c>
      <c r="AA28" s="22">
        <v>170</v>
      </c>
      <c r="AB28" s="22">
        <v>166</v>
      </c>
      <c r="AC28" s="22">
        <v>251</v>
      </c>
      <c r="AD28" s="22"/>
      <c r="AE28" s="60">
        <f t="shared" si="14"/>
        <v>216</v>
      </c>
      <c r="AF28" s="53"/>
      <c r="AG28" s="64"/>
      <c r="AH28" s="21">
        <v>34432</v>
      </c>
      <c r="AI28" s="22">
        <v>865</v>
      </c>
      <c r="AJ28" s="22">
        <v>1134</v>
      </c>
      <c r="AK28" s="22">
        <v>559</v>
      </c>
      <c r="AL28" s="22">
        <v>852</v>
      </c>
      <c r="AM28" s="22">
        <v>1059</v>
      </c>
      <c r="AN28" s="22">
        <v>1337</v>
      </c>
      <c r="AO28" s="22"/>
      <c r="AP28" s="60">
        <f t="shared" si="15"/>
        <v>967.66666666666663</v>
      </c>
      <c r="AQ28" s="53"/>
      <c r="AR28" s="71"/>
      <c r="AS28" s="49"/>
    </row>
    <row r="29" spans="1:48" ht="12.75" customHeight="1" x14ac:dyDescent="0.2">
      <c r="A29" s="21">
        <v>34439</v>
      </c>
      <c r="B29" s="22">
        <v>305</v>
      </c>
      <c r="C29" s="22">
        <v>389</v>
      </c>
      <c r="D29" s="22">
        <v>161</v>
      </c>
      <c r="E29" s="22">
        <v>310</v>
      </c>
      <c r="F29" s="22">
        <v>383</v>
      </c>
      <c r="G29" s="22">
        <v>539</v>
      </c>
      <c r="H29" s="22"/>
      <c r="I29" s="60">
        <f t="shared" si="12"/>
        <v>347.83333333333331</v>
      </c>
      <c r="J29" s="53"/>
      <c r="K29" s="64"/>
      <c r="L29" s="21">
        <v>34439</v>
      </c>
      <c r="M29" s="22">
        <v>373</v>
      </c>
      <c r="N29" s="22">
        <v>480</v>
      </c>
      <c r="O29" s="22">
        <v>160</v>
      </c>
      <c r="P29" s="22">
        <v>356</v>
      </c>
      <c r="Q29" s="22">
        <v>535</v>
      </c>
      <c r="R29" s="22">
        <v>592</v>
      </c>
      <c r="S29" s="22"/>
      <c r="T29" s="60">
        <f t="shared" si="13"/>
        <v>416</v>
      </c>
      <c r="U29" s="53"/>
      <c r="V29" s="71"/>
      <c r="W29" s="21">
        <v>34439</v>
      </c>
      <c r="X29" s="22">
        <v>226</v>
      </c>
      <c r="Y29" s="22">
        <v>261</v>
      </c>
      <c r="Z29" s="22">
        <v>225</v>
      </c>
      <c r="AA29" s="22">
        <v>170</v>
      </c>
      <c r="AB29" s="22">
        <v>163</v>
      </c>
      <c r="AC29" s="22">
        <v>236</v>
      </c>
      <c r="AD29" s="22"/>
      <c r="AE29" s="60">
        <f t="shared" si="14"/>
        <v>213.5</v>
      </c>
      <c r="AF29" s="53"/>
      <c r="AG29" s="64"/>
      <c r="AH29" s="21">
        <v>34439</v>
      </c>
      <c r="AI29" s="22">
        <v>904</v>
      </c>
      <c r="AJ29" s="22">
        <v>1130</v>
      </c>
      <c r="AK29" s="22">
        <v>546</v>
      </c>
      <c r="AL29" s="22">
        <v>836</v>
      </c>
      <c r="AM29" s="22">
        <v>1081</v>
      </c>
      <c r="AN29" s="22">
        <v>1367</v>
      </c>
      <c r="AO29" s="22"/>
      <c r="AP29" s="60">
        <f t="shared" si="15"/>
        <v>977.33333333333337</v>
      </c>
      <c r="AQ29" s="53"/>
      <c r="AR29" s="71"/>
      <c r="AS29" s="49"/>
    </row>
    <row r="30" spans="1:48" ht="12.75" customHeight="1" x14ac:dyDescent="0.2">
      <c r="A30" s="21">
        <v>34446</v>
      </c>
      <c r="B30" s="22">
        <v>335</v>
      </c>
      <c r="C30" s="22">
        <v>409</v>
      </c>
      <c r="D30" s="22">
        <v>168</v>
      </c>
      <c r="E30" s="22">
        <v>303</v>
      </c>
      <c r="F30" s="22">
        <v>410</v>
      </c>
      <c r="G30" s="22">
        <v>542</v>
      </c>
      <c r="H30" s="22"/>
      <c r="I30" s="60">
        <f t="shared" si="12"/>
        <v>361.16666666666669</v>
      </c>
      <c r="J30" s="53"/>
      <c r="K30" s="64"/>
      <c r="L30" s="21">
        <v>34446</v>
      </c>
      <c r="M30" s="22">
        <v>416</v>
      </c>
      <c r="N30" s="22">
        <v>496</v>
      </c>
      <c r="O30" s="22">
        <v>179</v>
      </c>
      <c r="P30" s="22">
        <v>354</v>
      </c>
      <c r="Q30" s="22">
        <v>568</v>
      </c>
      <c r="R30" s="22">
        <v>597</v>
      </c>
      <c r="S30" s="22"/>
      <c r="T30" s="60">
        <f t="shared" si="13"/>
        <v>435</v>
      </c>
      <c r="U30" s="53"/>
      <c r="V30" s="71"/>
      <c r="W30" s="21">
        <v>34446</v>
      </c>
      <c r="X30" s="22">
        <v>232</v>
      </c>
      <c r="Y30" s="22">
        <v>255</v>
      </c>
      <c r="Z30" s="22">
        <v>226</v>
      </c>
      <c r="AA30" s="22">
        <v>172</v>
      </c>
      <c r="AB30" s="22">
        <v>157</v>
      </c>
      <c r="AC30" s="22">
        <v>230</v>
      </c>
      <c r="AD30" s="22"/>
      <c r="AE30" s="60">
        <f t="shared" si="14"/>
        <v>212</v>
      </c>
      <c r="AF30" s="53"/>
      <c r="AG30" s="64"/>
      <c r="AH30" s="21">
        <v>34446</v>
      </c>
      <c r="AI30" s="22">
        <v>983</v>
      </c>
      <c r="AJ30" s="22">
        <v>1160</v>
      </c>
      <c r="AK30" s="22">
        <v>573</v>
      </c>
      <c r="AL30" s="22">
        <v>829</v>
      </c>
      <c r="AM30" s="22">
        <v>1135</v>
      </c>
      <c r="AN30" s="22">
        <v>1369</v>
      </c>
      <c r="AO30" s="22"/>
      <c r="AP30" s="60">
        <f t="shared" si="15"/>
        <v>1008.1666666666666</v>
      </c>
      <c r="AQ30" s="53"/>
      <c r="AR30" s="71"/>
      <c r="AS30" s="49"/>
    </row>
    <row r="31" spans="1:48" ht="12.75" customHeight="1" x14ac:dyDescent="0.2">
      <c r="A31" s="21">
        <v>34453</v>
      </c>
      <c r="B31" s="22">
        <v>359</v>
      </c>
      <c r="C31" s="22">
        <v>415</v>
      </c>
      <c r="D31" s="22">
        <v>183</v>
      </c>
      <c r="E31" s="22">
        <v>311</v>
      </c>
      <c r="F31" s="22">
        <v>429</v>
      </c>
      <c r="G31" s="22">
        <v>538</v>
      </c>
      <c r="H31" s="22"/>
      <c r="I31" s="60">
        <f t="shared" si="12"/>
        <v>372.5</v>
      </c>
      <c r="J31" s="53"/>
      <c r="K31" s="64"/>
      <c r="L31" s="21">
        <v>34453</v>
      </c>
      <c r="M31" s="22">
        <v>464</v>
      </c>
      <c r="N31" s="22">
        <v>517</v>
      </c>
      <c r="O31" s="22">
        <v>227</v>
      </c>
      <c r="P31" s="22">
        <v>364</v>
      </c>
      <c r="Q31" s="22">
        <v>601</v>
      </c>
      <c r="R31" s="22">
        <v>600</v>
      </c>
      <c r="S31" s="22"/>
      <c r="T31" s="60">
        <f t="shared" si="13"/>
        <v>462.16666666666669</v>
      </c>
      <c r="U31" s="53"/>
      <c r="V31" s="71"/>
      <c r="W31" s="21">
        <v>34453</v>
      </c>
      <c r="X31" s="22">
        <v>235</v>
      </c>
      <c r="Y31" s="22">
        <v>258</v>
      </c>
      <c r="Z31" s="22">
        <v>231</v>
      </c>
      <c r="AA31" s="22">
        <v>179</v>
      </c>
      <c r="AB31" s="22">
        <v>169</v>
      </c>
      <c r="AC31" s="22">
        <v>236</v>
      </c>
      <c r="AD31" s="22"/>
      <c r="AE31" s="60">
        <f t="shared" si="14"/>
        <v>218</v>
      </c>
      <c r="AF31" s="53"/>
      <c r="AG31" s="64"/>
      <c r="AH31" s="21">
        <v>34453</v>
      </c>
      <c r="AI31" s="22">
        <v>1058</v>
      </c>
      <c r="AJ31" s="22">
        <v>1190</v>
      </c>
      <c r="AK31" s="22">
        <v>641</v>
      </c>
      <c r="AL31" s="22">
        <v>854</v>
      </c>
      <c r="AM31" s="22">
        <v>1199</v>
      </c>
      <c r="AN31" s="22">
        <v>1374</v>
      </c>
      <c r="AO31" s="22"/>
      <c r="AP31" s="60">
        <f t="shared" si="15"/>
        <v>1052.6666666666667</v>
      </c>
      <c r="AQ31" s="53"/>
      <c r="AR31" s="71"/>
      <c r="AS31" s="49"/>
    </row>
    <row r="32" spans="1:48" ht="12.75" customHeight="1" x14ac:dyDescent="0.2">
      <c r="A32" s="21">
        <v>34460</v>
      </c>
      <c r="B32" s="22">
        <v>387</v>
      </c>
      <c r="C32" s="22">
        <v>432</v>
      </c>
      <c r="D32" s="22">
        <v>198</v>
      </c>
      <c r="E32" s="22">
        <v>320</v>
      </c>
      <c r="F32" s="22">
        <v>460</v>
      </c>
      <c r="G32" s="22">
        <v>543</v>
      </c>
      <c r="H32" s="22"/>
      <c r="I32" s="60">
        <f t="shared" si="12"/>
        <v>390</v>
      </c>
      <c r="J32" s="53"/>
      <c r="K32" s="64"/>
      <c r="L32" s="21">
        <v>34460</v>
      </c>
      <c r="M32" s="22">
        <v>507</v>
      </c>
      <c r="N32" s="22">
        <v>545</v>
      </c>
      <c r="O32" s="22">
        <v>262</v>
      </c>
      <c r="P32" s="22">
        <v>392</v>
      </c>
      <c r="Q32" s="22">
        <v>635</v>
      </c>
      <c r="R32" s="22">
        <v>623</v>
      </c>
      <c r="S32" s="22"/>
      <c r="T32" s="60">
        <f t="shared" si="13"/>
        <v>494</v>
      </c>
      <c r="U32" s="53"/>
      <c r="V32" s="71"/>
      <c r="W32" s="21">
        <v>34460</v>
      </c>
      <c r="X32" s="22">
        <v>246</v>
      </c>
      <c r="Y32" s="22">
        <v>262</v>
      </c>
      <c r="Z32" s="22">
        <v>234</v>
      </c>
      <c r="AA32" s="22">
        <v>188</v>
      </c>
      <c r="AB32" s="22">
        <v>182</v>
      </c>
      <c r="AC32" s="22">
        <v>242</v>
      </c>
      <c r="AD32" s="22"/>
      <c r="AE32" s="60">
        <f t="shared" si="14"/>
        <v>225.66666666666666</v>
      </c>
      <c r="AF32" s="53"/>
      <c r="AG32" s="64"/>
      <c r="AH32" s="21">
        <v>34460</v>
      </c>
      <c r="AI32" s="22">
        <v>1140</v>
      </c>
      <c r="AJ32" s="22">
        <v>1239</v>
      </c>
      <c r="AK32" s="22">
        <v>694</v>
      </c>
      <c r="AL32" s="22">
        <v>900</v>
      </c>
      <c r="AM32" s="22">
        <v>1277</v>
      </c>
      <c r="AN32" s="22">
        <v>1408</v>
      </c>
      <c r="AO32" s="22"/>
      <c r="AP32" s="60">
        <f t="shared" si="15"/>
        <v>1109.6666666666667</v>
      </c>
      <c r="AQ32" s="53"/>
      <c r="AR32" s="71"/>
      <c r="AS32" s="49"/>
    </row>
    <row r="33" spans="1:48" ht="12.75" customHeight="1" x14ac:dyDescent="0.2">
      <c r="A33" s="21">
        <v>34467</v>
      </c>
      <c r="B33" s="22">
        <v>415</v>
      </c>
      <c r="C33" s="22">
        <v>447</v>
      </c>
      <c r="D33" s="22">
        <v>202</v>
      </c>
      <c r="E33" s="22">
        <v>339</v>
      </c>
      <c r="F33" s="22">
        <v>490</v>
      </c>
      <c r="G33" s="22">
        <v>565</v>
      </c>
      <c r="H33" s="22"/>
      <c r="I33" s="60">
        <f t="shared" si="12"/>
        <v>409.66666666666669</v>
      </c>
      <c r="J33" s="53"/>
      <c r="K33" s="64"/>
      <c r="L33" s="21">
        <v>34467</v>
      </c>
      <c r="M33" s="22">
        <v>561</v>
      </c>
      <c r="N33" s="22">
        <v>553</v>
      </c>
      <c r="O33" s="22">
        <v>311</v>
      </c>
      <c r="P33" s="22">
        <v>432</v>
      </c>
      <c r="Q33" s="22">
        <v>688</v>
      </c>
      <c r="R33" s="22">
        <v>671</v>
      </c>
      <c r="S33" s="22"/>
      <c r="T33" s="60">
        <f t="shared" si="13"/>
        <v>536</v>
      </c>
      <c r="U33" s="53"/>
      <c r="V33" s="71"/>
      <c r="W33" s="21">
        <v>34467</v>
      </c>
      <c r="X33" s="22">
        <v>259</v>
      </c>
      <c r="Y33" s="22">
        <v>269</v>
      </c>
      <c r="Z33" s="22">
        <v>241</v>
      </c>
      <c r="AA33" s="22">
        <v>199</v>
      </c>
      <c r="AB33" s="22">
        <v>199</v>
      </c>
      <c r="AC33" s="22">
        <v>244</v>
      </c>
      <c r="AD33" s="22"/>
      <c r="AE33" s="60">
        <f t="shared" si="14"/>
        <v>235.16666666666666</v>
      </c>
      <c r="AF33" s="53"/>
      <c r="AG33" s="64"/>
      <c r="AH33" s="21">
        <v>34467</v>
      </c>
      <c r="AI33" s="22">
        <v>1235</v>
      </c>
      <c r="AJ33" s="22">
        <v>1269</v>
      </c>
      <c r="AK33" s="22">
        <v>754</v>
      </c>
      <c r="AL33" s="22">
        <v>970</v>
      </c>
      <c r="AM33" s="22">
        <v>1377</v>
      </c>
      <c r="AN33" s="22">
        <v>1480</v>
      </c>
      <c r="AO33" s="22"/>
      <c r="AP33" s="60">
        <f t="shared" si="15"/>
        <v>1180.8333333333333</v>
      </c>
      <c r="AQ33" s="53"/>
      <c r="AR33" s="71"/>
      <c r="AS33" s="48"/>
      <c r="AT33" s="23"/>
      <c r="AU33" s="23"/>
      <c r="AV33" s="23"/>
    </row>
    <row r="34" spans="1:48" ht="12.75" customHeight="1" x14ac:dyDescent="0.2">
      <c r="A34" s="21">
        <v>34474</v>
      </c>
      <c r="B34" s="22">
        <v>451</v>
      </c>
      <c r="C34" s="22">
        <v>465</v>
      </c>
      <c r="D34" s="22">
        <v>214</v>
      </c>
      <c r="E34" s="22">
        <v>355</v>
      </c>
      <c r="F34" s="22">
        <v>513</v>
      </c>
      <c r="G34" s="22">
        <v>588</v>
      </c>
      <c r="H34" s="22"/>
      <c r="I34" s="60">
        <f t="shared" si="12"/>
        <v>431</v>
      </c>
      <c r="J34" s="53"/>
      <c r="K34" s="64"/>
      <c r="L34" s="21">
        <v>34474</v>
      </c>
      <c r="M34" s="22">
        <v>607</v>
      </c>
      <c r="N34" s="22">
        <v>639</v>
      </c>
      <c r="O34" s="22">
        <v>349</v>
      </c>
      <c r="P34" s="22">
        <v>468</v>
      </c>
      <c r="Q34" s="22">
        <v>744</v>
      </c>
      <c r="R34" s="22">
        <v>716</v>
      </c>
      <c r="S34" s="22"/>
      <c r="T34" s="60">
        <f t="shared" si="13"/>
        <v>587.16666666666663</v>
      </c>
      <c r="U34" s="53"/>
      <c r="V34" s="71"/>
      <c r="W34" s="21">
        <v>34474</v>
      </c>
      <c r="X34" s="22">
        <v>266</v>
      </c>
      <c r="Y34" s="22">
        <v>279</v>
      </c>
      <c r="Z34" s="22">
        <v>250</v>
      </c>
      <c r="AA34" s="22">
        <v>209</v>
      </c>
      <c r="AB34" s="22">
        <v>212</v>
      </c>
      <c r="AC34" s="22">
        <v>255</v>
      </c>
      <c r="AD34" s="22"/>
      <c r="AE34" s="60">
        <f t="shared" si="14"/>
        <v>245.16666666666666</v>
      </c>
      <c r="AF34" s="53"/>
      <c r="AG34" s="64"/>
      <c r="AH34" s="21">
        <v>34474</v>
      </c>
      <c r="AI34" s="22">
        <v>1324</v>
      </c>
      <c r="AJ34" s="22">
        <v>1383</v>
      </c>
      <c r="AK34" s="22">
        <v>813</v>
      </c>
      <c r="AL34" s="22">
        <v>1032</v>
      </c>
      <c r="AM34" s="22">
        <v>1469</v>
      </c>
      <c r="AN34" s="22">
        <v>1559</v>
      </c>
      <c r="AO34" s="22"/>
      <c r="AP34" s="60">
        <f t="shared" si="15"/>
        <v>1263.3333333333333</v>
      </c>
      <c r="AQ34" s="53"/>
      <c r="AR34" s="71"/>
      <c r="AS34" s="49"/>
    </row>
    <row r="35" spans="1:48" ht="12.75" customHeight="1" x14ac:dyDescent="0.2">
      <c r="A35" s="21">
        <v>34481</v>
      </c>
      <c r="B35" s="22">
        <v>470</v>
      </c>
      <c r="C35" s="22">
        <v>498</v>
      </c>
      <c r="D35" s="22">
        <v>227</v>
      </c>
      <c r="E35" s="22">
        <v>373</v>
      </c>
      <c r="F35" s="22">
        <v>537</v>
      </c>
      <c r="G35" s="22">
        <v>599</v>
      </c>
      <c r="H35" s="22"/>
      <c r="I35" s="60">
        <f t="shared" si="12"/>
        <v>450.66666666666669</v>
      </c>
      <c r="J35" s="53"/>
      <c r="K35" s="64"/>
      <c r="L35" s="21">
        <v>34481</v>
      </c>
      <c r="M35" s="22">
        <v>674</v>
      </c>
      <c r="N35" s="22">
        <v>692</v>
      </c>
      <c r="O35" s="22">
        <v>408</v>
      </c>
      <c r="P35" s="22">
        <v>515</v>
      </c>
      <c r="Q35" s="22">
        <v>798</v>
      </c>
      <c r="R35" s="22">
        <v>771</v>
      </c>
      <c r="S35" s="22"/>
      <c r="T35" s="60">
        <f t="shared" si="13"/>
        <v>643</v>
      </c>
      <c r="U35" s="53"/>
      <c r="V35" s="71"/>
      <c r="W35" s="21">
        <v>34481</v>
      </c>
      <c r="X35" s="22">
        <v>281</v>
      </c>
      <c r="Y35" s="22">
        <v>286</v>
      </c>
      <c r="Z35" s="22">
        <v>261</v>
      </c>
      <c r="AA35" s="22">
        <v>220</v>
      </c>
      <c r="AB35" s="22">
        <v>226</v>
      </c>
      <c r="AC35" s="22">
        <v>262</v>
      </c>
      <c r="AD35" s="22"/>
      <c r="AE35" s="60">
        <f t="shared" si="14"/>
        <v>256</v>
      </c>
      <c r="AF35" s="53"/>
      <c r="AG35" s="64"/>
      <c r="AH35" s="21">
        <v>34481</v>
      </c>
      <c r="AI35" s="22">
        <v>1425</v>
      </c>
      <c r="AJ35" s="22">
        <v>1476</v>
      </c>
      <c r="AK35" s="22">
        <v>896</v>
      </c>
      <c r="AL35" s="22">
        <v>1108</v>
      </c>
      <c r="AM35" s="22">
        <v>1561</v>
      </c>
      <c r="AN35" s="22">
        <v>1632</v>
      </c>
      <c r="AO35" s="22"/>
      <c r="AP35" s="60">
        <f t="shared" si="15"/>
        <v>1349.6666666666667</v>
      </c>
      <c r="AQ35" s="53"/>
      <c r="AR35" s="71"/>
      <c r="AS35" s="49"/>
    </row>
    <row r="36" spans="1:48" ht="12.75" customHeight="1" x14ac:dyDescent="0.2">
      <c r="A36" s="21">
        <v>34488</v>
      </c>
      <c r="B36" s="22">
        <v>510</v>
      </c>
      <c r="C36" s="22">
        <v>538</v>
      </c>
      <c r="D36" s="22">
        <v>244</v>
      </c>
      <c r="E36" s="22">
        <v>395</v>
      </c>
      <c r="F36" s="22">
        <v>564</v>
      </c>
      <c r="G36" s="22">
        <v>615</v>
      </c>
      <c r="H36" s="22"/>
      <c r="I36" s="60">
        <f t="shared" si="12"/>
        <v>477.66666666666669</v>
      </c>
      <c r="J36" s="53"/>
      <c r="K36" s="64"/>
      <c r="L36" s="21">
        <v>34488</v>
      </c>
      <c r="M36" s="22">
        <v>742</v>
      </c>
      <c r="N36" s="22">
        <v>745</v>
      </c>
      <c r="O36" s="22">
        <v>470</v>
      </c>
      <c r="P36" s="22">
        <v>577</v>
      </c>
      <c r="Q36" s="22">
        <v>860</v>
      </c>
      <c r="R36" s="22">
        <v>814</v>
      </c>
      <c r="S36" s="22"/>
      <c r="T36" s="60">
        <f t="shared" si="13"/>
        <v>701.33333333333337</v>
      </c>
      <c r="U36" s="53"/>
      <c r="V36" s="71"/>
      <c r="W36" s="21">
        <v>34488</v>
      </c>
      <c r="X36" s="22">
        <v>293</v>
      </c>
      <c r="Y36" s="22">
        <v>300</v>
      </c>
      <c r="Z36" s="22">
        <v>270</v>
      </c>
      <c r="AA36" s="22">
        <v>229</v>
      </c>
      <c r="AB36" s="22">
        <v>243</v>
      </c>
      <c r="AC36" s="22">
        <v>274</v>
      </c>
      <c r="AD36" s="22"/>
      <c r="AE36" s="60">
        <f t="shared" si="14"/>
        <v>268.16666666666669</v>
      </c>
      <c r="AF36" s="53"/>
      <c r="AG36" s="64"/>
      <c r="AH36" s="21">
        <v>34488</v>
      </c>
      <c r="AI36" s="22">
        <v>1545</v>
      </c>
      <c r="AJ36" s="22">
        <v>1583</v>
      </c>
      <c r="AK36" s="22">
        <v>984</v>
      </c>
      <c r="AL36" s="22">
        <v>1201</v>
      </c>
      <c r="AM36" s="22">
        <v>1667</v>
      </c>
      <c r="AN36" s="22">
        <v>1703</v>
      </c>
      <c r="AO36" s="22"/>
      <c r="AP36" s="60">
        <f t="shared" si="15"/>
        <v>1447.1666666666667</v>
      </c>
      <c r="AQ36" s="53"/>
      <c r="AR36" s="71"/>
      <c r="AS36" s="49"/>
    </row>
    <row r="37" spans="1:48" ht="12.75" customHeight="1" x14ac:dyDescent="0.2">
      <c r="A37" s="21">
        <v>34495</v>
      </c>
      <c r="B37" s="22">
        <v>522</v>
      </c>
      <c r="C37" s="22">
        <v>544</v>
      </c>
      <c r="D37" s="24">
        <v>262</v>
      </c>
      <c r="E37" s="24">
        <v>416</v>
      </c>
      <c r="F37" s="24">
        <v>581</v>
      </c>
      <c r="G37" s="24">
        <v>634</v>
      </c>
      <c r="H37" s="24"/>
      <c r="I37" s="60">
        <f t="shared" si="12"/>
        <v>493.16666666666669</v>
      </c>
      <c r="J37" s="53"/>
      <c r="K37" s="64"/>
      <c r="L37" s="21">
        <v>34495</v>
      </c>
      <c r="M37" s="24">
        <v>804</v>
      </c>
      <c r="N37" s="24">
        <v>805</v>
      </c>
      <c r="O37" s="24">
        <v>532</v>
      </c>
      <c r="P37" s="24">
        <v>636</v>
      </c>
      <c r="Q37" s="24">
        <v>914</v>
      </c>
      <c r="R37" s="24">
        <v>872</v>
      </c>
      <c r="S37" s="24"/>
      <c r="T37" s="60">
        <f t="shared" si="13"/>
        <v>760.5</v>
      </c>
      <c r="U37" s="53"/>
      <c r="V37" s="71"/>
      <c r="W37" s="21">
        <v>34495</v>
      </c>
      <c r="X37" s="22">
        <v>312</v>
      </c>
      <c r="Y37" s="22">
        <v>314</v>
      </c>
      <c r="Z37" s="24">
        <v>278</v>
      </c>
      <c r="AA37" s="24">
        <v>240</v>
      </c>
      <c r="AB37" s="24">
        <v>258</v>
      </c>
      <c r="AC37" s="24">
        <v>288</v>
      </c>
      <c r="AD37" s="24"/>
      <c r="AE37" s="60">
        <f t="shared" si="14"/>
        <v>281.66666666666669</v>
      </c>
      <c r="AF37" s="53"/>
      <c r="AG37" s="64"/>
      <c r="AH37" s="21">
        <v>34495</v>
      </c>
      <c r="AI37" s="22">
        <v>1638</v>
      </c>
      <c r="AJ37" s="22">
        <v>1663</v>
      </c>
      <c r="AK37" s="24">
        <v>1072</v>
      </c>
      <c r="AL37" s="24">
        <v>1292</v>
      </c>
      <c r="AM37" s="24">
        <v>1753</v>
      </c>
      <c r="AN37" s="24">
        <v>1794</v>
      </c>
      <c r="AO37" s="24"/>
      <c r="AP37" s="60">
        <f t="shared" si="15"/>
        <v>1535.3333333333333</v>
      </c>
      <c r="AQ37" s="53"/>
      <c r="AR37" s="71"/>
      <c r="AS37" s="49"/>
    </row>
    <row r="38" spans="1:48" ht="12.75" customHeight="1" x14ac:dyDescent="0.2">
      <c r="A38" s="21">
        <v>34502</v>
      </c>
      <c r="B38" s="22">
        <v>551</v>
      </c>
      <c r="C38" s="22">
        <v>572</v>
      </c>
      <c r="D38" s="24">
        <v>281</v>
      </c>
      <c r="E38" s="24">
        <v>435</v>
      </c>
      <c r="F38" s="24">
        <v>607</v>
      </c>
      <c r="G38" s="24">
        <v>651</v>
      </c>
      <c r="H38" s="24"/>
      <c r="I38" s="60">
        <f t="shared" si="12"/>
        <v>516.16666666666663</v>
      </c>
      <c r="J38" s="53"/>
      <c r="K38" s="64"/>
      <c r="L38" s="21">
        <v>34502</v>
      </c>
      <c r="M38" s="24">
        <v>862</v>
      </c>
      <c r="N38" s="24">
        <v>862</v>
      </c>
      <c r="O38" s="24">
        <v>598</v>
      </c>
      <c r="P38" s="24">
        <v>699</v>
      </c>
      <c r="Q38" s="24">
        <v>973</v>
      </c>
      <c r="R38" s="24">
        <v>906</v>
      </c>
      <c r="S38" s="24"/>
      <c r="T38" s="60">
        <f t="shared" si="13"/>
        <v>816.66666666666663</v>
      </c>
      <c r="U38" s="53"/>
      <c r="V38" s="71"/>
      <c r="W38" s="21">
        <v>34502</v>
      </c>
      <c r="X38" s="22">
        <v>312</v>
      </c>
      <c r="Y38" s="22">
        <v>324</v>
      </c>
      <c r="Z38" s="24">
        <v>280</v>
      </c>
      <c r="AA38" s="24">
        <v>252</v>
      </c>
      <c r="AB38" s="24">
        <v>277</v>
      </c>
      <c r="AC38" s="24">
        <v>300</v>
      </c>
      <c r="AD38" s="24"/>
      <c r="AE38" s="60">
        <f t="shared" si="14"/>
        <v>290.83333333333331</v>
      </c>
      <c r="AF38" s="53"/>
      <c r="AG38" s="64"/>
      <c r="AH38" s="21">
        <v>34502</v>
      </c>
      <c r="AI38" s="22">
        <v>1725</v>
      </c>
      <c r="AJ38" s="22">
        <v>1758</v>
      </c>
      <c r="AK38" s="24">
        <v>1159</v>
      </c>
      <c r="AL38" s="24">
        <v>1386</v>
      </c>
      <c r="AM38" s="24">
        <v>1857</v>
      </c>
      <c r="AN38" s="24">
        <v>1857</v>
      </c>
      <c r="AO38" s="24"/>
      <c r="AP38" s="60">
        <f t="shared" si="15"/>
        <v>1623.6666666666667</v>
      </c>
      <c r="AQ38" s="53"/>
      <c r="AR38" s="71"/>
      <c r="AS38" s="49"/>
    </row>
    <row r="39" spans="1:48" ht="12.75" customHeight="1" x14ac:dyDescent="0.2">
      <c r="A39" s="21">
        <v>34509</v>
      </c>
      <c r="B39" s="22">
        <v>562</v>
      </c>
      <c r="C39" s="22">
        <v>602</v>
      </c>
      <c r="D39" s="24">
        <v>296</v>
      </c>
      <c r="E39" s="24">
        <v>457</v>
      </c>
      <c r="F39" s="24">
        <v>623</v>
      </c>
      <c r="G39" s="24">
        <v>675</v>
      </c>
      <c r="H39" s="24"/>
      <c r="I39" s="60">
        <f t="shared" si="12"/>
        <v>535.83333333333337</v>
      </c>
      <c r="J39" s="53"/>
      <c r="K39" s="64"/>
      <c r="L39" s="21">
        <v>34509</v>
      </c>
      <c r="M39" s="24">
        <v>925</v>
      </c>
      <c r="N39" s="24">
        <v>917</v>
      </c>
      <c r="O39" s="24">
        <v>664</v>
      </c>
      <c r="P39" s="24">
        <v>764</v>
      </c>
      <c r="Q39" s="24">
        <v>1028</v>
      </c>
      <c r="R39" s="24">
        <v>956</v>
      </c>
      <c r="S39" s="24"/>
      <c r="T39" s="60">
        <f t="shared" si="13"/>
        <v>875.66666666666663</v>
      </c>
      <c r="U39" s="53"/>
      <c r="V39" s="71"/>
      <c r="W39" s="21">
        <v>34509</v>
      </c>
      <c r="X39" s="22">
        <v>321</v>
      </c>
      <c r="Y39" s="22">
        <v>334</v>
      </c>
      <c r="Z39" s="24">
        <v>290</v>
      </c>
      <c r="AA39" s="24">
        <v>262</v>
      </c>
      <c r="AB39" s="24">
        <v>288</v>
      </c>
      <c r="AC39" s="24">
        <v>311</v>
      </c>
      <c r="AD39" s="24"/>
      <c r="AE39" s="60">
        <f t="shared" si="14"/>
        <v>301</v>
      </c>
      <c r="AF39" s="53"/>
      <c r="AG39" s="64"/>
      <c r="AH39" s="21">
        <v>34509</v>
      </c>
      <c r="AI39" s="22">
        <v>1808</v>
      </c>
      <c r="AJ39" s="22">
        <v>1853</v>
      </c>
      <c r="AK39" s="24">
        <v>1250</v>
      </c>
      <c r="AL39" s="24">
        <v>1483</v>
      </c>
      <c r="AM39" s="24">
        <v>1939</v>
      </c>
      <c r="AN39" s="24">
        <v>1942</v>
      </c>
      <c r="AO39" s="24"/>
      <c r="AP39" s="60">
        <f t="shared" si="15"/>
        <v>1712.5</v>
      </c>
      <c r="AQ39" s="53"/>
      <c r="AR39" s="71"/>
      <c r="AS39" s="48"/>
      <c r="AT39" s="23"/>
      <c r="AU39" s="23"/>
      <c r="AV39" s="23"/>
    </row>
    <row r="40" spans="1:48" ht="12.75" customHeight="1" x14ac:dyDescent="0.2">
      <c r="A40" s="21">
        <v>34516</v>
      </c>
      <c r="B40" s="22">
        <v>577</v>
      </c>
      <c r="C40" s="22">
        <v>613</v>
      </c>
      <c r="D40" s="24">
        <v>307</v>
      </c>
      <c r="E40" s="24">
        <v>466</v>
      </c>
      <c r="F40" s="24">
        <v>637</v>
      </c>
      <c r="G40" s="24">
        <v>700</v>
      </c>
      <c r="H40" s="24"/>
      <c r="I40" s="60">
        <f t="shared" si="12"/>
        <v>550</v>
      </c>
      <c r="J40" s="53"/>
      <c r="K40" s="64"/>
      <c r="L40" s="21">
        <v>34516</v>
      </c>
      <c r="M40" s="24">
        <v>1009</v>
      </c>
      <c r="N40" s="24">
        <v>976</v>
      </c>
      <c r="O40" s="24">
        <v>736</v>
      </c>
      <c r="P40" s="24">
        <v>820</v>
      </c>
      <c r="Q40" s="24">
        <v>1074</v>
      </c>
      <c r="R40" s="24">
        <v>1011</v>
      </c>
      <c r="S40" s="24"/>
      <c r="T40" s="60">
        <f t="shared" si="13"/>
        <v>937.66666666666663</v>
      </c>
      <c r="U40" s="53"/>
      <c r="V40" s="71"/>
      <c r="W40" s="21">
        <v>34516</v>
      </c>
      <c r="X40" s="22">
        <v>326</v>
      </c>
      <c r="Y40" s="22">
        <v>337</v>
      </c>
      <c r="Z40" s="24">
        <v>300</v>
      </c>
      <c r="AA40" s="24">
        <v>273</v>
      </c>
      <c r="AB40" s="24">
        <v>300</v>
      </c>
      <c r="AC40" s="24">
        <v>322</v>
      </c>
      <c r="AD40" s="24"/>
      <c r="AE40" s="60">
        <f t="shared" si="14"/>
        <v>309.66666666666669</v>
      </c>
      <c r="AF40" s="53"/>
      <c r="AG40" s="64"/>
      <c r="AH40" s="21">
        <v>34516</v>
      </c>
      <c r="AI40" s="22">
        <v>1912</v>
      </c>
      <c r="AJ40" s="22">
        <v>1926</v>
      </c>
      <c r="AK40" s="24">
        <v>1343</v>
      </c>
      <c r="AL40" s="24">
        <v>1559</v>
      </c>
      <c r="AM40" s="24">
        <v>2011</v>
      </c>
      <c r="AN40" s="24">
        <v>2033</v>
      </c>
      <c r="AO40" s="24"/>
      <c r="AP40" s="60">
        <f t="shared" si="15"/>
        <v>1797.3333333333333</v>
      </c>
      <c r="AQ40" s="53"/>
      <c r="AR40" s="71"/>
      <c r="AS40" s="49"/>
    </row>
    <row r="41" spans="1:48" ht="12.75" customHeight="1" x14ac:dyDescent="0.2">
      <c r="A41" s="21">
        <v>34523</v>
      </c>
      <c r="B41" s="22">
        <v>615</v>
      </c>
      <c r="C41" s="22">
        <v>644</v>
      </c>
      <c r="D41" s="24">
        <v>322</v>
      </c>
      <c r="E41" s="24">
        <v>487</v>
      </c>
      <c r="F41" s="24">
        <v>651</v>
      </c>
      <c r="G41" s="24">
        <v>712</v>
      </c>
      <c r="H41" s="24"/>
      <c r="I41" s="60">
        <f t="shared" si="12"/>
        <v>571.83333333333337</v>
      </c>
      <c r="J41" s="53"/>
      <c r="K41" s="64"/>
      <c r="L41" s="21">
        <v>34523</v>
      </c>
      <c r="M41" s="24">
        <v>1055</v>
      </c>
      <c r="N41" s="24">
        <v>1041</v>
      </c>
      <c r="O41" s="24">
        <v>806</v>
      </c>
      <c r="P41" s="24">
        <v>884</v>
      </c>
      <c r="Q41" s="24">
        <v>1124</v>
      </c>
      <c r="R41" s="24">
        <v>1057</v>
      </c>
      <c r="S41" s="24"/>
      <c r="T41" s="60">
        <f t="shared" si="13"/>
        <v>994.5</v>
      </c>
      <c r="U41" s="53"/>
      <c r="V41" s="71"/>
      <c r="W41" s="21">
        <v>34523</v>
      </c>
      <c r="X41" s="22">
        <v>337</v>
      </c>
      <c r="Y41" s="22">
        <v>356</v>
      </c>
      <c r="Z41" s="24">
        <v>305</v>
      </c>
      <c r="AA41" s="24">
        <v>284</v>
      </c>
      <c r="AB41" s="24">
        <v>310</v>
      </c>
      <c r="AC41" s="24">
        <v>333</v>
      </c>
      <c r="AD41" s="24"/>
      <c r="AE41" s="60">
        <f t="shared" si="14"/>
        <v>320.83333333333331</v>
      </c>
      <c r="AF41" s="53"/>
      <c r="AG41" s="64"/>
      <c r="AH41" s="21">
        <v>34523</v>
      </c>
      <c r="AI41" s="22">
        <v>2007</v>
      </c>
      <c r="AJ41" s="22">
        <v>2041</v>
      </c>
      <c r="AK41" s="24">
        <v>1433</v>
      </c>
      <c r="AL41" s="24">
        <v>1655</v>
      </c>
      <c r="AM41" s="24">
        <v>2085</v>
      </c>
      <c r="AN41" s="24">
        <v>2102</v>
      </c>
      <c r="AO41" s="24"/>
      <c r="AP41" s="60">
        <f t="shared" si="15"/>
        <v>1887.1666666666667</v>
      </c>
      <c r="AQ41" s="53"/>
      <c r="AR41" s="71"/>
      <c r="AS41" s="49"/>
    </row>
    <row r="42" spans="1:48" ht="12.75" customHeight="1" x14ac:dyDescent="0.2">
      <c r="A42" s="21">
        <v>34530</v>
      </c>
      <c r="B42" s="22">
        <v>642</v>
      </c>
      <c r="C42" s="22">
        <v>658</v>
      </c>
      <c r="D42" s="24">
        <v>342</v>
      </c>
      <c r="E42" s="24">
        <v>503</v>
      </c>
      <c r="F42" s="24">
        <v>678</v>
      </c>
      <c r="G42" s="24">
        <v>721</v>
      </c>
      <c r="H42" s="24"/>
      <c r="I42" s="60">
        <f t="shared" si="12"/>
        <v>590.66666666666663</v>
      </c>
      <c r="J42" s="53"/>
      <c r="K42" s="64"/>
      <c r="L42" s="21">
        <v>34530</v>
      </c>
      <c r="M42" s="24">
        <v>1121</v>
      </c>
      <c r="N42" s="24">
        <v>1089</v>
      </c>
      <c r="O42" s="24">
        <v>873</v>
      </c>
      <c r="P42" s="24">
        <v>949</v>
      </c>
      <c r="Q42" s="24">
        <v>1179</v>
      </c>
      <c r="R42" s="24">
        <v>1093</v>
      </c>
      <c r="S42" s="24"/>
      <c r="T42" s="60">
        <f t="shared" si="13"/>
        <v>1050.6666666666667</v>
      </c>
      <c r="U42" s="53"/>
      <c r="V42" s="71"/>
      <c r="W42" s="21">
        <v>34530</v>
      </c>
      <c r="X42" s="22">
        <v>345</v>
      </c>
      <c r="Y42" s="22">
        <v>365</v>
      </c>
      <c r="Z42" s="24">
        <v>312</v>
      </c>
      <c r="AA42" s="24">
        <v>290</v>
      </c>
      <c r="AB42" s="24">
        <v>321</v>
      </c>
      <c r="AC42" s="24">
        <v>347</v>
      </c>
      <c r="AD42" s="24"/>
      <c r="AE42" s="60">
        <f t="shared" si="14"/>
        <v>330</v>
      </c>
      <c r="AF42" s="53"/>
      <c r="AG42" s="64"/>
      <c r="AH42" s="21">
        <v>34530</v>
      </c>
      <c r="AI42" s="22">
        <v>2108</v>
      </c>
      <c r="AJ42" s="22">
        <v>2112</v>
      </c>
      <c r="AK42" s="24">
        <v>1527</v>
      </c>
      <c r="AL42" s="24">
        <v>1742</v>
      </c>
      <c r="AM42" s="24">
        <v>2178</v>
      </c>
      <c r="AN42" s="24">
        <v>2161</v>
      </c>
      <c r="AO42" s="24"/>
      <c r="AP42" s="60">
        <f t="shared" si="15"/>
        <v>1971.3333333333333</v>
      </c>
      <c r="AQ42" s="53"/>
      <c r="AR42" s="71"/>
      <c r="AS42" s="49"/>
    </row>
    <row r="43" spans="1:48" ht="12.75" customHeight="1" x14ac:dyDescent="0.2">
      <c r="A43" s="21">
        <v>34537</v>
      </c>
      <c r="B43" s="22">
        <v>655</v>
      </c>
      <c r="C43" s="22">
        <v>666</v>
      </c>
      <c r="D43" s="24">
        <v>358</v>
      </c>
      <c r="E43" s="24">
        <v>503</v>
      </c>
      <c r="F43" s="24">
        <v>700</v>
      </c>
      <c r="G43" s="24">
        <v>735</v>
      </c>
      <c r="H43" s="24"/>
      <c r="I43" s="60">
        <f t="shared" si="12"/>
        <v>602.83333333333337</v>
      </c>
      <c r="J43" s="53"/>
      <c r="K43" s="64"/>
      <c r="L43" s="21">
        <v>34537</v>
      </c>
      <c r="M43" s="24">
        <v>1177</v>
      </c>
      <c r="N43" s="24">
        <v>1132</v>
      </c>
      <c r="O43" s="24">
        <v>941</v>
      </c>
      <c r="P43" s="24">
        <v>997</v>
      </c>
      <c r="Q43" s="24">
        <v>1233</v>
      </c>
      <c r="R43" s="24">
        <v>1149</v>
      </c>
      <c r="S43" s="24"/>
      <c r="T43" s="60">
        <f t="shared" si="13"/>
        <v>1104.8333333333333</v>
      </c>
      <c r="U43" s="53"/>
      <c r="V43" s="71"/>
      <c r="W43" s="21">
        <v>34537</v>
      </c>
      <c r="X43" s="22">
        <v>354</v>
      </c>
      <c r="Y43" s="22">
        <v>371</v>
      </c>
      <c r="Z43" s="24">
        <v>318</v>
      </c>
      <c r="AA43" s="24">
        <v>300</v>
      </c>
      <c r="AB43" s="24">
        <v>324</v>
      </c>
      <c r="AC43" s="24">
        <v>355</v>
      </c>
      <c r="AD43" s="24"/>
      <c r="AE43" s="60">
        <f t="shared" si="14"/>
        <v>337</v>
      </c>
      <c r="AF43" s="53"/>
      <c r="AG43" s="64"/>
      <c r="AH43" s="21">
        <v>34537</v>
      </c>
      <c r="AI43" s="22">
        <v>2186</v>
      </c>
      <c r="AJ43" s="22">
        <v>2169</v>
      </c>
      <c r="AK43" s="24">
        <v>1617</v>
      </c>
      <c r="AL43" s="24">
        <v>1800</v>
      </c>
      <c r="AM43" s="24">
        <v>2257</v>
      </c>
      <c r="AN43" s="24">
        <v>2239</v>
      </c>
      <c r="AO43" s="24"/>
      <c r="AP43" s="60">
        <f t="shared" si="15"/>
        <v>2044.6666666666667</v>
      </c>
      <c r="AQ43" s="53"/>
      <c r="AR43" s="71"/>
      <c r="AS43" s="49"/>
    </row>
    <row r="44" spans="1:48" ht="12.75" customHeight="1" x14ac:dyDescent="0.2">
      <c r="A44" s="21">
        <v>34544</v>
      </c>
      <c r="B44" s="22">
        <v>682</v>
      </c>
      <c r="C44" s="22">
        <v>671</v>
      </c>
      <c r="D44" s="24">
        <v>373</v>
      </c>
      <c r="E44" s="24">
        <v>503</v>
      </c>
      <c r="F44" s="24">
        <v>711</v>
      </c>
      <c r="G44" s="24">
        <v>736</v>
      </c>
      <c r="H44" s="24"/>
      <c r="I44" s="60">
        <f t="shared" si="12"/>
        <v>612.66666666666663</v>
      </c>
      <c r="J44" s="53"/>
      <c r="K44" s="64"/>
      <c r="L44" s="21">
        <v>34544</v>
      </c>
      <c r="M44" s="24">
        <v>1229</v>
      </c>
      <c r="N44" s="24">
        <v>1180</v>
      </c>
      <c r="O44" s="24">
        <v>1008</v>
      </c>
      <c r="P44" s="24">
        <v>1053</v>
      </c>
      <c r="Q44" s="24">
        <v>1281</v>
      </c>
      <c r="R44" s="24">
        <v>1179</v>
      </c>
      <c r="S44" s="24"/>
      <c r="T44" s="60">
        <f t="shared" si="13"/>
        <v>1155</v>
      </c>
      <c r="U44" s="53"/>
      <c r="V44" s="71"/>
      <c r="W44" s="21">
        <v>34544</v>
      </c>
      <c r="X44" s="22">
        <v>359</v>
      </c>
      <c r="Y44" s="22">
        <v>375</v>
      </c>
      <c r="Z44" s="24">
        <v>317</v>
      </c>
      <c r="AA44" s="24">
        <v>304</v>
      </c>
      <c r="AB44" s="24">
        <v>331</v>
      </c>
      <c r="AC44" s="24">
        <v>365</v>
      </c>
      <c r="AD44" s="24"/>
      <c r="AE44" s="60">
        <f t="shared" si="14"/>
        <v>341.83333333333331</v>
      </c>
      <c r="AF44" s="53"/>
      <c r="AG44" s="64"/>
      <c r="AH44" s="21">
        <v>34544</v>
      </c>
      <c r="AI44" s="22">
        <v>2270</v>
      </c>
      <c r="AJ44" s="22">
        <v>2226</v>
      </c>
      <c r="AK44" s="24">
        <v>1698</v>
      </c>
      <c r="AL44" s="24">
        <v>1860</v>
      </c>
      <c r="AM44" s="24">
        <v>2323</v>
      </c>
      <c r="AN44" s="24">
        <v>2280</v>
      </c>
      <c r="AO44" s="24"/>
      <c r="AP44" s="60">
        <f t="shared" si="15"/>
        <v>2109.5</v>
      </c>
      <c r="AQ44" s="53"/>
      <c r="AR44" s="71"/>
      <c r="AS44" s="49"/>
    </row>
    <row r="45" spans="1:48" ht="12.75" customHeight="1" x14ac:dyDescent="0.2">
      <c r="A45" s="21">
        <v>34551</v>
      </c>
      <c r="B45" s="22">
        <v>714</v>
      </c>
      <c r="C45" s="22">
        <v>672</v>
      </c>
      <c r="D45" s="24">
        <v>392</v>
      </c>
      <c r="E45" s="24">
        <v>501</v>
      </c>
      <c r="F45" s="24">
        <v>732</v>
      </c>
      <c r="G45" s="24">
        <v>725</v>
      </c>
      <c r="H45" s="24"/>
      <c r="I45" s="60">
        <f t="shared" si="12"/>
        <v>622.66666666666663</v>
      </c>
      <c r="J45" s="53"/>
      <c r="K45" s="64"/>
      <c r="L45" s="21">
        <v>34551</v>
      </c>
      <c r="M45" s="24">
        <v>1289</v>
      </c>
      <c r="N45" s="24">
        <v>1216</v>
      </c>
      <c r="O45" s="24">
        <v>1075</v>
      </c>
      <c r="P45" s="24">
        <v>1103</v>
      </c>
      <c r="Q45" s="24">
        <v>1324</v>
      </c>
      <c r="R45" s="24">
        <v>1209</v>
      </c>
      <c r="S45" s="24"/>
      <c r="T45" s="60">
        <f t="shared" si="13"/>
        <v>1202.6666666666667</v>
      </c>
      <c r="U45" s="53"/>
      <c r="V45" s="71"/>
      <c r="W45" s="21">
        <v>34551</v>
      </c>
      <c r="X45" s="22">
        <v>364</v>
      </c>
      <c r="Y45" s="22">
        <v>376</v>
      </c>
      <c r="Z45" s="24">
        <v>315</v>
      </c>
      <c r="AA45" s="24">
        <v>311</v>
      </c>
      <c r="AB45" s="24">
        <v>337</v>
      </c>
      <c r="AC45" s="24">
        <v>372</v>
      </c>
      <c r="AD45" s="24"/>
      <c r="AE45" s="60">
        <f t="shared" si="14"/>
        <v>345.83333333333331</v>
      </c>
      <c r="AF45" s="53"/>
      <c r="AG45" s="64"/>
      <c r="AH45" s="21">
        <v>34551</v>
      </c>
      <c r="AI45" s="22">
        <v>2367</v>
      </c>
      <c r="AJ45" s="22">
        <v>2264</v>
      </c>
      <c r="AK45" s="24">
        <v>1782</v>
      </c>
      <c r="AL45" s="24">
        <v>1915</v>
      </c>
      <c r="AM45" s="24">
        <v>2393</v>
      </c>
      <c r="AN45" s="24">
        <v>2306</v>
      </c>
      <c r="AO45" s="24"/>
      <c r="AP45" s="60">
        <f t="shared" si="15"/>
        <v>2171.1666666666665</v>
      </c>
      <c r="AQ45" s="53"/>
      <c r="AR45" s="71"/>
      <c r="AS45" s="48"/>
      <c r="AT45" s="23"/>
      <c r="AU45" s="23"/>
      <c r="AV45" s="23"/>
    </row>
    <row r="46" spans="1:48" ht="12.75" customHeight="1" x14ac:dyDescent="0.2">
      <c r="A46" s="21">
        <v>34558</v>
      </c>
      <c r="B46" s="22">
        <v>737</v>
      </c>
      <c r="C46" s="22">
        <v>677</v>
      </c>
      <c r="D46" s="24">
        <v>412</v>
      </c>
      <c r="E46" s="24">
        <v>515</v>
      </c>
      <c r="F46" s="24">
        <v>751</v>
      </c>
      <c r="G46" s="24">
        <v>724</v>
      </c>
      <c r="H46" s="24"/>
      <c r="I46" s="60">
        <f t="shared" si="12"/>
        <v>636</v>
      </c>
      <c r="J46" s="53"/>
      <c r="K46" s="64"/>
      <c r="L46" s="21">
        <v>34558</v>
      </c>
      <c r="M46" s="24">
        <v>1333</v>
      </c>
      <c r="N46" s="24">
        <v>1264</v>
      </c>
      <c r="O46" s="24">
        <v>1130</v>
      </c>
      <c r="P46" s="24">
        <v>1165</v>
      </c>
      <c r="Q46" s="24">
        <v>1373</v>
      </c>
      <c r="R46" s="24">
        <v>1247</v>
      </c>
      <c r="S46" s="24"/>
      <c r="T46" s="60">
        <f t="shared" si="13"/>
        <v>1252</v>
      </c>
      <c r="U46" s="53"/>
      <c r="V46" s="71"/>
      <c r="W46" s="21">
        <v>34558</v>
      </c>
      <c r="X46" s="22">
        <v>370</v>
      </c>
      <c r="Y46" s="22">
        <v>379</v>
      </c>
      <c r="Z46" s="24">
        <v>320</v>
      </c>
      <c r="AA46" s="24">
        <v>313</v>
      </c>
      <c r="AB46" s="24">
        <v>344</v>
      </c>
      <c r="AC46" s="24">
        <v>380</v>
      </c>
      <c r="AD46" s="24"/>
      <c r="AE46" s="60">
        <f t="shared" si="14"/>
        <v>351</v>
      </c>
      <c r="AF46" s="53"/>
      <c r="AG46" s="64"/>
      <c r="AH46" s="21">
        <v>34558</v>
      </c>
      <c r="AI46" s="22">
        <v>2440</v>
      </c>
      <c r="AJ46" s="22">
        <v>2320</v>
      </c>
      <c r="AK46" s="24">
        <v>1862</v>
      </c>
      <c r="AL46" s="24">
        <v>1993</v>
      </c>
      <c r="AM46" s="24">
        <v>2468</v>
      </c>
      <c r="AN46" s="24">
        <v>2351</v>
      </c>
      <c r="AO46" s="24"/>
      <c r="AP46" s="60">
        <f t="shared" si="15"/>
        <v>2239</v>
      </c>
      <c r="AQ46" s="53"/>
      <c r="AR46" s="71"/>
      <c r="AS46" s="49"/>
    </row>
    <row r="47" spans="1:48" ht="12.75" customHeight="1" x14ac:dyDescent="0.2">
      <c r="A47" s="21">
        <v>34565</v>
      </c>
      <c r="B47" s="22">
        <v>760</v>
      </c>
      <c r="C47" s="22">
        <v>673</v>
      </c>
      <c r="D47" s="24">
        <v>442</v>
      </c>
      <c r="E47" s="24">
        <v>526</v>
      </c>
      <c r="F47" s="24">
        <v>780</v>
      </c>
      <c r="G47" s="24">
        <v>725</v>
      </c>
      <c r="H47" s="24"/>
      <c r="I47" s="60">
        <f t="shared" si="12"/>
        <v>651</v>
      </c>
      <c r="J47" s="53"/>
      <c r="K47" s="64"/>
      <c r="L47" s="21">
        <v>34565</v>
      </c>
      <c r="M47" s="24">
        <v>1403</v>
      </c>
      <c r="N47" s="24">
        <v>1302</v>
      </c>
      <c r="O47" s="24">
        <v>1197</v>
      </c>
      <c r="P47" s="24">
        <v>1217</v>
      </c>
      <c r="Q47" s="24">
        <v>1413</v>
      </c>
      <c r="R47" s="24">
        <v>1290</v>
      </c>
      <c r="S47" s="24"/>
      <c r="T47" s="60">
        <f t="shared" si="13"/>
        <v>1303.6666666666667</v>
      </c>
      <c r="U47" s="53"/>
      <c r="V47" s="71"/>
      <c r="W47" s="21">
        <v>34565</v>
      </c>
      <c r="X47" s="22">
        <v>376</v>
      </c>
      <c r="Y47" s="22">
        <v>382</v>
      </c>
      <c r="Z47" s="24">
        <v>316</v>
      </c>
      <c r="AA47" s="24">
        <v>320</v>
      </c>
      <c r="AB47" s="24">
        <v>351</v>
      </c>
      <c r="AC47" s="24">
        <v>387</v>
      </c>
      <c r="AD47" s="24"/>
      <c r="AE47" s="60">
        <f t="shared" si="14"/>
        <v>355.33333333333331</v>
      </c>
      <c r="AF47" s="53"/>
      <c r="AG47" s="64"/>
      <c r="AH47" s="21">
        <v>34565</v>
      </c>
      <c r="AI47" s="22">
        <v>2539</v>
      </c>
      <c r="AJ47" s="22">
        <v>2357</v>
      </c>
      <c r="AK47" s="24">
        <v>1955</v>
      </c>
      <c r="AL47" s="24">
        <v>2063</v>
      </c>
      <c r="AM47" s="24">
        <v>2544</v>
      </c>
      <c r="AN47" s="24">
        <v>2402</v>
      </c>
      <c r="AO47" s="24"/>
      <c r="AP47" s="60">
        <f t="shared" si="15"/>
        <v>2310</v>
      </c>
      <c r="AQ47" s="53"/>
      <c r="AR47" s="71"/>
      <c r="AS47" s="49"/>
    </row>
    <row r="48" spans="1:48" ht="12.75" customHeight="1" x14ac:dyDescent="0.2">
      <c r="A48" s="21">
        <v>34572</v>
      </c>
      <c r="B48" s="22">
        <v>782</v>
      </c>
      <c r="C48" s="22">
        <v>679</v>
      </c>
      <c r="D48" s="24">
        <v>461</v>
      </c>
      <c r="E48" s="24">
        <v>531</v>
      </c>
      <c r="F48" s="24">
        <v>794</v>
      </c>
      <c r="G48" s="24">
        <v>729</v>
      </c>
      <c r="H48" s="24"/>
      <c r="I48" s="60">
        <f t="shared" si="12"/>
        <v>662.66666666666663</v>
      </c>
      <c r="J48" s="53"/>
      <c r="K48" s="64"/>
      <c r="L48" s="21">
        <v>34572</v>
      </c>
      <c r="M48" s="24">
        <v>1458</v>
      </c>
      <c r="N48" s="24">
        <v>1351</v>
      </c>
      <c r="O48" s="24">
        <v>1250</v>
      </c>
      <c r="P48" s="24">
        <v>1272</v>
      </c>
      <c r="Q48" s="24">
        <v>1460</v>
      </c>
      <c r="R48" s="24">
        <v>1331</v>
      </c>
      <c r="S48" s="24"/>
      <c r="T48" s="60">
        <f t="shared" si="13"/>
        <v>1353.6666666666667</v>
      </c>
      <c r="U48" s="53"/>
      <c r="V48" s="71"/>
      <c r="W48" s="21">
        <v>34572</v>
      </c>
      <c r="X48" s="22">
        <v>384</v>
      </c>
      <c r="Y48" s="22">
        <v>386</v>
      </c>
      <c r="Z48" s="24">
        <v>315</v>
      </c>
      <c r="AA48" s="24">
        <v>325</v>
      </c>
      <c r="AB48" s="24">
        <v>361</v>
      </c>
      <c r="AC48" s="24">
        <v>392</v>
      </c>
      <c r="AD48" s="24"/>
      <c r="AE48" s="60">
        <f t="shared" si="14"/>
        <v>360.5</v>
      </c>
      <c r="AF48" s="53"/>
      <c r="AG48" s="64"/>
      <c r="AH48" s="21">
        <v>34572</v>
      </c>
      <c r="AI48" s="22">
        <v>2624</v>
      </c>
      <c r="AJ48" s="22">
        <v>2416</v>
      </c>
      <c r="AK48" s="24">
        <v>2026</v>
      </c>
      <c r="AL48" s="24">
        <v>2128</v>
      </c>
      <c r="AM48" s="24">
        <v>2615</v>
      </c>
      <c r="AN48" s="24">
        <v>2452</v>
      </c>
      <c r="AO48" s="24"/>
      <c r="AP48" s="60">
        <f t="shared" si="15"/>
        <v>2376.8333333333335</v>
      </c>
      <c r="AQ48" s="53"/>
      <c r="AR48" s="71"/>
      <c r="AS48" s="49"/>
    </row>
    <row r="49" spans="1:79" ht="12.75" customHeight="1" x14ac:dyDescent="0.2">
      <c r="A49" s="21">
        <v>34579</v>
      </c>
      <c r="B49" s="22">
        <v>807</v>
      </c>
      <c r="C49" s="22">
        <v>680</v>
      </c>
      <c r="D49" s="24">
        <v>491</v>
      </c>
      <c r="E49" s="24">
        <v>554</v>
      </c>
      <c r="F49" s="24">
        <v>804</v>
      </c>
      <c r="G49" s="24">
        <v>749</v>
      </c>
      <c r="H49" s="24"/>
      <c r="I49" s="60">
        <f t="shared" si="12"/>
        <v>680.83333333333337</v>
      </c>
      <c r="J49" s="53"/>
      <c r="K49" s="64"/>
      <c r="L49" s="21">
        <v>34579</v>
      </c>
      <c r="M49" s="24">
        <v>1508</v>
      </c>
      <c r="N49" s="24">
        <v>1400</v>
      </c>
      <c r="O49" s="24">
        <v>1315</v>
      </c>
      <c r="P49" s="24">
        <v>1327</v>
      </c>
      <c r="Q49" s="24">
        <v>1500</v>
      </c>
      <c r="R49" s="24">
        <v>1382</v>
      </c>
      <c r="S49" s="24"/>
      <c r="T49" s="60">
        <f t="shared" si="13"/>
        <v>1405.3333333333333</v>
      </c>
      <c r="U49" s="53"/>
      <c r="V49" s="71"/>
      <c r="W49" s="21">
        <v>34579</v>
      </c>
      <c r="X49" s="22">
        <v>392</v>
      </c>
      <c r="Y49" s="22">
        <v>387</v>
      </c>
      <c r="Z49" s="24">
        <v>314</v>
      </c>
      <c r="AA49" s="24">
        <v>331</v>
      </c>
      <c r="AB49" s="24">
        <v>368</v>
      </c>
      <c r="AC49" s="24">
        <v>390</v>
      </c>
      <c r="AD49" s="24"/>
      <c r="AE49" s="60">
        <f t="shared" si="14"/>
        <v>363.66666666666669</v>
      </c>
      <c r="AF49" s="53"/>
      <c r="AG49" s="64"/>
      <c r="AH49" s="21">
        <v>34579</v>
      </c>
      <c r="AI49" s="22">
        <v>2707</v>
      </c>
      <c r="AJ49" s="22">
        <v>2467</v>
      </c>
      <c r="AK49" s="24">
        <v>2120</v>
      </c>
      <c r="AL49" s="24">
        <v>2212</v>
      </c>
      <c r="AM49" s="24">
        <v>2672</v>
      </c>
      <c r="AN49" s="24">
        <v>2521</v>
      </c>
      <c r="AO49" s="24"/>
      <c r="AP49" s="60">
        <f t="shared" si="15"/>
        <v>2449.8333333333335</v>
      </c>
      <c r="AQ49" s="53"/>
      <c r="AR49" s="71"/>
      <c r="AS49" s="49"/>
    </row>
    <row r="50" spans="1:79" ht="12.75" customHeight="1" x14ac:dyDescent="0.2">
      <c r="A50" s="21">
        <v>34586</v>
      </c>
      <c r="B50" s="22">
        <v>819</v>
      </c>
      <c r="C50" s="22">
        <v>700</v>
      </c>
      <c r="D50" s="24">
        <v>515</v>
      </c>
      <c r="E50" s="24">
        <v>585</v>
      </c>
      <c r="F50" s="24">
        <v>802</v>
      </c>
      <c r="G50" s="24">
        <v>764</v>
      </c>
      <c r="H50" s="24"/>
      <c r="I50" s="60">
        <f t="shared" si="12"/>
        <v>697.5</v>
      </c>
      <c r="J50" s="53"/>
      <c r="K50" s="64"/>
      <c r="L50" s="21">
        <v>34586</v>
      </c>
      <c r="M50" s="24">
        <v>1557</v>
      </c>
      <c r="N50" s="24">
        <v>1453</v>
      </c>
      <c r="O50" s="24">
        <v>1382</v>
      </c>
      <c r="P50" s="24">
        <v>1386</v>
      </c>
      <c r="Q50" s="24">
        <v>1536</v>
      </c>
      <c r="R50" s="24">
        <v>1427</v>
      </c>
      <c r="S50" s="24"/>
      <c r="T50" s="60">
        <f t="shared" si="13"/>
        <v>1456.8333333333333</v>
      </c>
      <c r="U50" s="53"/>
      <c r="V50" s="71"/>
      <c r="W50" s="21">
        <v>34586</v>
      </c>
      <c r="X50" s="22">
        <v>407</v>
      </c>
      <c r="Y50" s="22">
        <v>390</v>
      </c>
      <c r="Z50" s="24">
        <v>321</v>
      </c>
      <c r="AA50" s="24">
        <v>337</v>
      </c>
      <c r="AB50" s="24">
        <v>369</v>
      </c>
      <c r="AC50" s="24">
        <v>396</v>
      </c>
      <c r="AD50" s="24"/>
      <c r="AE50" s="60">
        <f t="shared" si="14"/>
        <v>370</v>
      </c>
      <c r="AF50" s="53"/>
      <c r="AG50" s="64"/>
      <c r="AH50" s="21">
        <v>34586</v>
      </c>
      <c r="AI50" s="22">
        <v>2783</v>
      </c>
      <c r="AJ50" s="22">
        <v>2543</v>
      </c>
      <c r="AK50" s="24">
        <v>2218</v>
      </c>
      <c r="AL50" s="24">
        <v>2308</v>
      </c>
      <c r="AM50" s="24">
        <v>2707</v>
      </c>
      <c r="AN50" s="24">
        <v>2587</v>
      </c>
      <c r="AO50" s="24"/>
      <c r="AP50" s="60">
        <f t="shared" si="15"/>
        <v>2524.3333333333335</v>
      </c>
      <c r="AQ50" s="53"/>
      <c r="AR50" s="71"/>
      <c r="AS50" s="49"/>
    </row>
    <row r="51" spans="1:79" ht="12.75" customHeight="1" x14ac:dyDescent="0.2">
      <c r="A51" s="21">
        <v>34593</v>
      </c>
      <c r="B51" s="22">
        <v>834</v>
      </c>
      <c r="C51" s="22">
        <v>718</v>
      </c>
      <c r="D51" s="24">
        <v>544</v>
      </c>
      <c r="E51" s="24">
        <v>614</v>
      </c>
      <c r="F51" s="24">
        <v>820</v>
      </c>
      <c r="G51" s="24">
        <v>782</v>
      </c>
      <c r="H51" s="24"/>
      <c r="I51" s="60">
        <f t="shared" si="12"/>
        <v>718.66666666666663</v>
      </c>
      <c r="J51" s="53"/>
      <c r="K51" s="64"/>
      <c r="L51" s="21">
        <v>34593</v>
      </c>
      <c r="M51" s="24">
        <v>1598</v>
      </c>
      <c r="N51" s="24">
        <v>1499</v>
      </c>
      <c r="O51" s="24">
        <v>1434</v>
      </c>
      <c r="P51" s="24">
        <v>1443</v>
      </c>
      <c r="Q51" s="24">
        <v>1578</v>
      </c>
      <c r="R51" s="24">
        <v>1482</v>
      </c>
      <c r="S51" s="24"/>
      <c r="T51" s="60">
        <f t="shared" si="13"/>
        <v>1505.6666666666667</v>
      </c>
      <c r="U51" s="53"/>
      <c r="V51" s="71"/>
      <c r="W51" s="21">
        <v>34593</v>
      </c>
      <c r="X51" s="22">
        <v>418</v>
      </c>
      <c r="Y51" s="22">
        <v>397</v>
      </c>
      <c r="Z51" s="24">
        <v>324</v>
      </c>
      <c r="AA51" s="24">
        <v>339</v>
      </c>
      <c r="AB51" s="24">
        <v>379</v>
      </c>
      <c r="AC51" s="24">
        <v>404</v>
      </c>
      <c r="AD51" s="24"/>
      <c r="AE51" s="60">
        <f t="shared" si="14"/>
        <v>376.83333333333331</v>
      </c>
      <c r="AF51" s="53"/>
      <c r="AG51" s="64"/>
      <c r="AH51" s="21">
        <v>34593</v>
      </c>
      <c r="AI51" s="22">
        <v>2850</v>
      </c>
      <c r="AJ51" s="22">
        <v>2614</v>
      </c>
      <c r="AK51" s="24">
        <v>2302</v>
      </c>
      <c r="AL51" s="24">
        <v>2396</v>
      </c>
      <c r="AM51" s="24">
        <v>2777</v>
      </c>
      <c r="AN51" s="24">
        <v>2668</v>
      </c>
      <c r="AO51" s="24"/>
      <c r="AP51" s="60">
        <f t="shared" si="15"/>
        <v>2601.1666666666665</v>
      </c>
      <c r="AQ51" s="53"/>
      <c r="AR51" s="71"/>
      <c r="AS51" s="48"/>
      <c r="AT51" s="23"/>
      <c r="AU51" s="23"/>
      <c r="AV51" s="23"/>
    </row>
    <row r="52" spans="1:79" ht="12.75" customHeight="1" x14ac:dyDescent="0.2">
      <c r="A52" s="21">
        <v>34600</v>
      </c>
      <c r="B52" s="22">
        <v>847</v>
      </c>
      <c r="C52" s="22">
        <v>737</v>
      </c>
      <c r="D52" s="24">
        <v>570</v>
      </c>
      <c r="E52" s="24">
        <v>629</v>
      </c>
      <c r="F52" s="24">
        <v>830</v>
      </c>
      <c r="G52" s="24">
        <v>806</v>
      </c>
      <c r="H52" s="24"/>
      <c r="I52" s="60">
        <f t="shared" si="12"/>
        <v>736.5</v>
      </c>
      <c r="J52" s="53"/>
      <c r="K52" s="64"/>
      <c r="L52" s="21">
        <v>34600</v>
      </c>
      <c r="M52" s="24">
        <v>1641</v>
      </c>
      <c r="N52" s="24">
        <v>1545</v>
      </c>
      <c r="O52" s="24">
        <v>1491</v>
      </c>
      <c r="P52" s="24">
        <v>1494</v>
      </c>
      <c r="Q52" s="24">
        <v>1609</v>
      </c>
      <c r="R52" s="24">
        <v>1528</v>
      </c>
      <c r="S52" s="24"/>
      <c r="T52" s="60">
        <f t="shared" si="13"/>
        <v>1551.3333333333333</v>
      </c>
      <c r="U52" s="53"/>
      <c r="V52" s="71"/>
      <c r="W52" s="21">
        <v>34600</v>
      </c>
      <c r="X52" s="22">
        <v>416</v>
      </c>
      <c r="Y52" s="22">
        <v>401</v>
      </c>
      <c r="Z52" s="24">
        <v>330</v>
      </c>
      <c r="AA52" s="24">
        <v>346</v>
      </c>
      <c r="AB52" s="24">
        <v>390</v>
      </c>
      <c r="AC52" s="24">
        <v>412</v>
      </c>
      <c r="AD52" s="24"/>
      <c r="AE52" s="60">
        <f t="shared" si="14"/>
        <v>382.5</v>
      </c>
      <c r="AF52" s="53"/>
      <c r="AG52" s="64"/>
      <c r="AH52" s="21">
        <v>34600</v>
      </c>
      <c r="AI52" s="22">
        <v>2904</v>
      </c>
      <c r="AJ52" s="22">
        <v>2683</v>
      </c>
      <c r="AK52" s="24">
        <v>2391</v>
      </c>
      <c r="AL52" s="24">
        <v>2469</v>
      </c>
      <c r="AM52" s="24">
        <v>2829</v>
      </c>
      <c r="AN52" s="24">
        <v>2746</v>
      </c>
      <c r="AO52" s="24"/>
      <c r="AP52" s="60">
        <f t="shared" si="15"/>
        <v>2670.3333333333335</v>
      </c>
      <c r="AQ52" s="53"/>
      <c r="AR52" s="71"/>
      <c r="AS52" s="49"/>
    </row>
    <row r="53" spans="1:79" ht="12.75" customHeight="1" x14ac:dyDescent="0.2">
      <c r="A53" s="21">
        <v>34607</v>
      </c>
      <c r="B53" s="22">
        <v>856</v>
      </c>
      <c r="C53" s="22">
        <v>763</v>
      </c>
      <c r="D53" s="24">
        <v>600</v>
      </c>
      <c r="E53" s="24">
        <v>658</v>
      </c>
      <c r="F53" s="24">
        <v>837</v>
      </c>
      <c r="G53" s="24">
        <v>825</v>
      </c>
      <c r="H53" s="24"/>
      <c r="I53" s="60">
        <f t="shared" si="12"/>
        <v>756.5</v>
      </c>
      <c r="J53" s="53"/>
      <c r="K53" s="64"/>
      <c r="L53" s="21">
        <v>34607</v>
      </c>
      <c r="M53" s="24">
        <v>1683</v>
      </c>
      <c r="N53" s="24">
        <v>1581</v>
      </c>
      <c r="O53" s="24">
        <v>1545</v>
      </c>
      <c r="P53" s="24">
        <v>1546</v>
      </c>
      <c r="Q53" s="24">
        <v>1639</v>
      </c>
      <c r="R53" s="24">
        <v>1581</v>
      </c>
      <c r="S53" s="24"/>
      <c r="T53" s="60">
        <f t="shared" si="13"/>
        <v>1595.8333333333333</v>
      </c>
      <c r="U53" s="53"/>
      <c r="V53" s="71"/>
      <c r="W53" s="21">
        <v>34607</v>
      </c>
      <c r="X53" s="22">
        <v>413</v>
      </c>
      <c r="Y53" s="22">
        <v>406</v>
      </c>
      <c r="Z53" s="24">
        <v>330</v>
      </c>
      <c r="AA53" s="24">
        <v>352</v>
      </c>
      <c r="AB53" s="24">
        <v>394</v>
      </c>
      <c r="AC53" s="24">
        <v>419</v>
      </c>
      <c r="AD53" s="24"/>
      <c r="AE53" s="60">
        <f t="shared" si="14"/>
        <v>385.66666666666669</v>
      </c>
      <c r="AF53" s="53"/>
      <c r="AG53" s="64"/>
      <c r="AH53" s="21">
        <v>34607</v>
      </c>
      <c r="AI53" s="22">
        <v>2952</v>
      </c>
      <c r="AJ53" s="22">
        <v>2750</v>
      </c>
      <c r="AK53" s="24">
        <v>2475</v>
      </c>
      <c r="AL53" s="24">
        <v>2556</v>
      </c>
      <c r="AM53" s="24">
        <v>2870</v>
      </c>
      <c r="AN53" s="24">
        <v>2825</v>
      </c>
      <c r="AO53" s="24"/>
      <c r="AP53" s="60">
        <f t="shared" si="15"/>
        <v>2738</v>
      </c>
      <c r="AQ53" s="53"/>
      <c r="AR53" s="71"/>
      <c r="AS53" s="49"/>
    </row>
    <row r="54" spans="1:79" ht="12.75" customHeight="1" x14ac:dyDescent="0.2">
      <c r="A54" s="21">
        <v>34614</v>
      </c>
      <c r="B54" s="22">
        <v>870</v>
      </c>
      <c r="C54" s="22">
        <v>765</v>
      </c>
      <c r="D54" s="24">
        <v>635</v>
      </c>
      <c r="E54" s="24">
        <v>685</v>
      </c>
      <c r="F54" s="24">
        <v>839</v>
      </c>
      <c r="G54" s="24">
        <v>841</v>
      </c>
      <c r="H54" s="24"/>
      <c r="I54" s="60">
        <f t="shared" si="12"/>
        <v>772.5</v>
      </c>
      <c r="J54" s="53"/>
      <c r="K54" s="64"/>
      <c r="L54" s="21">
        <v>34614</v>
      </c>
      <c r="M54" s="24">
        <v>1707</v>
      </c>
      <c r="N54" s="24">
        <v>1622</v>
      </c>
      <c r="O54" s="24">
        <v>1601</v>
      </c>
      <c r="P54" s="24">
        <v>1601</v>
      </c>
      <c r="Q54" s="24">
        <v>1666</v>
      </c>
      <c r="R54" s="24">
        <v>1625</v>
      </c>
      <c r="S54" s="24"/>
      <c r="T54" s="60">
        <f t="shared" si="13"/>
        <v>1637</v>
      </c>
      <c r="U54" s="53"/>
      <c r="V54" s="71"/>
      <c r="W54" s="21">
        <v>34614</v>
      </c>
      <c r="X54" s="22">
        <v>420</v>
      </c>
      <c r="Y54" s="22">
        <v>411</v>
      </c>
      <c r="Z54" s="24">
        <v>333</v>
      </c>
      <c r="AA54" s="24">
        <v>357</v>
      </c>
      <c r="AB54" s="24">
        <v>406</v>
      </c>
      <c r="AC54" s="24">
        <v>421</v>
      </c>
      <c r="AD54" s="24"/>
      <c r="AE54" s="60">
        <f t="shared" si="14"/>
        <v>391.33333333333331</v>
      </c>
      <c r="AF54" s="53"/>
      <c r="AG54" s="64"/>
      <c r="AH54" s="21">
        <v>34614</v>
      </c>
      <c r="AI54" s="22">
        <v>2997</v>
      </c>
      <c r="AJ54" s="22">
        <v>2798</v>
      </c>
      <c r="AK54" s="24">
        <v>2569</v>
      </c>
      <c r="AL54" s="24">
        <v>2643</v>
      </c>
      <c r="AM54" s="24">
        <v>2911</v>
      </c>
      <c r="AN54" s="24">
        <v>2887</v>
      </c>
      <c r="AO54" s="24"/>
      <c r="AP54" s="60">
        <f t="shared" si="15"/>
        <v>2800.8333333333335</v>
      </c>
      <c r="AQ54" s="53"/>
      <c r="AR54" s="71"/>
      <c r="AS54" s="49"/>
    </row>
    <row r="55" spans="1:79" ht="12.75" customHeight="1" x14ac:dyDescent="0.2">
      <c r="A55" s="21">
        <v>34621</v>
      </c>
      <c r="B55" s="22">
        <v>873</v>
      </c>
      <c r="C55" s="22">
        <v>783</v>
      </c>
      <c r="D55" s="24">
        <v>642</v>
      </c>
      <c r="E55" s="24">
        <v>706</v>
      </c>
      <c r="F55" s="24">
        <v>845</v>
      </c>
      <c r="G55" s="24">
        <v>852</v>
      </c>
      <c r="H55" s="24"/>
      <c r="I55" s="60">
        <f t="shared" si="12"/>
        <v>783.5</v>
      </c>
      <c r="J55" s="53"/>
      <c r="K55" s="64"/>
      <c r="L55" s="21">
        <v>34621</v>
      </c>
      <c r="M55" s="24">
        <v>1726</v>
      </c>
      <c r="N55" s="24">
        <v>1667</v>
      </c>
      <c r="O55" s="24">
        <v>1629</v>
      </c>
      <c r="P55" s="24">
        <v>1651</v>
      </c>
      <c r="Q55" s="24">
        <v>1695</v>
      </c>
      <c r="R55" s="24">
        <v>1656</v>
      </c>
      <c r="S55" s="24"/>
      <c r="T55" s="60">
        <f t="shared" si="13"/>
        <v>1670.6666666666667</v>
      </c>
      <c r="U55" s="53"/>
      <c r="V55" s="71"/>
      <c r="W55" s="21">
        <v>34621</v>
      </c>
      <c r="X55" s="22">
        <v>422</v>
      </c>
      <c r="Y55" s="22">
        <v>418</v>
      </c>
      <c r="Z55" s="24">
        <v>336</v>
      </c>
      <c r="AA55" s="24">
        <v>363</v>
      </c>
      <c r="AB55" s="24">
        <v>412</v>
      </c>
      <c r="AC55" s="24">
        <v>428</v>
      </c>
      <c r="AD55" s="24"/>
      <c r="AE55" s="60">
        <f t="shared" si="14"/>
        <v>396.5</v>
      </c>
      <c r="AF55" s="53"/>
      <c r="AG55" s="64"/>
      <c r="AH55" s="21">
        <v>34621</v>
      </c>
      <c r="AI55" s="22">
        <v>3021</v>
      </c>
      <c r="AJ55" s="22">
        <v>2868</v>
      </c>
      <c r="AK55" s="24">
        <v>2607</v>
      </c>
      <c r="AL55" s="24">
        <v>2720</v>
      </c>
      <c r="AM55" s="24">
        <v>2952</v>
      </c>
      <c r="AN55" s="24">
        <v>2936</v>
      </c>
      <c r="AO55" s="24"/>
      <c r="AP55" s="60">
        <f t="shared" si="15"/>
        <v>2850.6666666666665</v>
      </c>
      <c r="AQ55" s="53"/>
      <c r="AR55" s="71"/>
      <c r="AS55" s="49"/>
    </row>
    <row r="56" spans="1:79" ht="12.75" customHeight="1" x14ac:dyDescent="0.2">
      <c r="A56" s="21">
        <v>34628</v>
      </c>
      <c r="B56" s="22">
        <v>874</v>
      </c>
      <c r="C56" s="22">
        <v>801</v>
      </c>
      <c r="D56" s="24">
        <v>651</v>
      </c>
      <c r="E56" s="24">
        <v>734</v>
      </c>
      <c r="F56" s="24">
        <v>869</v>
      </c>
      <c r="G56" s="24">
        <v>860</v>
      </c>
      <c r="H56" s="24"/>
      <c r="I56" s="60">
        <f t="shared" si="12"/>
        <v>798.16666666666663</v>
      </c>
      <c r="J56" s="53"/>
      <c r="K56" s="64"/>
      <c r="L56" s="21">
        <v>34628</v>
      </c>
      <c r="M56" s="24">
        <v>1779</v>
      </c>
      <c r="N56" s="24">
        <v>1696</v>
      </c>
      <c r="O56" s="24">
        <v>1672</v>
      </c>
      <c r="P56" s="24">
        <v>1686</v>
      </c>
      <c r="Q56" s="24">
        <v>1723</v>
      </c>
      <c r="R56" s="24">
        <v>1688</v>
      </c>
      <c r="S56" s="24"/>
      <c r="T56" s="60">
        <f t="shared" si="13"/>
        <v>1707.3333333333333</v>
      </c>
      <c r="U56" s="53"/>
      <c r="V56" s="71"/>
      <c r="W56" s="21">
        <v>34628</v>
      </c>
      <c r="X56" s="22">
        <v>428</v>
      </c>
      <c r="Y56" s="22">
        <v>423</v>
      </c>
      <c r="Z56" s="24">
        <v>341</v>
      </c>
      <c r="AA56" s="24">
        <v>363</v>
      </c>
      <c r="AB56" s="24">
        <v>418</v>
      </c>
      <c r="AC56" s="24">
        <v>430</v>
      </c>
      <c r="AD56" s="24"/>
      <c r="AE56" s="60">
        <f t="shared" si="14"/>
        <v>400.5</v>
      </c>
      <c r="AF56" s="53"/>
      <c r="AG56" s="64"/>
      <c r="AH56" s="21">
        <v>34628</v>
      </c>
      <c r="AI56" s="22">
        <v>3081</v>
      </c>
      <c r="AJ56" s="22">
        <v>2920</v>
      </c>
      <c r="AK56" s="24">
        <v>2664</v>
      </c>
      <c r="AL56" s="24">
        <v>2783</v>
      </c>
      <c r="AM56" s="24">
        <v>3010</v>
      </c>
      <c r="AN56" s="24">
        <v>2978</v>
      </c>
      <c r="AO56" s="24"/>
      <c r="AP56" s="60">
        <f t="shared" si="15"/>
        <v>2906</v>
      </c>
      <c r="AQ56" s="53"/>
      <c r="AR56" s="71"/>
      <c r="AS56" s="49"/>
    </row>
    <row r="57" spans="1:79" ht="12.75" customHeight="1" thickBot="1" x14ac:dyDescent="0.25">
      <c r="A57" s="25">
        <v>34635</v>
      </c>
      <c r="B57" s="26">
        <v>873</v>
      </c>
      <c r="C57" s="26">
        <v>813</v>
      </c>
      <c r="D57" s="27">
        <v>660</v>
      </c>
      <c r="E57" s="27">
        <v>750</v>
      </c>
      <c r="F57" s="27">
        <v>885</v>
      </c>
      <c r="G57" s="27">
        <v>860</v>
      </c>
      <c r="H57" s="27"/>
      <c r="I57" s="61">
        <f t="shared" si="12"/>
        <v>806.83333333333337</v>
      </c>
      <c r="J57" s="54"/>
      <c r="K57" s="65"/>
      <c r="L57" s="25">
        <v>34635</v>
      </c>
      <c r="M57" s="27">
        <v>1782</v>
      </c>
      <c r="N57" s="27">
        <v>1717</v>
      </c>
      <c r="O57" s="27">
        <v>1699</v>
      </c>
      <c r="P57" s="27">
        <v>1693</v>
      </c>
      <c r="Q57" s="27">
        <v>1734</v>
      </c>
      <c r="R57" s="27">
        <v>1701</v>
      </c>
      <c r="S57" s="27"/>
      <c r="T57" s="61">
        <f t="shared" si="13"/>
        <v>1721</v>
      </c>
      <c r="U57" s="54"/>
      <c r="V57" s="72"/>
      <c r="W57" s="25">
        <v>34635</v>
      </c>
      <c r="X57" s="26">
        <v>430</v>
      </c>
      <c r="Y57" s="26">
        <v>424</v>
      </c>
      <c r="Z57" s="27">
        <v>339</v>
      </c>
      <c r="AA57" s="27">
        <v>369</v>
      </c>
      <c r="AB57" s="27">
        <v>427</v>
      </c>
      <c r="AC57" s="27">
        <v>430</v>
      </c>
      <c r="AD57" s="27"/>
      <c r="AE57" s="61">
        <f t="shared" si="14"/>
        <v>403.16666666666669</v>
      </c>
      <c r="AF57" s="54"/>
      <c r="AG57" s="65"/>
      <c r="AH57" s="25">
        <v>34635</v>
      </c>
      <c r="AI57" s="26">
        <v>3085</v>
      </c>
      <c r="AJ57" s="26">
        <v>2954</v>
      </c>
      <c r="AK57" s="27">
        <v>2698</v>
      </c>
      <c r="AL57" s="27">
        <v>2812</v>
      </c>
      <c r="AM57" s="27">
        <v>3046</v>
      </c>
      <c r="AN57" s="27">
        <v>2991</v>
      </c>
      <c r="AO57" s="27"/>
      <c r="AP57" s="61">
        <f t="shared" si="15"/>
        <v>2931</v>
      </c>
      <c r="AQ57" s="54"/>
      <c r="AR57" s="72"/>
      <c r="AS57" s="48"/>
      <c r="AT57" s="23"/>
      <c r="AU57" s="23"/>
      <c r="AV57" s="23"/>
    </row>
    <row r="58" spans="1:79" ht="13.5" customHeight="1" thickBot="1" x14ac:dyDescent="0.25">
      <c r="A58" s="50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51"/>
      <c r="AL58" s="51"/>
      <c r="AM58" s="51"/>
      <c r="AN58" s="22"/>
      <c r="AO58" s="22"/>
      <c r="AP58" s="22"/>
      <c r="AQ58" s="22"/>
      <c r="AR58" s="22"/>
      <c r="AS58" s="49"/>
    </row>
    <row r="59" spans="1:79" s="12" customFormat="1" ht="17.25" customHeight="1" x14ac:dyDescent="0.25">
      <c r="A59" s="34" t="s">
        <v>2</v>
      </c>
      <c r="B59" s="9"/>
      <c r="C59" s="9"/>
      <c r="D59" s="9"/>
      <c r="E59" s="9"/>
      <c r="F59" s="9"/>
      <c r="G59" s="9"/>
      <c r="H59" s="9"/>
      <c r="I59" s="9"/>
      <c r="J59" s="73"/>
      <c r="K59" s="9"/>
      <c r="L59" s="35" t="s">
        <v>3</v>
      </c>
      <c r="M59" s="9"/>
      <c r="N59" s="9"/>
      <c r="O59" s="9"/>
      <c r="P59" s="9"/>
      <c r="Q59" s="9"/>
      <c r="R59" s="9"/>
      <c r="S59" s="9"/>
      <c r="T59" s="9"/>
      <c r="U59" s="9"/>
      <c r="V59" s="10"/>
      <c r="W59" s="35" t="s">
        <v>4</v>
      </c>
      <c r="X59" s="9"/>
      <c r="Y59" s="9"/>
      <c r="Z59" s="9"/>
      <c r="AA59" s="9"/>
      <c r="AB59" s="9"/>
      <c r="AC59" s="9"/>
      <c r="AD59" s="9"/>
      <c r="AE59" s="9"/>
      <c r="AF59" s="73"/>
      <c r="AG59" s="73"/>
      <c r="AH59" s="35" t="s">
        <v>5</v>
      </c>
      <c r="AI59" s="9"/>
      <c r="AJ59" s="9"/>
      <c r="AK59" s="11"/>
      <c r="AL59" s="11"/>
      <c r="AM59" s="11"/>
      <c r="AN59" s="9"/>
      <c r="AO59" s="9"/>
      <c r="AP59" s="9"/>
      <c r="AQ59" s="73"/>
      <c r="AR59" s="73"/>
      <c r="AS59" s="13"/>
      <c r="AT59" s="13"/>
      <c r="AU59" s="13"/>
      <c r="AV59" s="13"/>
      <c r="AX59" s="13"/>
      <c r="AY59" s="13"/>
      <c r="AZ59" s="13"/>
      <c r="BA59" s="13"/>
    </row>
    <row r="60" spans="1:79" s="12" customFormat="1" ht="31.2" thickBot="1" x14ac:dyDescent="0.3">
      <c r="A60" s="78" t="s">
        <v>6</v>
      </c>
      <c r="B60" s="17" t="s">
        <v>7</v>
      </c>
      <c r="C60" s="17" t="s">
        <v>8</v>
      </c>
      <c r="D60" s="17" t="s">
        <v>9</v>
      </c>
      <c r="E60" s="17" t="s">
        <v>10</v>
      </c>
      <c r="F60" s="17" t="s">
        <v>11</v>
      </c>
      <c r="G60" s="17" t="s">
        <v>12</v>
      </c>
      <c r="H60" s="17" t="s">
        <v>18</v>
      </c>
      <c r="I60" s="86" t="s">
        <v>19</v>
      </c>
      <c r="J60" s="77" t="s">
        <v>21</v>
      </c>
      <c r="K60" s="77" t="s">
        <v>25</v>
      </c>
      <c r="L60" s="14" t="s">
        <v>6</v>
      </c>
      <c r="M60" s="15" t="s">
        <v>7</v>
      </c>
      <c r="N60" s="15" t="s">
        <v>8</v>
      </c>
      <c r="O60" s="15" t="s">
        <v>9</v>
      </c>
      <c r="P60" s="15" t="s">
        <v>10</v>
      </c>
      <c r="Q60" s="15" t="s">
        <v>11</v>
      </c>
      <c r="R60" s="15" t="s">
        <v>12</v>
      </c>
      <c r="S60" s="15" t="s">
        <v>18</v>
      </c>
      <c r="T60" s="15" t="s">
        <v>19</v>
      </c>
      <c r="U60" s="82" t="s">
        <v>22</v>
      </c>
      <c r="V60" s="89" t="s">
        <v>25</v>
      </c>
      <c r="W60" s="14" t="s">
        <v>6</v>
      </c>
      <c r="X60" s="15" t="s">
        <v>7</v>
      </c>
      <c r="Y60" s="15" t="s">
        <v>8</v>
      </c>
      <c r="Z60" s="15" t="s">
        <v>9</v>
      </c>
      <c r="AA60" s="15" t="s">
        <v>10</v>
      </c>
      <c r="AB60" s="15" t="s">
        <v>11</v>
      </c>
      <c r="AC60" s="15" t="s">
        <v>12</v>
      </c>
      <c r="AD60" s="15" t="s">
        <v>18</v>
      </c>
      <c r="AE60" s="15" t="s">
        <v>19</v>
      </c>
      <c r="AF60" s="82" t="s">
        <v>23</v>
      </c>
      <c r="AG60" s="89" t="s">
        <v>25</v>
      </c>
      <c r="AH60" s="14" t="s">
        <v>6</v>
      </c>
      <c r="AI60" s="15" t="s">
        <v>7</v>
      </c>
      <c r="AJ60" s="15" t="s">
        <v>8</v>
      </c>
      <c r="AK60" s="15" t="s">
        <v>9</v>
      </c>
      <c r="AL60" s="15" t="s">
        <v>10</v>
      </c>
      <c r="AM60" s="15" t="s">
        <v>11</v>
      </c>
      <c r="AN60" s="15" t="s">
        <v>12</v>
      </c>
      <c r="AO60" s="15" t="s">
        <v>18</v>
      </c>
      <c r="AP60" s="15" t="s">
        <v>19</v>
      </c>
      <c r="AQ60" s="82" t="s">
        <v>24</v>
      </c>
      <c r="AR60" s="89" t="s">
        <v>25</v>
      </c>
      <c r="AS60" s="17"/>
      <c r="AT60" s="17"/>
      <c r="AU60" s="17"/>
      <c r="AV60" s="17"/>
      <c r="AW60" s="16"/>
      <c r="AX60" s="17"/>
      <c r="AY60" s="13"/>
      <c r="AZ60" s="13"/>
      <c r="BA60" s="13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</row>
    <row r="61" spans="1:79" s="12" customFormat="1" ht="12.75" customHeight="1" x14ac:dyDescent="0.25">
      <c r="A61" s="32">
        <v>34278</v>
      </c>
      <c r="B61" s="33"/>
      <c r="C61" s="33">
        <f>C6-B57</f>
        <v>-3</v>
      </c>
      <c r="D61" s="33">
        <f>D6-C57</f>
        <v>-1</v>
      </c>
      <c r="E61" s="33">
        <f>E6-D57</f>
        <v>10</v>
      </c>
      <c r="F61" s="33">
        <f>F6-D57</f>
        <v>89</v>
      </c>
      <c r="G61" s="79">
        <f>G6-F57</f>
        <v>11</v>
      </c>
      <c r="H61" s="79">
        <f>H6-G57</f>
        <v>-9</v>
      </c>
      <c r="I61" s="84">
        <f>AVERAGE(C61:G61)</f>
        <v>21.2</v>
      </c>
      <c r="J61" s="80">
        <f>H61-I61</f>
        <v>-30.2</v>
      </c>
      <c r="K61" s="80">
        <f>G57+I61</f>
        <v>881.2</v>
      </c>
      <c r="L61" s="19">
        <v>34278</v>
      </c>
      <c r="M61" s="16"/>
      <c r="N61" s="16">
        <f>N6-M57</f>
        <v>9</v>
      </c>
      <c r="O61" s="16">
        <f>O6-N57</f>
        <v>6</v>
      </c>
      <c r="P61" s="16">
        <f>P6-O57</f>
        <v>22</v>
      </c>
      <c r="Q61" s="16">
        <f>Q6-O57</f>
        <v>-8</v>
      </c>
      <c r="R61" s="16">
        <f>R6-Q57</f>
        <v>29</v>
      </c>
      <c r="S61" s="47">
        <f>S6-R57</f>
        <v>10</v>
      </c>
      <c r="T61" s="84">
        <f>AVERAGE(N61:R61)</f>
        <v>11.6</v>
      </c>
      <c r="U61" s="74">
        <f>S61-T61</f>
        <v>-1.5999999999999996</v>
      </c>
      <c r="V61" s="80">
        <f>R57+T61</f>
        <v>1712.6</v>
      </c>
      <c r="W61" s="19">
        <v>34278</v>
      </c>
      <c r="X61" s="16"/>
      <c r="Y61" s="16">
        <f>Y6-X57</f>
        <v>-3</v>
      </c>
      <c r="Z61" s="16">
        <f>Z6-Y57</f>
        <v>-1</v>
      </c>
      <c r="AA61" s="16">
        <f>AA6-Z57</f>
        <v>-5</v>
      </c>
      <c r="AB61" s="16">
        <f>AB6-Z57</f>
        <v>28</v>
      </c>
      <c r="AC61" s="47">
        <f>AC6-AB57</f>
        <v>8</v>
      </c>
      <c r="AD61" s="47">
        <f>AD6-AC57</f>
        <v>3</v>
      </c>
      <c r="AE61" s="84">
        <f>AVERAGE(Y61:AC61)</f>
        <v>5.4</v>
      </c>
      <c r="AF61" s="74">
        <f t="shared" ref="AF61:AF70" si="16">AD61-AE61</f>
        <v>-2.4000000000000004</v>
      </c>
      <c r="AG61" s="55">
        <f>AC57+AE61</f>
        <v>435.4</v>
      </c>
      <c r="AH61" s="19">
        <v>34278</v>
      </c>
      <c r="AI61" s="16"/>
      <c r="AJ61" s="16">
        <f t="shared" ref="AJ61:AO61" si="17">AJ6-AI57</f>
        <v>3</v>
      </c>
      <c r="AK61" s="16">
        <f t="shared" si="17"/>
        <v>4</v>
      </c>
      <c r="AL61" s="16">
        <f t="shared" si="17"/>
        <v>27</v>
      </c>
      <c r="AM61" s="47">
        <f t="shared" si="17"/>
        <v>-5</v>
      </c>
      <c r="AN61" s="47">
        <f t="shared" si="17"/>
        <v>48</v>
      </c>
      <c r="AO61" s="47">
        <f t="shared" si="17"/>
        <v>4</v>
      </c>
      <c r="AP61" s="87">
        <f>AVERAGE(AJ61:AN61)</f>
        <v>15.4</v>
      </c>
      <c r="AQ61" s="74">
        <f>AO61-AP61</f>
        <v>-11.4</v>
      </c>
      <c r="AR61" s="55">
        <f>AN57+AP61</f>
        <v>3006.4</v>
      </c>
      <c r="AS61" s="16"/>
      <c r="AT61" s="16"/>
      <c r="AU61" s="16"/>
      <c r="AV61" s="16"/>
      <c r="AW61" s="16"/>
      <c r="AX61" s="16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</row>
    <row r="62" spans="1:79" s="12" customFormat="1" ht="12.75" customHeight="1" x14ac:dyDescent="0.25">
      <c r="A62" s="19">
        <v>34285</v>
      </c>
      <c r="B62" s="16"/>
      <c r="C62" s="16">
        <f>C7-C6</f>
        <v>7</v>
      </c>
      <c r="D62" s="16">
        <f>D7-D6</f>
        <v>-18</v>
      </c>
      <c r="E62" s="16">
        <f t="shared" ref="E62:E93" si="18">E7-E6</f>
        <v>-12</v>
      </c>
      <c r="F62" s="16">
        <f t="shared" ref="F62:F112" si="19">F7-F6</f>
        <v>-1</v>
      </c>
      <c r="G62" s="16">
        <f t="shared" ref="G62:H112" si="20">G7-G6</f>
        <v>27</v>
      </c>
      <c r="H62" s="16">
        <f t="shared" si="20"/>
        <v>1</v>
      </c>
      <c r="I62" s="70">
        <f t="shared" ref="I62:I69" si="21">AVERAGE(C62:G62)</f>
        <v>0.6</v>
      </c>
      <c r="J62" s="74">
        <f t="shared" ref="J62:J70" si="22">I62-H62</f>
        <v>-0.4</v>
      </c>
      <c r="K62" s="60">
        <f>H6+I62</f>
        <v>851.6</v>
      </c>
      <c r="L62" s="19">
        <v>34285</v>
      </c>
      <c r="M62" s="16"/>
      <c r="N62" s="16">
        <f>N7-N6</f>
        <v>4</v>
      </c>
      <c r="O62" s="16">
        <f>O7-O6</f>
        <v>-54</v>
      </c>
      <c r="P62" s="16">
        <f>P7-P6</f>
        <v>-7</v>
      </c>
      <c r="Q62" s="16">
        <f t="shared" ref="Q62:Q112" si="23">Q7-Q6</f>
        <v>4</v>
      </c>
      <c r="R62" s="16">
        <f t="shared" ref="R62:S112" si="24">R7-R6</f>
        <v>-8</v>
      </c>
      <c r="S62" s="16">
        <f t="shared" si="24"/>
        <v>10</v>
      </c>
      <c r="T62" s="87">
        <f t="shared" ref="T62:T70" si="25">AVERAGE(N62:R62)</f>
        <v>-12.2</v>
      </c>
      <c r="U62" s="74">
        <f t="shared" ref="U62:U70" si="26">S62-T62</f>
        <v>22.2</v>
      </c>
      <c r="V62" s="74">
        <f>S6+T62</f>
        <v>1698.8</v>
      </c>
      <c r="W62" s="19">
        <v>34285</v>
      </c>
      <c r="X62" s="16"/>
      <c r="Y62" s="16">
        <f>Y7-Y6</f>
        <v>0</v>
      </c>
      <c r="Z62" s="16">
        <f>Z7-Z6</f>
        <v>-13</v>
      </c>
      <c r="AA62" s="16">
        <f>AA7-AA6</f>
        <v>-3</v>
      </c>
      <c r="AB62" s="16">
        <f t="shared" ref="AB62:AB100" si="27">AB7-AB6</f>
        <v>4</v>
      </c>
      <c r="AC62" s="16">
        <f t="shared" ref="AC62:AD112" si="28">AC7-AC6</f>
        <v>14</v>
      </c>
      <c r="AD62" s="16">
        <f t="shared" si="28"/>
        <v>1</v>
      </c>
      <c r="AE62" s="87">
        <f t="shared" ref="AE62:AE70" si="29">AVERAGE(Y62:AC62)</f>
        <v>0.4</v>
      </c>
      <c r="AF62" s="74">
        <f t="shared" si="16"/>
        <v>0.6</v>
      </c>
      <c r="AG62" s="55">
        <f>AD6+AE62</f>
        <v>433.4</v>
      </c>
      <c r="AH62" s="19">
        <v>34285</v>
      </c>
      <c r="AI62" s="16"/>
      <c r="AJ62" s="16">
        <f>AJ7-AJ6</f>
        <v>11</v>
      </c>
      <c r="AK62" s="16">
        <f>AK7-AK6</f>
        <v>-85</v>
      </c>
      <c r="AL62" s="16">
        <f>AL7-AL6</f>
        <v>-22</v>
      </c>
      <c r="AM62" s="16">
        <f t="shared" ref="AM62:AM112" si="30">AM7-AM6</f>
        <v>7</v>
      </c>
      <c r="AN62" s="16">
        <f t="shared" ref="AN62:AO112" si="31">AN7-AN6</f>
        <v>33</v>
      </c>
      <c r="AO62" s="16">
        <f t="shared" si="31"/>
        <v>12</v>
      </c>
      <c r="AP62" s="87">
        <f t="shared" ref="AP62:AP70" si="32">AVERAGE(AJ62:AN62)</f>
        <v>-11.2</v>
      </c>
      <c r="AQ62" s="74">
        <f t="shared" ref="AQ62:AQ70" si="33">AO62-AP62</f>
        <v>23.2</v>
      </c>
      <c r="AR62" s="55">
        <f>AO6+AP62</f>
        <v>2983.8</v>
      </c>
      <c r="AS62" s="16"/>
      <c r="AT62" s="16"/>
      <c r="AU62" s="16"/>
      <c r="AV62" s="16"/>
      <c r="AW62" s="16"/>
      <c r="AX62" s="16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</row>
    <row r="63" spans="1:79" s="12" customFormat="1" ht="12.75" customHeight="1" x14ac:dyDescent="0.25">
      <c r="A63" s="19">
        <v>34292</v>
      </c>
      <c r="B63" s="16"/>
      <c r="C63" s="16">
        <f t="shared" ref="C63:D78" si="34">C8-C7</f>
        <v>1</v>
      </c>
      <c r="D63" s="16">
        <f t="shared" si="34"/>
        <v>-25</v>
      </c>
      <c r="E63" s="16">
        <f t="shared" si="18"/>
        <v>-29</v>
      </c>
      <c r="F63" s="16">
        <f t="shared" si="19"/>
        <v>-31</v>
      </c>
      <c r="G63" s="16">
        <f t="shared" si="20"/>
        <v>-20</v>
      </c>
      <c r="H63" s="16">
        <f t="shared" si="20"/>
        <v>-5</v>
      </c>
      <c r="I63" s="70">
        <f t="shared" si="21"/>
        <v>-20.8</v>
      </c>
      <c r="J63" s="74">
        <f t="shared" si="22"/>
        <v>-15.8</v>
      </c>
      <c r="K63" s="60">
        <f t="shared" ref="K63:K71" si="35">H7+I63</f>
        <v>831.2</v>
      </c>
      <c r="L63" s="19">
        <v>34292</v>
      </c>
      <c r="M63" s="16"/>
      <c r="N63" s="16">
        <f t="shared" ref="N63:P78" si="36">N8-N7</f>
        <v>-9</v>
      </c>
      <c r="O63" s="16">
        <f t="shared" si="36"/>
        <v>-62</v>
      </c>
      <c r="P63" s="16">
        <f t="shared" si="36"/>
        <v>-58</v>
      </c>
      <c r="Q63" s="16">
        <f t="shared" si="23"/>
        <v>-29</v>
      </c>
      <c r="R63" s="16">
        <f t="shared" si="24"/>
        <v>-17</v>
      </c>
      <c r="S63" s="16">
        <f t="shared" si="24"/>
        <v>9</v>
      </c>
      <c r="T63" s="87">
        <f t="shared" si="25"/>
        <v>-35</v>
      </c>
      <c r="U63" s="74">
        <f t="shared" si="26"/>
        <v>44</v>
      </c>
      <c r="V63" s="74">
        <f t="shared" ref="V63:V71" si="37">S7+T63</f>
        <v>1686</v>
      </c>
      <c r="W63" s="19">
        <v>34292</v>
      </c>
      <c r="X63" s="16"/>
      <c r="Y63" s="16">
        <f t="shared" ref="Y63:AA78" si="38">Y8-Y7</f>
        <v>-7</v>
      </c>
      <c r="Z63" s="16">
        <f t="shared" si="38"/>
        <v>12</v>
      </c>
      <c r="AA63" s="16">
        <f t="shared" si="38"/>
        <v>1</v>
      </c>
      <c r="AB63" s="16">
        <f t="shared" si="27"/>
        <v>-4</v>
      </c>
      <c r="AC63" s="16">
        <f t="shared" si="28"/>
        <v>-8</v>
      </c>
      <c r="AD63" s="16">
        <f t="shared" si="28"/>
        <v>5</v>
      </c>
      <c r="AE63" s="87">
        <f t="shared" si="29"/>
        <v>-1.2</v>
      </c>
      <c r="AF63" s="74">
        <f t="shared" si="16"/>
        <v>6.2</v>
      </c>
      <c r="AG63" s="55">
        <f t="shared" ref="AG63:AG71" si="39">AD7+AE63</f>
        <v>432.8</v>
      </c>
      <c r="AH63" s="19">
        <v>34292</v>
      </c>
      <c r="AI63" s="16"/>
      <c r="AJ63" s="16">
        <f t="shared" ref="AJ63:AL78" si="40">AJ8-AJ7</f>
        <v>-15</v>
      </c>
      <c r="AK63" s="16">
        <f t="shared" si="40"/>
        <v>-75</v>
      </c>
      <c r="AL63" s="16">
        <f t="shared" si="40"/>
        <v>-86</v>
      </c>
      <c r="AM63" s="16">
        <f t="shared" si="30"/>
        <v>-64</v>
      </c>
      <c r="AN63" s="16">
        <f t="shared" si="31"/>
        <v>-45</v>
      </c>
      <c r="AO63" s="16">
        <f t="shared" si="31"/>
        <v>9</v>
      </c>
      <c r="AP63" s="87">
        <f t="shared" si="32"/>
        <v>-57</v>
      </c>
      <c r="AQ63" s="74">
        <f t="shared" si="33"/>
        <v>66</v>
      </c>
      <c r="AR63" s="55">
        <f t="shared" ref="AR63:AR71" si="41">AO7+AP63</f>
        <v>2950</v>
      </c>
      <c r="AS63" s="16"/>
      <c r="AT63" s="16"/>
      <c r="AU63" s="16"/>
      <c r="AV63" s="16"/>
      <c r="AW63" s="16"/>
      <c r="AX63" s="16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</row>
    <row r="64" spans="1:79" s="12" customFormat="1" ht="12.75" customHeight="1" x14ac:dyDescent="0.25">
      <c r="A64" s="19">
        <v>34299</v>
      </c>
      <c r="B64" s="16"/>
      <c r="C64" s="16">
        <f t="shared" si="34"/>
        <v>-14</v>
      </c>
      <c r="D64" s="16">
        <f t="shared" si="34"/>
        <v>-15</v>
      </c>
      <c r="E64" s="16">
        <f t="shared" si="18"/>
        <v>-14</v>
      </c>
      <c r="F64" s="16">
        <f t="shared" si="19"/>
        <v>-40</v>
      </c>
      <c r="G64" s="16">
        <f t="shared" si="20"/>
        <v>-4</v>
      </c>
      <c r="H64" s="16">
        <f t="shared" si="20"/>
        <v>-4</v>
      </c>
      <c r="I64" s="70">
        <f t="shared" si="21"/>
        <v>-17.399999999999999</v>
      </c>
      <c r="J64" s="74">
        <f t="shared" si="22"/>
        <v>-13.399999999999999</v>
      </c>
      <c r="K64" s="60">
        <f t="shared" si="35"/>
        <v>829.6</v>
      </c>
      <c r="L64" s="19">
        <v>34299</v>
      </c>
      <c r="M64" s="16"/>
      <c r="N64" s="16">
        <f t="shared" si="36"/>
        <v>-35</v>
      </c>
      <c r="O64" s="16">
        <f t="shared" si="36"/>
        <v>-44</v>
      </c>
      <c r="P64" s="16">
        <f t="shared" si="36"/>
        <v>-46</v>
      </c>
      <c r="Q64" s="16">
        <f t="shared" si="23"/>
        <v>-60</v>
      </c>
      <c r="R64" s="16">
        <f t="shared" si="24"/>
        <v>-12</v>
      </c>
      <c r="S64" s="16">
        <f t="shared" si="24"/>
        <v>-19</v>
      </c>
      <c r="T64" s="87">
        <f t="shared" si="25"/>
        <v>-39.4</v>
      </c>
      <c r="U64" s="74">
        <f t="shared" si="26"/>
        <v>20.399999999999999</v>
      </c>
      <c r="V64" s="74">
        <f t="shared" si="37"/>
        <v>1690.6</v>
      </c>
      <c r="W64" s="19">
        <v>34299</v>
      </c>
      <c r="X64" s="16"/>
      <c r="Y64" s="16">
        <f t="shared" si="38"/>
        <v>-8</v>
      </c>
      <c r="Z64" s="16">
        <f t="shared" si="38"/>
        <v>-2</v>
      </c>
      <c r="AA64" s="16">
        <f t="shared" si="38"/>
        <v>-6</v>
      </c>
      <c r="AB64" s="16">
        <f t="shared" si="27"/>
        <v>-8</v>
      </c>
      <c r="AC64" s="16">
        <f t="shared" si="28"/>
        <v>3</v>
      </c>
      <c r="AD64" s="16">
        <f t="shared" si="28"/>
        <v>3</v>
      </c>
      <c r="AE64" s="87">
        <f t="shared" si="29"/>
        <v>-4.2</v>
      </c>
      <c r="AF64" s="74">
        <f t="shared" si="16"/>
        <v>7.2</v>
      </c>
      <c r="AG64" s="55">
        <f t="shared" si="39"/>
        <v>434.8</v>
      </c>
      <c r="AH64" s="19">
        <v>34299</v>
      </c>
      <c r="AI64" s="16"/>
      <c r="AJ64" s="16">
        <f t="shared" si="40"/>
        <v>-57</v>
      </c>
      <c r="AK64" s="16">
        <f t="shared" si="40"/>
        <v>-61</v>
      </c>
      <c r="AL64" s="16">
        <f t="shared" si="40"/>
        <v>-66</v>
      </c>
      <c r="AM64" s="16">
        <f t="shared" si="30"/>
        <v>-108</v>
      </c>
      <c r="AN64" s="16">
        <f t="shared" si="31"/>
        <v>-13</v>
      </c>
      <c r="AO64" s="16">
        <f t="shared" si="31"/>
        <v>-20</v>
      </c>
      <c r="AP64" s="87">
        <f t="shared" si="32"/>
        <v>-61</v>
      </c>
      <c r="AQ64" s="74">
        <f t="shared" si="33"/>
        <v>41</v>
      </c>
      <c r="AR64" s="55">
        <f t="shared" si="41"/>
        <v>2955</v>
      </c>
      <c r="AS64" s="16"/>
      <c r="AT64" s="16"/>
      <c r="AU64" s="16"/>
      <c r="AV64" s="16"/>
      <c r="AW64" s="16"/>
      <c r="AX64" s="16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</row>
    <row r="65" spans="1:79" s="12" customFormat="1" ht="12.75" customHeight="1" x14ac:dyDescent="0.25">
      <c r="A65" s="19">
        <v>34306</v>
      </c>
      <c r="B65" s="16"/>
      <c r="C65" s="16">
        <f t="shared" si="34"/>
        <v>-31</v>
      </c>
      <c r="D65" s="16">
        <f t="shared" si="34"/>
        <v>-24</v>
      </c>
      <c r="E65" s="16">
        <f t="shared" si="18"/>
        <v>-36</v>
      </c>
      <c r="F65" s="16">
        <f t="shared" si="19"/>
        <v>-8</v>
      </c>
      <c r="G65" s="16">
        <f t="shared" si="20"/>
        <v>7</v>
      </c>
      <c r="H65" s="16">
        <f t="shared" si="20"/>
        <v>5</v>
      </c>
      <c r="I65" s="70">
        <f t="shared" si="21"/>
        <v>-18.399999999999999</v>
      </c>
      <c r="J65" s="74">
        <f t="shared" si="22"/>
        <v>-23.4</v>
      </c>
      <c r="K65" s="60">
        <f t="shared" si="35"/>
        <v>824.6</v>
      </c>
      <c r="L65" s="19">
        <v>34306</v>
      </c>
      <c r="M65" s="16"/>
      <c r="N65" s="16">
        <f t="shared" si="36"/>
        <v>-42</v>
      </c>
      <c r="O65" s="16">
        <f t="shared" si="36"/>
        <v>-49</v>
      </c>
      <c r="P65" s="16">
        <f t="shared" si="36"/>
        <v>-62</v>
      </c>
      <c r="Q65" s="16">
        <f t="shared" si="23"/>
        <v>-25</v>
      </c>
      <c r="R65" s="16">
        <f t="shared" si="24"/>
        <v>-7</v>
      </c>
      <c r="S65" s="16">
        <f t="shared" si="24"/>
        <v>3</v>
      </c>
      <c r="T65" s="87">
        <f t="shared" si="25"/>
        <v>-37</v>
      </c>
      <c r="U65" s="74">
        <f t="shared" si="26"/>
        <v>40</v>
      </c>
      <c r="V65" s="74">
        <f t="shared" si="37"/>
        <v>1674</v>
      </c>
      <c r="W65" s="19">
        <v>34306</v>
      </c>
      <c r="X65" s="16"/>
      <c r="Y65" s="16">
        <f t="shared" si="38"/>
        <v>-12</v>
      </c>
      <c r="Z65" s="16">
        <f t="shared" si="38"/>
        <v>0</v>
      </c>
      <c r="AA65" s="16">
        <f t="shared" si="38"/>
        <v>-6</v>
      </c>
      <c r="AB65" s="16">
        <f t="shared" si="27"/>
        <v>-3</v>
      </c>
      <c r="AC65" s="16">
        <f t="shared" si="28"/>
        <v>8</v>
      </c>
      <c r="AD65" s="16">
        <f t="shared" si="28"/>
        <v>-3</v>
      </c>
      <c r="AE65" s="87">
        <f t="shared" si="29"/>
        <v>-2.6</v>
      </c>
      <c r="AF65" s="74">
        <f t="shared" si="16"/>
        <v>-0.39999999999999991</v>
      </c>
      <c r="AG65" s="55">
        <f t="shared" si="39"/>
        <v>439.4</v>
      </c>
      <c r="AH65" s="19">
        <v>34306</v>
      </c>
      <c r="AI65" s="16"/>
      <c r="AJ65" s="16">
        <f t="shared" si="40"/>
        <v>-85</v>
      </c>
      <c r="AK65" s="16">
        <f t="shared" si="40"/>
        <v>-73</v>
      </c>
      <c r="AL65" s="16">
        <f t="shared" si="40"/>
        <v>-104</v>
      </c>
      <c r="AM65" s="16">
        <f t="shared" si="30"/>
        <v>-36</v>
      </c>
      <c r="AN65" s="16">
        <f t="shared" si="31"/>
        <v>8</v>
      </c>
      <c r="AO65" s="16">
        <f t="shared" si="31"/>
        <v>5</v>
      </c>
      <c r="AP65" s="87">
        <f t="shared" si="32"/>
        <v>-58</v>
      </c>
      <c r="AQ65" s="74">
        <f t="shared" si="33"/>
        <v>63</v>
      </c>
      <c r="AR65" s="55">
        <f t="shared" si="41"/>
        <v>2938</v>
      </c>
      <c r="AS65" s="16"/>
      <c r="AT65" s="16"/>
      <c r="AU65" s="16"/>
      <c r="AV65" s="16"/>
      <c r="AW65" s="16"/>
      <c r="AX65" s="16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</row>
    <row r="66" spans="1:79" s="12" customFormat="1" ht="12.75" customHeight="1" x14ac:dyDescent="0.25">
      <c r="A66" s="19">
        <v>34313</v>
      </c>
      <c r="B66" s="16"/>
      <c r="C66" s="16">
        <f t="shared" si="34"/>
        <v>-11</v>
      </c>
      <c r="D66" s="16">
        <f t="shared" si="34"/>
        <v>-16</v>
      </c>
      <c r="E66" s="16">
        <f t="shared" si="18"/>
        <v>-24</v>
      </c>
      <c r="F66" s="16">
        <f t="shared" si="19"/>
        <v>-25</v>
      </c>
      <c r="G66" s="16">
        <f t="shared" si="20"/>
        <v>14</v>
      </c>
      <c r="H66" s="16">
        <f t="shared" si="20"/>
        <v>-11</v>
      </c>
      <c r="I66" s="70">
        <f t="shared" si="21"/>
        <v>-12.4</v>
      </c>
      <c r="J66" s="74">
        <f t="shared" si="22"/>
        <v>-1.4000000000000004</v>
      </c>
      <c r="K66" s="60">
        <f t="shared" si="35"/>
        <v>835.6</v>
      </c>
      <c r="L66" s="19">
        <v>34313</v>
      </c>
      <c r="M66" s="16"/>
      <c r="N66" s="16">
        <f t="shared" si="36"/>
        <v>-30</v>
      </c>
      <c r="O66" s="16">
        <f t="shared" si="36"/>
        <v>-50</v>
      </c>
      <c r="P66" s="16">
        <f t="shared" si="36"/>
        <v>-40</v>
      </c>
      <c r="Q66" s="16">
        <f t="shared" si="23"/>
        <v>-32</v>
      </c>
      <c r="R66" s="16">
        <f t="shared" si="24"/>
        <v>14</v>
      </c>
      <c r="S66" s="16">
        <f t="shared" si="24"/>
        <v>-56</v>
      </c>
      <c r="T66" s="87">
        <f t="shared" si="25"/>
        <v>-27.6</v>
      </c>
      <c r="U66" s="74">
        <f t="shared" si="26"/>
        <v>-28.4</v>
      </c>
      <c r="V66" s="74">
        <f t="shared" si="37"/>
        <v>1686.4</v>
      </c>
      <c r="W66" s="19">
        <v>34313</v>
      </c>
      <c r="X66" s="16"/>
      <c r="Y66" s="16">
        <f t="shared" si="38"/>
        <v>-15</v>
      </c>
      <c r="Z66" s="16">
        <f t="shared" si="38"/>
        <v>-9</v>
      </c>
      <c r="AA66" s="16">
        <f t="shared" si="38"/>
        <v>-8</v>
      </c>
      <c r="AB66" s="16">
        <f t="shared" si="27"/>
        <v>-12</v>
      </c>
      <c r="AC66" s="16">
        <f t="shared" si="28"/>
        <v>-1</v>
      </c>
      <c r="AD66" s="16">
        <f t="shared" si="28"/>
        <v>-2</v>
      </c>
      <c r="AE66" s="87">
        <f t="shared" si="29"/>
        <v>-9</v>
      </c>
      <c r="AF66" s="74">
        <f t="shared" si="16"/>
        <v>7</v>
      </c>
      <c r="AG66" s="55">
        <f t="shared" si="39"/>
        <v>430</v>
      </c>
      <c r="AH66" s="19">
        <v>34313</v>
      </c>
      <c r="AI66" s="16"/>
      <c r="AJ66" s="16">
        <f t="shared" si="40"/>
        <v>-56</v>
      </c>
      <c r="AK66" s="16">
        <f t="shared" si="40"/>
        <v>-75</v>
      </c>
      <c r="AL66" s="16">
        <f t="shared" si="40"/>
        <v>-72</v>
      </c>
      <c r="AM66" s="16">
        <f t="shared" si="30"/>
        <v>-69</v>
      </c>
      <c r="AN66" s="16">
        <f t="shared" si="31"/>
        <v>27</v>
      </c>
      <c r="AO66" s="16">
        <f t="shared" si="31"/>
        <v>-69</v>
      </c>
      <c r="AP66" s="87">
        <f t="shared" si="32"/>
        <v>-49</v>
      </c>
      <c r="AQ66" s="74">
        <f t="shared" si="33"/>
        <v>-20</v>
      </c>
      <c r="AR66" s="55">
        <f t="shared" si="41"/>
        <v>2952</v>
      </c>
      <c r="AS66" s="16"/>
      <c r="AT66" s="16"/>
      <c r="AU66" s="16"/>
      <c r="AV66" s="16"/>
      <c r="AW66" s="16"/>
      <c r="AX66" s="16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</row>
    <row r="67" spans="1:79" s="12" customFormat="1" ht="12.75" customHeight="1" x14ac:dyDescent="0.25">
      <c r="A67" s="19">
        <v>34320</v>
      </c>
      <c r="B67" s="16"/>
      <c r="C67" s="16">
        <f t="shared" si="34"/>
        <v>-48</v>
      </c>
      <c r="D67" s="16">
        <f t="shared" si="34"/>
        <v>-41</v>
      </c>
      <c r="E67" s="16">
        <f t="shared" si="18"/>
        <v>-5</v>
      </c>
      <c r="F67" s="16">
        <f t="shared" si="19"/>
        <v>-41</v>
      </c>
      <c r="G67" s="16">
        <f t="shared" si="20"/>
        <v>-16</v>
      </c>
      <c r="H67" s="16">
        <f t="shared" si="20"/>
        <v>-22</v>
      </c>
      <c r="I67" s="70">
        <f t="shared" si="21"/>
        <v>-30.2</v>
      </c>
      <c r="J67" s="74">
        <f t="shared" si="22"/>
        <v>-8.1999999999999993</v>
      </c>
      <c r="K67" s="60">
        <f t="shared" si="35"/>
        <v>806.8</v>
      </c>
      <c r="L67" s="19">
        <v>34320</v>
      </c>
      <c r="M67" s="16"/>
      <c r="N67" s="16">
        <f t="shared" si="36"/>
        <v>-89</v>
      </c>
      <c r="O67" s="16">
        <f t="shared" si="36"/>
        <v>-128</v>
      </c>
      <c r="P67" s="16">
        <f t="shared" si="36"/>
        <v>-44</v>
      </c>
      <c r="Q67" s="16">
        <f t="shared" si="23"/>
        <v>-76</v>
      </c>
      <c r="R67" s="16">
        <f t="shared" si="24"/>
        <v>-19</v>
      </c>
      <c r="S67" s="16">
        <f t="shared" si="24"/>
        <v>-37</v>
      </c>
      <c r="T67" s="87">
        <f t="shared" si="25"/>
        <v>-71.2</v>
      </c>
      <c r="U67" s="74">
        <f t="shared" si="26"/>
        <v>34.200000000000003</v>
      </c>
      <c r="V67" s="74">
        <f t="shared" si="37"/>
        <v>1586.8</v>
      </c>
      <c r="W67" s="19">
        <v>34320</v>
      </c>
      <c r="X67" s="16"/>
      <c r="Y67" s="16">
        <f t="shared" si="38"/>
        <v>-24</v>
      </c>
      <c r="Z67" s="16">
        <f t="shared" si="38"/>
        <v>-9</v>
      </c>
      <c r="AA67" s="16">
        <f t="shared" si="38"/>
        <v>-4</v>
      </c>
      <c r="AB67" s="16">
        <f t="shared" si="27"/>
        <v>-19</v>
      </c>
      <c r="AC67" s="16">
        <f t="shared" si="28"/>
        <v>-14</v>
      </c>
      <c r="AD67" s="16">
        <f t="shared" si="28"/>
        <v>-14</v>
      </c>
      <c r="AE67" s="87">
        <f t="shared" si="29"/>
        <v>-14</v>
      </c>
      <c r="AF67" s="74">
        <f t="shared" si="16"/>
        <v>0</v>
      </c>
      <c r="AG67" s="55">
        <f t="shared" si="39"/>
        <v>423</v>
      </c>
      <c r="AH67" s="19">
        <v>34320</v>
      </c>
      <c r="AI67" s="16"/>
      <c r="AJ67" s="16">
        <f t="shared" si="40"/>
        <v>-161</v>
      </c>
      <c r="AK67" s="16">
        <f t="shared" si="40"/>
        <v>-178</v>
      </c>
      <c r="AL67" s="16">
        <f t="shared" si="40"/>
        <v>-53</v>
      </c>
      <c r="AM67" s="16">
        <f t="shared" si="30"/>
        <v>-136</v>
      </c>
      <c r="AN67" s="16">
        <f t="shared" si="31"/>
        <v>-49</v>
      </c>
      <c r="AO67" s="16">
        <f t="shared" si="31"/>
        <v>-73</v>
      </c>
      <c r="AP67" s="87">
        <f t="shared" si="32"/>
        <v>-115.4</v>
      </c>
      <c r="AQ67" s="74">
        <f t="shared" si="33"/>
        <v>42.400000000000006</v>
      </c>
      <c r="AR67" s="55">
        <f t="shared" si="41"/>
        <v>2816.6</v>
      </c>
      <c r="AS67" s="16"/>
      <c r="AT67" s="16"/>
      <c r="AU67" s="16"/>
      <c r="AV67" s="16"/>
      <c r="AW67" s="16"/>
      <c r="AX67" s="16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</row>
    <row r="68" spans="1:79" s="12" customFormat="1" ht="12.75" customHeight="1" x14ac:dyDescent="0.25">
      <c r="A68" s="19">
        <v>34327</v>
      </c>
      <c r="B68" s="16"/>
      <c r="C68" s="16">
        <f t="shared" si="34"/>
        <v>-25</v>
      </c>
      <c r="D68" s="16">
        <f t="shared" si="34"/>
        <v>-57</v>
      </c>
      <c r="E68" s="16">
        <f t="shared" si="18"/>
        <v>-52</v>
      </c>
      <c r="F68" s="16">
        <f t="shared" si="19"/>
        <v>-40</v>
      </c>
      <c r="G68" s="16">
        <f t="shared" si="20"/>
        <v>-21</v>
      </c>
      <c r="H68" s="16">
        <f t="shared" si="20"/>
        <v>-26</v>
      </c>
      <c r="I68" s="70">
        <f t="shared" si="21"/>
        <v>-39</v>
      </c>
      <c r="J68" s="74">
        <f t="shared" si="22"/>
        <v>-13</v>
      </c>
      <c r="K68" s="60">
        <f t="shared" si="35"/>
        <v>776</v>
      </c>
      <c r="L68" s="19">
        <v>34327</v>
      </c>
      <c r="M68" s="16"/>
      <c r="N68" s="16">
        <f t="shared" si="36"/>
        <v>-56</v>
      </c>
      <c r="O68" s="16">
        <f t="shared" si="36"/>
        <v>-85</v>
      </c>
      <c r="P68" s="16">
        <f t="shared" si="36"/>
        <v>-62</v>
      </c>
      <c r="Q68" s="16">
        <f t="shared" si="23"/>
        <v>-66</v>
      </c>
      <c r="R68" s="16">
        <f t="shared" si="24"/>
        <v>-57</v>
      </c>
      <c r="S68" s="16">
        <f t="shared" si="24"/>
        <v>-75</v>
      </c>
      <c r="T68" s="87">
        <f t="shared" si="25"/>
        <v>-65.2</v>
      </c>
      <c r="U68" s="74">
        <f t="shared" si="26"/>
        <v>-9.7999999999999972</v>
      </c>
      <c r="V68" s="74">
        <f t="shared" si="37"/>
        <v>1555.8</v>
      </c>
      <c r="W68" s="19">
        <v>34327</v>
      </c>
      <c r="X68" s="16"/>
      <c r="Y68" s="16">
        <f t="shared" si="38"/>
        <v>2</v>
      </c>
      <c r="Z68" s="16">
        <f t="shared" si="38"/>
        <v>-12</v>
      </c>
      <c r="AA68" s="16">
        <f t="shared" si="38"/>
        <v>-16</v>
      </c>
      <c r="AB68" s="16">
        <f t="shared" si="27"/>
        <v>-29</v>
      </c>
      <c r="AC68" s="16">
        <f t="shared" si="28"/>
        <v>-7</v>
      </c>
      <c r="AD68" s="16">
        <f t="shared" si="28"/>
        <v>-15</v>
      </c>
      <c r="AE68" s="87">
        <f t="shared" si="29"/>
        <v>-12.4</v>
      </c>
      <c r="AF68" s="74">
        <f t="shared" si="16"/>
        <v>-2.5999999999999996</v>
      </c>
      <c r="AG68" s="55">
        <f t="shared" si="39"/>
        <v>410.6</v>
      </c>
      <c r="AH68" s="19">
        <v>34327</v>
      </c>
      <c r="AI68" s="16"/>
      <c r="AJ68" s="16">
        <f t="shared" si="40"/>
        <v>-79</v>
      </c>
      <c r="AK68" s="16">
        <f t="shared" si="40"/>
        <v>-154</v>
      </c>
      <c r="AL68" s="16">
        <f t="shared" si="40"/>
        <v>-130</v>
      </c>
      <c r="AM68" s="16">
        <f t="shared" si="30"/>
        <v>-135</v>
      </c>
      <c r="AN68" s="16">
        <f t="shared" si="31"/>
        <v>-85</v>
      </c>
      <c r="AO68" s="16">
        <f t="shared" si="31"/>
        <v>-116</v>
      </c>
      <c r="AP68" s="87">
        <f t="shared" si="32"/>
        <v>-116.6</v>
      </c>
      <c r="AQ68" s="74">
        <f t="shared" si="33"/>
        <v>0.59999999999999432</v>
      </c>
      <c r="AR68" s="55">
        <f t="shared" si="41"/>
        <v>2742.4</v>
      </c>
      <c r="AS68" s="16"/>
      <c r="AT68" s="16"/>
      <c r="AU68" s="16"/>
      <c r="AV68" s="16"/>
      <c r="AW68" s="16"/>
      <c r="AX68" s="16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</row>
    <row r="69" spans="1:79" s="12" customFormat="1" ht="12.75" customHeight="1" x14ac:dyDescent="0.25">
      <c r="A69" s="19">
        <v>34334</v>
      </c>
      <c r="B69" s="16"/>
      <c r="C69" s="16">
        <f t="shared" si="34"/>
        <v>-24</v>
      </c>
      <c r="D69" s="16">
        <f t="shared" si="34"/>
        <v>-31</v>
      </c>
      <c r="E69" s="16">
        <f t="shared" si="18"/>
        <v>-30</v>
      </c>
      <c r="F69" s="16">
        <f t="shared" si="19"/>
        <v>-19</v>
      </c>
      <c r="G69" s="16">
        <f t="shared" si="20"/>
        <v>-36</v>
      </c>
      <c r="H69" s="16">
        <f t="shared" si="20"/>
        <v>-49</v>
      </c>
      <c r="I69" s="70">
        <f t="shared" si="21"/>
        <v>-28</v>
      </c>
      <c r="J69" s="74">
        <f t="shared" si="22"/>
        <v>21</v>
      </c>
      <c r="K69" s="60">
        <f t="shared" si="35"/>
        <v>761</v>
      </c>
      <c r="L69" s="19">
        <v>34334</v>
      </c>
      <c r="M69" s="16"/>
      <c r="N69" s="16">
        <f t="shared" si="36"/>
        <v>-46</v>
      </c>
      <c r="O69" s="16">
        <f t="shared" si="36"/>
        <v>-84</v>
      </c>
      <c r="P69" s="16">
        <f t="shared" si="36"/>
        <v>-84</v>
      </c>
      <c r="Q69" s="16">
        <f t="shared" si="23"/>
        <v>-55</v>
      </c>
      <c r="R69" s="16">
        <f t="shared" si="24"/>
        <v>-93</v>
      </c>
      <c r="S69" s="16">
        <f t="shared" si="24"/>
        <v>-109</v>
      </c>
      <c r="T69" s="87">
        <f t="shared" si="25"/>
        <v>-72.400000000000006</v>
      </c>
      <c r="U69" s="74">
        <f t="shared" si="26"/>
        <v>-36.599999999999994</v>
      </c>
      <c r="V69" s="74">
        <f t="shared" si="37"/>
        <v>1473.6</v>
      </c>
      <c r="W69" s="19">
        <v>34334</v>
      </c>
      <c r="X69" s="16"/>
      <c r="Y69" s="16">
        <f t="shared" si="38"/>
        <v>-3</v>
      </c>
      <c r="Z69" s="16">
        <f t="shared" si="38"/>
        <v>-24</v>
      </c>
      <c r="AA69" s="16">
        <f t="shared" si="38"/>
        <v>-14</v>
      </c>
      <c r="AB69" s="16">
        <f t="shared" si="27"/>
        <v>-22</v>
      </c>
      <c r="AC69" s="16">
        <f t="shared" si="28"/>
        <v>-38</v>
      </c>
      <c r="AD69" s="16">
        <f t="shared" si="28"/>
        <v>-15</v>
      </c>
      <c r="AE69" s="87">
        <f t="shared" si="29"/>
        <v>-20.2</v>
      </c>
      <c r="AF69" s="74">
        <f t="shared" si="16"/>
        <v>5.1999999999999993</v>
      </c>
      <c r="AG69" s="55">
        <f t="shared" si="39"/>
        <v>387.8</v>
      </c>
      <c r="AH69" s="19">
        <v>34334</v>
      </c>
      <c r="AI69" s="16"/>
      <c r="AJ69" s="16">
        <f t="shared" si="40"/>
        <v>-73</v>
      </c>
      <c r="AK69" s="16">
        <f t="shared" si="40"/>
        <v>-139</v>
      </c>
      <c r="AL69" s="16">
        <f t="shared" si="40"/>
        <v>-128</v>
      </c>
      <c r="AM69" s="16">
        <f t="shared" si="30"/>
        <v>-96</v>
      </c>
      <c r="AN69" s="16">
        <f t="shared" si="31"/>
        <v>-167</v>
      </c>
      <c r="AO69" s="16">
        <f t="shared" si="31"/>
        <v>-173</v>
      </c>
      <c r="AP69" s="87">
        <f t="shared" si="32"/>
        <v>-120.6</v>
      </c>
      <c r="AQ69" s="74">
        <f t="shared" si="33"/>
        <v>-52.400000000000006</v>
      </c>
      <c r="AR69" s="55">
        <f t="shared" si="41"/>
        <v>2622.4</v>
      </c>
      <c r="AS69" s="16"/>
      <c r="AT69" s="16"/>
      <c r="AU69" s="16"/>
      <c r="AV69" s="16"/>
      <c r="AW69" s="16"/>
      <c r="AX69" s="16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</row>
    <row r="70" spans="1:79" ht="12.75" customHeight="1" x14ac:dyDescent="0.2">
      <c r="A70" s="21">
        <v>34341</v>
      </c>
      <c r="B70" s="22"/>
      <c r="C70" s="22">
        <f t="shared" si="34"/>
        <v>-53</v>
      </c>
      <c r="D70" s="22">
        <f t="shared" si="34"/>
        <v>-42</v>
      </c>
      <c r="E70" s="22">
        <f t="shared" si="18"/>
        <v>7</v>
      </c>
      <c r="F70" s="22">
        <f t="shared" si="19"/>
        <v>-41</v>
      </c>
      <c r="G70" s="16">
        <f t="shared" si="20"/>
        <v>-56</v>
      </c>
      <c r="H70" s="16">
        <f t="shared" si="20"/>
        <v>-25</v>
      </c>
      <c r="I70" s="70">
        <f>AVERAGE(C70:G70)</f>
        <v>-37</v>
      </c>
      <c r="J70" s="74">
        <f t="shared" si="22"/>
        <v>-12</v>
      </c>
      <c r="K70" s="60">
        <f t="shared" si="35"/>
        <v>703</v>
      </c>
      <c r="L70" s="21">
        <v>34341</v>
      </c>
      <c r="M70" s="22"/>
      <c r="N70" s="22">
        <f t="shared" si="36"/>
        <v>-112</v>
      </c>
      <c r="O70" s="22">
        <f t="shared" si="36"/>
        <v>-86</v>
      </c>
      <c r="P70" s="22">
        <f t="shared" si="36"/>
        <v>-26</v>
      </c>
      <c r="Q70" s="22">
        <f t="shared" si="23"/>
        <v>-79</v>
      </c>
      <c r="R70" s="22">
        <f t="shared" si="24"/>
        <v>-95</v>
      </c>
      <c r="S70" s="16">
        <f t="shared" si="24"/>
        <v>-98</v>
      </c>
      <c r="T70" s="87">
        <f t="shared" si="25"/>
        <v>-79.599999999999994</v>
      </c>
      <c r="U70" s="74">
        <f t="shared" si="26"/>
        <v>-18.400000000000006</v>
      </c>
      <c r="V70" s="74">
        <f t="shared" si="37"/>
        <v>1357.4</v>
      </c>
      <c r="W70" s="21">
        <v>34341</v>
      </c>
      <c r="X70" s="22"/>
      <c r="Y70" s="22">
        <f t="shared" si="38"/>
        <v>-27</v>
      </c>
      <c r="Z70" s="22">
        <f t="shared" si="38"/>
        <v>-10</v>
      </c>
      <c r="AA70" s="22">
        <f t="shared" si="38"/>
        <v>4</v>
      </c>
      <c r="AB70" s="22">
        <f t="shared" si="27"/>
        <v>-11</v>
      </c>
      <c r="AC70" s="16">
        <f t="shared" si="28"/>
        <v>-7</v>
      </c>
      <c r="AD70" s="16">
        <f>AD15-AD14</f>
        <v>-10</v>
      </c>
      <c r="AE70" s="87">
        <f t="shared" si="29"/>
        <v>-10.199999999999999</v>
      </c>
      <c r="AF70" s="74">
        <f t="shared" si="16"/>
        <v>0.19999999999999929</v>
      </c>
      <c r="AG70" s="55">
        <f t="shared" si="39"/>
        <v>382.8</v>
      </c>
      <c r="AH70" s="21">
        <v>34341</v>
      </c>
      <c r="AI70" s="22"/>
      <c r="AJ70" s="22">
        <f t="shared" si="40"/>
        <v>-192</v>
      </c>
      <c r="AK70" s="22">
        <f t="shared" si="40"/>
        <v>-138</v>
      </c>
      <c r="AL70" s="22">
        <f t="shared" si="40"/>
        <v>-15</v>
      </c>
      <c r="AM70" s="22">
        <f t="shared" si="30"/>
        <v>-131</v>
      </c>
      <c r="AN70" s="16">
        <f t="shared" si="31"/>
        <v>-158</v>
      </c>
      <c r="AO70" s="16">
        <f t="shared" si="31"/>
        <v>-133</v>
      </c>
      <c r="AP70" s="87">
        <f t="shared" si="32"/>
        <v>-126.8</v>
      </c>
      <c r="AQ70" s="74">
        <f t="shared" si="33"/>
        <v>-6.2000000000000028</v>
      </c>
      <c r="AR70" s="55">
        <f t="shared" si="41"/>
        <v>2443.1999999999998</v>
      </c>
      <c r="AS70" s="23"/>
      <c r="AT70" s="23"/>
      <c r="AU70" s="23"/>
      <c r="AV70" s="23"/>
    </row>
    <row r="71" spans="1:79" ht="12.75" customHeight="1" x14ac:dyDescent="0.2">
      <c r="A71" s="21">
        <v>34348</v>
      </c>
      <c r="B71" s="22">
        <f>B16-B15</f>
        <v>-40</v>
      </c>
      <c r="C71" s="22">
        <f t="shared" si="34"/>
        <v>-30</v>
      </c>
      <c r="D71" s="22">
        <f t="shared" si="34"/>
        <v>-59</v>
      </c>
      <c r="E71" s="22">
        <f t="shared" si="18"/>
        <v>-35</v>
      </c>
      <c r="F71" s="22">
        <f t="shared" si="19"/>
        <v>-10</v>
      </c>
      <c r="G71" s="16">
        <f t="shared" si="20"/>
        <v>-64</v>
      </c>
      <c r="H71" s="16"/>
      <c r="I71" s="70">
        <f>AVERAGE(B71:G71)</f>
        <v>-39.666666666666664</v>
      </c>
      <c r="J71" s="74"/>
      <c r="K71" s="60">
        <f t="shared" si="35"/>
        <v>675.33333333333337</v>
      </c>
      <c r="L71" s="21">
        <v>34348</v>
      </c>
      <c r="M71" s="22">
        <f t="shared" ref="M71:M103" si="42">M16-M15</f>
        <v>-135</v>
      </c>
      <c r="N71" s="22">
        <f t="shared" si="36"/>
        <v>-85</v>
      </c>
      <c r="O71" s="22">
        <f t="shared" si="36"/>
        <v>-127</v>
      </c>
      <c r="P71" s="22">
        <f t="shared" si="36"/>
        <v>-75</v>
      </c>
      <c r="Q71" s="22">
        <f t="shared" si="23"/>
        <v>-17</v>
      </c>
      <c r="R71" s="22">
        <f t="shared" si="24"/>
        <v>-152</v>
      </c>
      <c r="S71" s="22"/>
      <c r="T71" s="87">
        <f>AVERAGE(M71:R71)</f>
        <v>-98.5</v>
      </c>
      <c r="U71" s="75"/>
      <c r="V71" s="74">
        <f t="shared" si="37"/>
        <v>1240.5</v>
      </c>
      <c r="W71" s="21">
        <v>34348</v>
      </c>
      <c r="X71" s="22">
        <f t="shared" ref="X71:X103" si="43">X16-X15</f>
        <v>-15</v>
      </c>
      <c r="Y71" s="22">
        <f t="shared" si="38"/>
        <v>-3</v>
      </c>
      <c r="Z71" s="22">
        <f t="shared" si="38"/>
        <v>-11</v>
      </c>
      <c r="AA71" s="22">
        <f t="shared" si="38"/>
        <v>-17</v>
      </c>
      <c r="AB71" s="22">
        <f t="shared" si="27"/>
        <v>-16</v>
      </c>
      <c r="AC71" s="16">
        <f t="shared" si="28"/>
        <v>-17</v>
      </c>
      <c r="AD71" s="16"/>
      <c r="AE71" s="87">
        <f>AVERAGE(X71:AC71)</f>
        <v>-13.166666666666666</v>
      </c>
      <c r="AF71" s="74"/>
      <c r="AG71" s="55">
        <f t="shared" si="39"/>
        <v>369.83333333333331</v>
      </c>
      <c r="AH71" s="21">
        <v>34348</v>
      </c>
      <c r="AI71" s="22">
        <f t="shared" ref="AI71:AI79" si="44">AI16-AI15</f>
        <v>-190</v>
      </c>
      <c r="AJ71" s="22">
        <f t="shared" si="40"/>
        <v>-118</v>
      </c>
      <c r="AK71" s="22">
        <f t="shared" si="40"/>
        <v>-197</v>
      </c>
      <c r="AL71" s="22">
        <f t="shared" si="40"/>
        <v>-127</v>
      </c>
      <c r="AM71" s="22">
        <f t="shared" si="30"/>
        <v>-43</v>
      </c>
      <c r="AN71" s="16">
        <f t="shared" si="31"/>
        <v>-233</v>
      </c>
      <c r="AO71" s="16"/>
      <c r="AP71" s="87">
        <f>AVERAGE(AI71:AN71)</f>
        <v>-151.33333333333334</v>
      </c>
      <c r="AQ71" s="74"/>
      <c r="AR71" s="55">
        <f t="shared" si="41"/>
        <v>2285.6666666666665</v>
      </c>
    </row>
    <row r="72" spans="1:79" ht="12.75" customHeight="1" x14ac:dyDescent="0.2">
      <c r="A72" s="21">
        <v>34355</v>
      </c>
      <c r="B72" s="22">
        <f t="shared" ref="B72:D87" si="45">B17-B16</f>
        <v>-76</v>
      </c>
      <c r="C72" s="22">
        <f t="shared" si="34"/>
        <v>-27</v>
      </c>
      <c r="D72" s="22">
        <f t="shared" si="34"/>
        <v>-29</v>
      </c>
      <c r="E72" s="22">
        <f t="shared" si="18"/>
        <v>-83</v>
      </c>
      <c r="F72" s="22">
        <f t="shared" si="19"/>
        <v>-42</v>
      </c>
      <c r="G72" s="16">
        <f t="shared" si="20"/>
        <v>-56</v>
      </c>
      <c r="H72" s="16"/>
      <c r="I72" s="70">
        <f t="shared" ref="I72:I112" si="46">AVERAGE(B72:G72)</f>
        <v>-52.166666666666664</v>
      </c>
      <c r="J72" s="74"/>
      <c r="K72" s="75"/>
      <c r="L72" s="21">
        <v>34355</v>
      </c>
      <c r="M72" s="22">
        <f t="shared" si="42"/>
        <v>-163</v>
      </c>
      <c r="N72" s="22">
        <f t="shared" si="36"/>
        <v>-28</v>
      </c>
      <c r="O72" s="22">
        <f t="shared" si="36"/>
        <v>-61</v>
      </c>
      <c r="P72" s="22">
        <f t="shared" si="36"/>
        <v>-151</v>
      </c>
      <c r="Q72" s="22">
        <f t="shared" si="23"/>
        <v>-99</v>
      </c>
      <c r="R72" s="22">
        <f t="shared" si="24"/>
        <v>-135</v>
      </c>
      <c r="S72" s="22"/>
      <c r="T72" s="87">
        <f t="shared" ref="T72:T112" si="47">AVERAGE(M72:R72)</f>
        <v>-106.16666666666667</v>
      </c>
      <c r="U72" s="75"/>
      <c r="V72" s="75"/>
      <c r="W72" s="21">
        <v>34355</v>
      </c>
      <c r="X72" s="22">
        <f t="shared" si="43"/>
        <v>-14</v>
      </c>
      <c r="Y72" s="22">
        <f t="shared" si="38"/>
        <v>-13</v>
      </c>
      <c r="Z72" s="22">
        <f t="shared" si="38"/>
        <v>-15</v>
      </c>
      <c r="AA72" s="22">
        <f t="shared" si="38"/>
        <v>-28</v>
      </c>
      <c r="AB72" s="22">
        <f t="shared" si="27"/>
        <v>-18</v>
      </c>
      <c r="AC72" s="16">
        <f t="shared" si="28"/>
        <v>-12</v>
      </c>
      <c r="AD72" s="16"/>
      <c r="AE72" s="87">
        <f t="shared" ref="AE72:AE112" si="48">AVERAGE(X72:AC72)</f>
        <v>-16.666666666666668</v>
      </c>
      <c r="AF72" s="74"/>
      <c r="AG72" s="20"/>
      <c r="AH72" s="21">
        <v>34355</v>
      </c>
      <c r="AI72" s="22">
        <f t="shared" si="44"/>
        <v>-253</v>
      </c>
      <c r="AJ72" s="22">
        <f t="shared" si="40"/>
        <v>-68</v>
      </c>
      <c r="AK72" s="22">
        <f t="shared" si="40"/>
        <v>-105</v>
      </c>
      <c r="AL72" s="22">
        <f t="shared" si="40"/>
        <v>-262</v>
      </c>
      <c r="AM72" s="22">
        <f t="shared" si="30"/>
        <v>-159</v>
      </c>
      <c r="AN72" s="16">
        <f t="shared" si="31"/>
        <v>-203</v>
      </c>
      <c r="AO72" s="16"/>
      <c r="AP72" s="87">
        <f t="shared" ref="AP72:AP112" si="49">AVERAGE(AI72:AN72)</f>
        <v>-175</v>
      </c>
      <c r="AQ72" s="74"/>
      <c r="AR72" s="20"/>
    </row>
    <row r="73" spans="1:79" ht="12.75" customHeight="1" x14ac:dyDescent="0.2">
      <c r="A73" s="21">
        <v>34362</v>
      </c>
      <c r="B73" s="22">
        <f t="shared" si="45"/>
        <v>-34</v>
      </c>
      <c r="C73" s="22">
        <f t="shared" si="34"/>
        <v>-35</v>
      </c>
      <c r="D73" s="22">
        <f t="shared" si="34"/>
        <v>-48</v>
      </c>
      <c r="E73" s="22">
        <f t="shared" si="18"/>
        <v>-23</v>
      </c>
      <c r="F73" s="22">
        <f t="shared" si="19"/>
        <v>-32</v>
      </c>
      <c r="G73" s="16">
        <f t="shared" si="20"/>
        <v>-19</v>
      </c>
      <c r="H73" s="16"/>
      <c r="I73" s="70">
        <f t="shared" si="46"/>
        <v>-31.833333333333332</v>
      </c>
      <c r="J73" s="74"/>
      <c r="K73" s="75"/>
      <c r="L73" s="21">
        <v>34362</v>
      </c>
      <c r="M73" s="22">
        <f t="shared" si="42"/>
        <v>-88</v>
      </c>
      <c r="N73" s="22">
        <f t="shared" si="36"/>
        <v>-114</v>
      </c>
      <c r="O73" s="22">
        <f t="shared" si="36"/>
        <v>-86</v>
      </c>
      <c r="P73" s="22">
        <f t="shared" si="36"/>
        <v>-112</v>
      </c>
      <c r="Q73" s="22">
        <f t="shared" si="23"/>
        <v>-96</v>
      </c>
      <c r="R73" s="22">
        <f t="shared" si="24"/>
        <v>-67</v>
      </c>
      <c r="S73" s="22"/>
      <c r="T73" s="87">
        <f t="shared" si="47"/>
        <v>-93.833333333333329</v>
      </c>
      <c r="U73" s="75"/>
      <c r="V73" s="75"/>
      <c r="W73" s="21">
        <v>34362</v>
      </c>
      <c r="X73" s="22">
        <f t="shared" si="43"/>
        <v>-13</v>
      </c>
      <c r="Y73" s="22">
        <f t="shared" si="38"/>
        <v>-13</v>
      </c>
      <c r="Z73" s="22">
        <f t="shared" si="38"/>
        <v>-27</v>
      </c>
      <c r="AA73" s="22">
        <f t="shared" si="38"/>
        <v>-15</v>
      </c>
      <c r="AB73" s="22">
        <f t="shared" si="27"/>
        <v>-8</v>
      </c>
      <c r="AC73" s="16">
        <f t="shared" si="28"/>
        <v>-6</v>
      </c>
      <c r="AD73" s="16"/>
      <c r="AE73" s="87">
        <f t="shared" si="48"/>
        <v>-13.666666666666666</v>
      </c>
      <c r="AF73" s="74"/>
      <c r="AG73" s="20"/>
      <c r="AH73" s="21">
        <v>34362</v>
      </c>
      <c r="AI73" s="22">
        <f t="shared" si="44"/>
        <v>-135</v>
      </c>
      <c r="AJ73" s="22">
        <f t="shared" si="40"/>
        <v>-162</v>
      </c>
      <c r="AK73" s="22">
        <f t="shared" si="40"/>
        <v>-161</v>
      </c>
      <c r="AL73" s="22">
        <f t="shared" si="40"/>
        <v>-150</v>
      </c>
      <c r="AM73" s="22">
        <f t="shared" si="30"/>
        <v>-136</v>
      </c>
      <c r="AN73" s="16">
        <f t="shared" si="31"/>
        <v>-92</v>
      </c>
      <c r="AO73" s="16"/>
      <c r="AP73" s="87">
        <f t="shared" si="49"/>
        <v>-139.33333333333334</v>
      </c>
      <c r="AQ73" s="74"/>
      <c r="AR73" s="20"/>
    </row>
    <row r="74" spans="1:79" ht="12.75" customHeight="1" x14ac:dyDescent="0.2">
      <c r="A74" s="21">
        <v>34369</v>
      </c>
      <c r="B74" s="22">
        <f t="shared" si="45"/>
        <v>-55</v>
      </c>
      <c r="C74" s="22">
        <f t="shared" si="34"/>
        <v>-40</v>
      </c>
      <c r="D74" s="22">
        <f t="shared" si="34"/>
        <v>-54</v>
      </c>
      <c r="E74" s="22">
        <f t="shared" si="18"/>
        <v>-36</v>
      </c>
      <c r="F74" s="22">
        <f t="shared" si="19"/>
        <v>-20</v>
      </c>
      <c r="G74" s="16">
        <f t="shared" si="20"/>
        <v>-14</v>
      </c>
      <c r="H74" s="16"/>
      <c r="I74" s="70">
        <f t="shared" si="46"/>
        <v>-36.5</v>
      </c>
      <c r="J74" s="74"/>
      <c r="K74" s="75"/>
      <c r="L74" s="21">
        <v>34369</v>
      </c>
      <c r="M74" s="22">
        <f t="shared" si="42"/>
        <v>-124</v>
      </c>
      <c r="N74" s="22">
        <f t="shared" si="36"/>
        <v>-98</v>
      </c>
      <c r="O74" s="22">
        <f t="shared" si="36"/>
        <v>-127</v>
      </c>
      <c r="P74" s="22">
        <f t="shared" si="36"/>
        <v>-116</v>
      </c>
      <c r="Q74" s="22">
        <f t="shared" si="23"/>
        <v>-76</v>
      </c>
      <c r="R74" s="22">
        <f t="shared" si="24"/>
        <v>-46</v>
      </c>
      <c r="S74" s="22"/>
      <c r="T74" s="87">
        <f t="shared" si="47"/>
        <v>-97.833333333333329</v>
      </c>
      <c r="U74" s="75"/>
      <c r="V74" s="75"/>
      <c r="W74" s="21">
        <v>34369</v>
      </c>
      <c r="X74" s="22">
        <f t="shared" si="43"/>
        <v>-25</v>
      </c>
      <c r="Y74" s="22">
        <f t="shared" si="38"/>
        <v>-2</v>
      </c>
      <c r="Z74" s="22">
        <f t="shared" si="38"/>
        <v>-32</v>
      </c>
      <c r="AA74" s="22">
        <f t="shared" si="38"/>
        <v>-9</v>
      </c>
      <c r="AB74" s="22">
        <f t="shared" si="27"/>
        <v>-6</v>
      </c>
      <c r="AC74" s="16">
        <f t="shared" si="28"/>
        <v>-18</v>
      </c>
      <c r="AD74" s="16"/>
      <c r="AE74" s="87">
        <f t="shared" si="48"/>
        <v>-15.333333333333334</v>
      </c>
      <c r="AF74" s="74"/>
      <c r="AG74" s="20"/>
      <c r="AH74" s="21">
        <v>34369</v>
      </c>
      <c r="AI74" s="22">
        <f t="shared" si="44"/>
        <v>-204</v>
      </c>
      <c r="AJ74" s="22">
        <f t="shared" si="40"/>
        <v>-140</v>
      </c>
      <c r="AK74" s="22">
        <f t="shared" si="40"/>
        <v>-213</v>
      </c>
      <c r="AL74" s="22">
        <f t="shared" si="40"/>
        <v>-161</v>
      </c>
      <c r="AM74" s="22">
        <f t="shared" si="30"/>
        <v>-102</v>
      </c>
      <c r="AN74" s="16">
        <f t="shared" si="31"/>
        <v>-78</v>
      </c>
      <c r="AO74" s="16"/>
      <c r="AP74" s="87">
        <f t="shared" si="49"/>
        <v>-149.66666666666666</v>
      </c>
      <c r="AQ74" s="74"/>
      <c r="AR74" s="20"/>
    </row>
    <row r="75" spans="1:79" ht="12.75" customHeight="1" x14ac:dyDescent="0.2">
      <c r="A75" s="21">
        <v>34376</v>
      </c>
      <c r="B75" s="22">
        <f t="shared" si="45"/>
        <v>-40</v>
      </c>
      <c r="C75" s="22">
        <f t="shared" si="34"/>
        <v>-43</v>
      </c>
      <c r="D75" s="22">
        <f t="shared" si="34"/>
        <v>-62</v>
      </c>
      <c r="E75" s="22">
        <f t="shared" si="18"/>
        <v>-10</v>
      </c>
      <c r="F75" s="22">
        <f t="shared" si="19"/>
        <v>-18</v>
      </c>
      <c r="G75" s="16">
        <f t="shared" si="20"/>
        <v>-18</v>
      </c>
      <c r="H75" s="16"/>
      <c r="I75" s="70">
        <f t="shared" si="46"/>
        <v>-31.833333333333332</v>
      </c>
      <c r="J75" s="74"/>
      <c r="K75" s="75"/>
      <c r="L75" s="21">
        <v>34376</v>
      </c>
      <c r="M75" s="22">
        <f t="shared" si="42"/>
        <v>-114</v>
      </c>
      <c r="N75" s="22">
        <f t="shared" si="36"/>
        <v>-145</v>
      </c>
      <c r="O75" s="22">
        <f t="shared" si="36"/>
        <v>-157</v>
      </c>
      <c r="P75" s="22">
        <f t="shared" si="36"/>
        <v>-54</v>
      </c>
      <c r="Q75" s="22">
        <f t="shared" si="23"/>
        <v>-81</v>
      </c>
      <c r="R75" s="22">
        <f t="shared" si="24"/>
        <v>-63</v>
      </c>
      <c r="S75" s="22"/>
      <c r="T75" s="87">
        <f t="shared" si="47"/>
        <v>-102.33333333333333</v>
      </c>
      <c r="U75" s="75"/>
      <c r="V75" s="75"/>
      <c r="W75" s="21">
        <v>34376</v>
      </c>
      <c r="X75" s="22">
        <f t="shared" si="43"/>
        <v>-20</v>
      </c>
      <c r="Y75" s="22">
        <f t="shared" si="38"/>
        <v>-5</v>
      </c>
      <c r="Z75" s="22">
        <f t="shared" si="38"/>
        <v>-8</v>
      </c>
      <c r="AA75" s="22">
        <f t="shared" si="38"/>
        <v>-11</v>
      </c>
      <c r="AB75" s="22">
        <f t="shared" si="27"/>
        <v>18</v>
      </c>
      <c r="AC75" s="16">
        <f t="shared" si="28"/>
        <v>-12</v>
      </c>
      <c r="AD75" s="16"/>
      <c r="AE75" s="87">
        <f t="shared" si="48"/>
        <v>-6.333333333333333</v>
      </c>
      <c r="AF75" s="74"/>
      <c r="AG75" s="20"/>
      <c r="AH75" s="21">
        <v>34376</v>
      </c>
      <c r="AI75" s="22">
        <f t="shared" si="44"/>
        <v>-174</v>
      </c>
      <c r="AJ75" s="22">
        <f t="shared" si="40"/>
        <v>-193</v>
      </c>
      <c r="AK75" s="22">
        <f t="shared" si="40"/>
        <v>-227</v>
      </c>
      <c r="AL75" s="22">
        <f t="shared" si="40"/>
        <v>-75</v>
      </c>
      <c r="AM75" s="22">
        <f t="shared" si="30"/>
        <v>-81</v>
      </c>
      <c r="AN75" s="16">
        <f t="shared" si="31"/>
        <v>-93</v>
      </c>
      <c r="AO75" s="16"/>
      <c r="AP75" s="87">
        <f t="shared" si="49"/>
        <v>-140.5</v>
      </c>
      <c r="AQ75" s="74"/>
      <c r="AR75" s="20"/>
    </row>
    <row r="76" spans="1:79" ht="12.75" customHeight="1" x14ac:dyDescent="0.2">
      <c r="A76" s="21">
        <v>34383</v>
      </c>
      <c r="B76" s="22">
        <f t="shared" si="45"/>
        <v>-23</v>
      </c>
      <c r="C76" s="22">
        <f t="shared" si="34"/>
        <v>-48</v>
      </c>
      <c r="D76" s="22">
        <f t="shared" si="34"/>
        <v>-21</v>
      </c>
      <c r="E76" s="22">
        <f t="shared" si="18"/>
        <v>-36</v>
      </c>
      <c r="F76" s="22">
        <f t="shared" si="19"/>
        <v>-10</v>
      </c>
      <c r="G76" s="16">
        <f t="shared" si="20"/>
        <v>5</v>
      </c>
      <c r="H76" s="16"/>
      <c r="I76" s="70">
        <f t="shared" si="46"/>
        <v>-22.166666666666668</v>
      </c>
      <c r="J76" s="74"/>
      <c r="K76" s="75"/>
      <c r="L76" s="21">
        <v>34383</v>
      </c>
      <c r="M76" s="22">
        <f t="shared" si="42"/>
        <v>-68</v>
      </c>
      <c r="N76" s="22">
        <f t="shared" si="36"/>
        <v>-143</v>
      </c>
      <c r="O76" s="22">
        <f t="shared" si="36"/>
        <v>-69</v>
      </c>
      <c r="P76" s="22">
        <f t="shared" si="36"/>
        <v>-97</v>
      </c>
      <c r="Q76" s="22">
        <f t="shared" si="23"/>
        <v>-62</v>
      </c>
      <c r="R76" s="22">
        <f t="shared" si="24"/>
        <v>-43</v>
      </c>
      <c r="S76" s="22"/>
      <c r="T76" s="87">
        <f t="shared" si="47"/>
        <v>-80.333333333333329</v>
      </c>
      <c r="U76" s="75"/>
      <c r="V76" s="75"/>
      <c r="W76" s="21">
        <v>34383</v>
      </c>
      <c r="X76" s="22">
        <f t="shared" si="43"/>
        <v>-18</v>
      </c>
      <c r="Y76" s="22">
        <f t="shared" si="38"/>
        <v>-15</v>
      </c>
      <c r="Z76" s="22">
        <f t="shared" si="38"/>
        <v>-3</v>
      </c>
      <c r="AA76" s="22">
        <f t="shared" si="38"/>
        <v>-14</v>
      </c>
      <c r="AB76" s="22">
        <f t="shared" si="27"/>
        <v>-21</v>
      </c>
      <c r="AC76" s="16">
        <f t="shared" si="28"/>
        <v>-21</v>
      </c>
      <c r="AD76" s="16"/>
      <c r="AE76" s="87">
        <f t="shared" si="48"/>
        <v>-15.333333333333334</v>
      </c>
      <c r="AF76" s="74"/>
      <c r="AG76" s="20"/>
      <c r="AH76" s="21">
        <v>34383</v>
      </c>
      <c r="AI76" s="22">
        <f t="shared" si="44"/>
        <v>-109</v>
      </c>
      <c r="AJ76" s="22">
        <f t="shared" si="40"/>
        <v>-206</v>
      </c>
      <c r="AK76" s="22">
        <f t="shared" si="40"/>
        <v>-93</v>
      </c>
      <c r="AL76" s="22">
        <f t="shared" si="40"/>
        <v>-147</v>
      </c>
      <c r="AM76" s="22">
        <f t="shared" si="30"/>
        <v>-93</v>
      </c>
      <c r="AN76" s="16">
        <f t="shared" si="31"/>
        <v>-59</v>
      </c>
      <c r="AO76" s="16"/>
      <c r="AP76" s="87">
        <f t="shared" si="49"/>
        <v>-117.83333333333333</v>
      </c>
      <c r="AQ76" s="74"/>
      <c r="AR76" s="20"/>
      <c r="AS76" s="23"/>
      <c r="AT76" s="23"/>
      <c r="AU76" s="23"/>
      <c r="AV76" s="23"/>
    </row>
    <row r="77" spans="1:79" ht="12.75" customHeight="1" x14ac:dyDescent="0.2">
      <c r="A77" s="21">
        <v>34390</v>
      </c>
      <c r="B77" s="22">
        <f t="shared" si="45"/>
        <v>-4</v>
      </c>
      <c r="C77" s="22">
        <f t="shared" si="34"/>
        <v>-9</v>
      </c>
      <c r="D77" s="22">
        <f t="shared" si="34"/>
        <v>-9</v>
      </c>
      <c r="E77" s="22">
        <f t="shared" si="18"/>
        <v>-4</v>
      </c>
      <c r="F77" s="22">
        <f t="shared" si="19"/>
        <v>-3</v>
      </c>
      <c r="G77" s="16">
        <f t="shared" si="20"/>
        <v>-16</v>
      </c>
      <c r="H77" s="16"/>
      <c r="I77" s="70">
        <f t="shared" si="46"/>
        <v>-7.5</v>
      </c>
      <c r="J77" s="74"/>
      <c r="K77" s="75"/>
      <c r="L77" s="21">
        <v>34390</v>
      </c>
      <c r="M77" s="22">
        <f t="shared" si="42"/>
        <v>-44</v>
      </c>
      <c r="N77" s="22">
        <f t="shared" si="36"/>
        <v>-39</v>
      </c>
      <c r="O77" s="22">
        <f t="shared" si="36"/>
        <v>-50</v>
      </c>
      <c r="P77" s="22">
        <f t="shared" si="36"/>
        <v>-58</v>
      </c>
      <c r="Q77" s="22">
        <f t="shared" si="23"/>
        <v>-64</v>
      </c>
      <c r="R77" s="22">
        <f t="shared" si="24"/>
        <v>-72</v>
      </c>
      <c r="S77" s="22"/>
      <c r="T77" s="87">
        <f t="shared" si="47"/>
        <v>-54.5</v>
      </c>
      <c r="U77" s="75"/>
      <c r="V77" s="75"/>
      <c r="W77" s="21">
        <v>34390</v>
      </c>
      <c r="X77" s="22">
        <f t="shared" si="43"/>
        <v>-16</v>
      </c>
      <c r="Y77" s="22">
        <f t="shared" si="38"/>
        <v>2</v>
      </c>
      <c r="Z77" s="22">
        <f t="shared" si="38"/>
        <v>-5</v>
      </c>
      <c r="AA77" s="22">
        <f t="shared" si="38"/>
        <v>-1</v>
      </c>
      <c r="AB77" s="22">
        <f t="shared" si="27"/>
        <v>-10</v>
      </c>
      <c r="AC77" s="16">
        <f t="shared" si="28"/>
        <v>-9</v>
      </c>
      <c r="AD77" s="16"/>
      <c r="AE77" s="87">
        <f t="shared" si="48"/>
        <v>-6.5</v>
      </c>
      <c r="AF77" s="74"/>
      <c r="AG77" s="20"/>
      <c r="AH77" s="21">
        <v>34390</v>
      </c>
      <c r="AI77" s="22">
        <f t="shared" si="44"/>
        <v>-64</v>
      </c>
      <c r="AJ77" s="22">
        <f t="shared" si="40"/>
        <v>-46</v>
      </c>
      <c r="AK77" s="22">
        <f t="shared" si="40"/>
        <v>-64</v>
      </c>
      <c r="AL77" s="22">
        <f t="shared" si="40"/>
        <v>-63</v>
      </c>
      <c r="AM77" s="22">
        <f t="shared" si="30"/>
        <v>-77</v>
      </c>
      <c r="AN77" s="16">
        <f t="shared" si="31"/>
        <v>-97</v>
      </c>
      <c r="AO77" s="16"/>
      <c r="AP77" s="87">
        <f t="shared" si="49"/>
        <v>-68.5</v>
      </c>
      <c r="AQ77" s="74"/>
      <c r="AR77" s="20"/>
    </row>
    <row r="78" spans="1:79" ht="12.75" customHeight="1" x14ac:dyDescent="0.2">
      <c r="A78" s="21">
        <v>34397</v>
      </c>
      <c r="B78" s="22">
        <f t="shared" si="45"/>
        <v>-31</v>
      </c>
      <c r="C78" s="22">
        <f t="shared" si="34"/>
        <v>-25</v>
      </c>
      <c r="D78" s="22">
        <f t="shared" si="34"/>
        <v>-12</v>
      </c>
      <c r="E78" s="22">
        <f t="shared" si="18"/>
        <v>-11</v>
      </c>
      <c r="F78" s="22">
        <f t="shared" si="19"/>
        <v>14</v>
      </c>
      <c r="G78" s="16">
        <f t="shared" si="20"/>
        <v>-26</v>
      </c>
      <c r="H78" s="16"/>
      <c r="I78" s="70">
        <f t="shared" si="46"/>
        <v>-15.166666666666666</v>
      </c>
      <c r="J78" s="74"/>
      <c r="K78" s="75"/>
      <c r="L78" s="21">
        <v>34397</v>
      </c>
      <c r="M78" s="22">
        <f t="shared" si="42"/>
        <v>-94</v>
      </c>
      <c r="N78" s="22">
        <f t="shared" si="36"/>
        <v>-86</v>
      </c>
      <c r="O78" s="22">
        <f t="shared" si="36"/>
        <v>-27</v>
      </c>
      <c r="P78" s="22">
        <f t="shared" si="36"/>
        <v>-54</v>
      </c>
      <c r="Q78" s="22">
        <f t="shared" si="23"/>
        <v>-45</v>
      </c>
      <c r="R78" s="22">
        <f t="shared" si="24"/>
        <v>-96</v>
      </c>
      <c r="S78" s="22"/>
      <c r="T78" s="87">
        <f t="shared" si="47"/>
        <v>-67</v>
      </c>
      <c r="U78" s="75"/>
      <c r="V78" s="75"/>
      <c r="W78" s="21">
        <v>34397</v>
      </c>
      <c r="X78" s="22">
        <f t="shared" si="43"/>
        <v>-7</v>
      </c>
      <c r="Y78" s="22">
        <f t="shared" si="38"/>
        <v>-7</v>
      </c>
      <c r="Z78" s="22">
        <f t="shared" si="38"/>
        <v>-23</v>
      </c>
      <c r="AA78" s="22">
        <f t="shared" si="38"/>
        <v>-11</v>
      </c>
      <c r="AB78" s="22">
        <f t="shared" si="27"/>
        <v>-16</v>
      </c>
      <c r="AC78" s="16">
        <f t="shared" si="28"/>
        <v>-6</v>
      </c>
      <c r="AD78" s="16"/>
      <c r="AE78" s="87">
        <f t="shared" si="48"/>
        <v>-11.666666666666666</v>
      </c>
      <c r="AF78" s="74"/>
      <c r="AG78" s="20"/>
      <c r="AH78" s="21">
        <v>34397</v>
      </c>
      <c r="AI78" s="22">
        <f t="shared" si="44"/>
        <v>-132</v>
      </c>
      <c r="AJ78" s="22">
        <f t="shared" si="40"/>
        <v>-118</v>
      </c>
      <c r="AK78" s="22">
        <f t="shared" si="40"/>
        <v>-62</v>
      </c>
      <c r="AL78" s="22">
        <f t="shared" si="40"/>
        <v>-76</v>
      </c>
      <c r="AM78" s="22">
        <f t="shared" si="30"/>
        <v>-47</v>
      </c>
      <c r="AN78" s="16">
        <f t="shared" si="31"/>
        <v>-128</v>
      </c>
      <c r="AO78" s="16"/>
      <c r="AP78" s="87">
        <f t="shared" si="49"/>
        <v>-93.833333333333329</v>
      </c>
      <c r="AQ78" s="74"/>
      <c r="AR78" s="20"/>
    </row>
    <row r="79" spans="1:79" ht="12.75" customHeight="1" x14ac:dyDescent="0.2">
      <c r="A79" s="21">
        <v>34404</v>
      </c>
      <c r="B79" s="22">
        <f t="shared" si="45"/>
        <v>-11</v>
      </c>
      <c r="C79" s="22">
        <f t="shared" si="45"/>
        <v>-55</v>
      </c>
      <c r="D79" s="22">
        <f t="shared" si="45"/>
        <v>-35</v>
      </c>
      <c r="E79" s="22">
        <f t="shared" si="18"/>
        <v>3</v>
      </c>
      <c r="F79" s="22">
        <f t="shared" si="19"/>
        <v>1</v>
      </c>
      <c r="G79" s="16">
        <f t="shared" si="20"/>
        <v>-8</v>
      </c>
      <c r="H79" s="16"/>
      <c r="I79" s="70">
        <f t="shared" si="46"/>
        <v>-17.5</v>
      </c>
      <c r="J79" s="74"/>
      <c r="K79" s="75"/>
      <c r="L79" s="21">
        <v>34404</v>
      </c>
      <c r="M79" s="22">
        <f t="shared" si="42"/>
        <v>-11</v>
      </c>
      <c r="N79" s="22">
        <f t="shared" ref="N79:P103" si="50">N24-N23</f>
        <v>-69</v>
      </c>
      <c r="O79" s="22">
        <f t="shared" si="50"/>
        <v>-76</v>
      </c>
      <c r="P79" s="22">
        <f t="shared" si="50"/>
        <v>-49</v>
      </c>
      <c r="Q79" s="22">
        <f t="shared" si="23"/>
        <v>-45</v>
      </c>
      <c r="R79" s="22">
        <f t="shared" si="24"/>
        <v>-59</v>
      </c>
      <c r="S79" s="22"/>
      <c r="T79" s="87">
        <f t="shared" si="47"/>
        <v>-51.5</v>
      </c>
      <c r="U79" s="75"/>
      <c r="V79" s="75"/>
      <c r="W79" s="21">
        <v>34404</v>
      </c>
      <c r="X79" s="22">
        <f t="shared" si="43"/>
        <v>-5</v>
      </c>
      <c r="Y79" s="22">
        <f t="shared" ref="Y79:AB103" si="51">Y24-Y23</f>
        <v>-8</v>
      </c>
      <c r="Z79" s="22">
        <f t="shared" si="51"/>
        <v>-7</v>
      </c>
      <c r="AA79" s="22">
        <f t="shared" si="51"/>
        <v>-11</v>
      </c>
      <c r="AB79" s="22">
        <f t="shared" si="27"/>
        <v>-10</v>
      </c>
      <c r="AC79" s="16">
        <f t="shared" si="28"/>
        <v>-2</v>
      </c>
      <c r="AD79" s="16"/>
      <c r="AE79" s="87">
        <f t="shared" si="48"/>
        <v>-7.166666666666667</v>
      </c>
      <c r="AF79" s="74"/>
      <c r="AG79" s="20"/>
      <c r="AH79" s="21">
        <v>34404</v>
      </c>
      <c r="AI79" s="22">
        <f t="shared" si="44"/>
        <v>-27</v>
      </c>
      <c r="AJ79" s="22">
        <f t="shared" ref="AI79:AL99" si="52">AJ24-AJ23</f>
        <v>-132</v>
      </c>
      <c r="AK79" s="22">
        <f t="shared" si="52"/>
        <v>-118</v>
      </c>
      <c r="AL79" s="22">
        <f t="shared" si="52"/>
        <v>-57</v>
      </c>
      <c r="AM79" s="22">
        <f t="shared" si="30"/>
        <v>-54</v>
      </c>
      <c r="AN79" s="16">
        <f t="shared" si="31"/>
        <v>-69</v>
      </c>
      <c r="AO79" s="16"/>
      <c r="AP79" s="87">
        <f t="shared" si="49"/>
        <v>-76.166666666666671</v>
      </c>
      <c r="AQ79" s="74"/>
      <c r="AR79" s="20"/>
    </row>
    <row r="80" spans="1:79" ht="12.75" customHeight="1" x14ac:dyDescent="0.2">
      <c r="A80" s="21">
        <v>34411</v>
      </c>
      <c r="B80" s="22">
        <f t="shared" si="45"/>
        <v>11</v>
      </c>
      <c r="C80" s="22">
        <f t="shared" si="45"/>
        <v>15</v>
      </c>
      <c r="D80" s="22">
        <f t="shared" si="45"/>
        <v>-20</v>
      </c>
      <c r="E80" s="22">
        <f t="shared" si="18"/>
        <v>14</v>
      </c>
      <c r="F80" s="22">
        <f t="shared" si="19"/>
        <v>-42</v>
      </c>
      <c r="G80" s="16">
        <f t="shared" si="20"/>
        <v>-27</v>
      </c>
      <c r="H80" s="16"/>
      <c r="I80" s="70">
        <f t="shared" si="46"/>
        <v>-8.1666666666666661</v>
      </c>
      <c r="J80" s="74"/>
      <c r="K80" s="75"/>
      <c r="L80" s="21">
        <v>34411</v>
      </c>
      <c r="M80" s="22">
        <f t="shared" si="42"/>
        <v>-65</v>
      </c>
      <c r="N80" s="22">
        <f t="shared" si="50"/>
        <v>-32</v>
      </c>
      <c r="O80" s="22">
        <f t="shared" si="50"/>
        <v>-52</v>
      </c>
      <c r="P80" s="22">
        <f t="shared" si="50"/>
        <v>-57</v>
      </c>
      <c r="Q80" s="22">
        <f t="shared" si="23"/>
        <v>-93</v>
      </c>
      <c r="R80" s="22">
        <f t="shared" si="24"/>
        <v>-90</v>
      </c>
      <c r="S80" s="22"/>
      <c r="T80" s="87">
        <f t="shared" si="47"/>
        <v>-64.833333333333329</v>
      </c>
      <c r="U80" s="75"/>
      <c r="V80" s="75"/>
      <c r="W80" s="21">
        <v>34411</v>
      </c>
      <c r="X80" s="22">
        <f t="shared" si="43"/>
        <v>4</v>
      </c>
      <c r="Y80" s="22">
        <f t="shared" si="51"/>
        <v>0</v>
      </c>
      <c r="Z80" s="22">
        <f t="shared" si="51"/>
        <v>0</v>
      </c>
      <c r="AA80" s="22">
        <f t="shared" si="51"/>
        <v>-2</v>
      </c>
      <c r="AB80" s="22">
        <f t="shared" si="27"/>
        <v>-8</v>
      </c>
      <c r="AC80" s="16">
        <f t="shared" si="28"/>
        <v>-17</v>
      </c>
      <c r="AD80" s="16"/>
      <c r="AE80" s="87">
        <f t="shared" si="48"/>
        <v>-3.8333333333333335</v>
      </c>
      <c r="AF80" s="74"/>
      <c r="AG80" s="20"/>
      <c r="AH80" s="21">
        <v>34411</v>
      </c>
      <c r="AI80" s="22">
        <f t="shared" si="52"/>
        <v>-50</v>
      </c>
      <c r="AJ80" s="22">
        <f t="shared" si="52"/>
        <v>-17</v>
      </c>
      <c r="AK80" s="22">
        <f t="shared" si="52"/>
        <v>-72</v>
      </c>
      <c r="AL80" s="22">
        <f t="shared" si="52"/>
        <v>-45</v>
      </c>
      <c r="AM80" s="22">
        <f t="shared" si="30"/>
        <v>-143</v>
      </c>
      <c r="AN80" s="16">
        <f t="shared" si="31"/>
        <v>-134</v>
      </c>
      <c r="AO80" s="16"/>
      <c r="AP80" s="87">
        <f t="shared" si="49"/>
        <v>-76.833333333333329</v>
      </c>
      <c r="AQ80" s="74"/>
      <c r="AR80" s="20"/>
    </row>
    <row r="81" spans="1:48" ht="12.75" customHeight="1" x14ac:dyDescent="0.2">
      <c r="A81" s="21">
        <v>34418</v>
      </c>
      <c r="B81" s="22">
        <f t="shared" si="45"/>
        <v>-1</v>
      </c>
      <c r="C81" s="22">
        <f t="shared" si="45"/>
        <v>9</v>
      </c>
      <c r="D81" s="22">
        <f t="shared" si="45"/>
        <v>-12</v>
      </c>
      <c r="E81" s="22">
        <f t="shared" si="18"/>
        <v>7</v>
      </c>
      <c r="F81" s="22">
        <f t="shared" si="19"/>
        <v>-15</v>
      </c>
      <c r="G81" s="16">
        <f t="shared" si="20"/>
        <v>-22</v>
      </c>
      <c r="H81" s="16"/>
      <c r="I81" s="70">
        <f t="shared" si="46"/>
        <v>-5.666666666666667</v>
      </c>
      <c r="J81" s="74"/>
      <c r="K81" s="75"/>
      <c r="L81" s="21">
        <v>34418</v>
      </c>
      <c r="M81" s="22">
        <f t="shared" si="42"/>
        <v>-15</v>
      </c>
      <c r="N81" s="22">
        <f t="shared" si="50"/>
        <v>12</v>
      </c>
      <c r="O81" s="22">
        <f t="shared" si="50"/>
        <v>-32</v>
      </c>
      <c r="P81" s="22">
        <f t="shared" si="50"/>
        <v>-63</v>
      </c>
      <c r="Q81" s="22">
        <f t="shared" si="23"/>
        <v>-67</v>
      </c>
      <c r="R81" s="22">
        <f t="shared" si="24"/>
        <v>-57</v>
      </c>
      <c r="S81" s="22"/>
      <c r="T81" s="87">
        <f t="shared" si="47"/>
        <v>-37</v>
      </c>
      <c r="U81" s="75"/>
      <c r="V81" s="75"/>
      <c r="W81" s="21">
        <v>34418</v>
      </c>
      <c r="X81" s="22">
        <f t="shared" si="43"/>
        <v>-5</v>
      </c>
      <c r="Y81" s="22">
        <f t="shared" si="51"/>
        <v>-5</v>
      </c>
      <c r="Z81" s="22">
        <f t="shared" si="51"/>
        <v>1</v>
      </c>
      <c r="AA81" s="22">
        <f t="shared" si="51"/>
        <v>2</v>
      </c>
      <c r="AB81" s="22">
        <f t="shared" si="27"/>
        <v>4</v>
      </c>
      <c r="AC81" s="16">
        <f t="shared" si="28"/>
        <v>-8</v>
      </c>
      <c r="AD81" s="16"/>
      <c r="AE81" s="87">
        <f t="shared" si="48"/>
        <v>-1.8333333333333333</v>
      </c>
      <c r="AF81" s="74"/>
      <c r="AG81" s="20"/>
      <c r="AH81" s="21">
        <v>34418</v>
      </c>
      <c r="AI81" s="22">
        <f t="shared" si="52"/>
        <v>-21</v>
      </c>
      <c r="AJ81" s="22">
        <f t="shared" si="52"/>
        <v>16</v>
      </c>
      <c r="AK81" s="22">
        <f t="shared" si="52"/>
        <v>-43</v>
      </c>
      <c r="AL81" s="22">
        <f t="shared" si="52"/>
        <v>-54</v>
      </c>
      <c r="AM81" s="22">
        <f t="shared" si="30"/>
        <v>-78</v>
      </c>
      <c r="AN81" s="16">
        <f t="shared" si="31"/>
        <v>-87</v>
      </c>
      <c r="AO81" s="16"/>
      <c r="AP81" s="87">
        <f t="shared" si="49"/>
        <v>-44.5</v>
      </c>
      <c r="AQ81" s="74"/>
      <c r="AR81" s="20"/>
    </row>
    <row r="82" spans="1:48" ht="12.75" customHeight="1" x14ac:dyDescent="0.2">
      <c r="A82" s="21">
        <v>34425</v>
      </c>
      <c r="B82" s="22">
        <f t="shared" si="45"/>
        <v>0</v>
      </c>
      <c r="C82" s="22">
        <f t="shared" si="45"/>
        <v>0</v>
      </c>
      <c r="D82" s="22">
        <f t="shared" si="45"/>
        <v>-10</v>
      </c>
      <c r="E82" s="22">
        <f t="shared" si="18"/>
        <v>24</v>
      </c>
      <c r="F82" s="22">
        <f t="shared" si="19"/>
        <v>13</v>
      </c>
      <c r="G82" s="16">
        <f t="shared" si="20"/>
        <v>-5</v>
      </c>
      <c r="H82" s="16"/>
      <c r="I82" s="70">
        <f t="shared" si="46"/>
        <v>3.6666666666666665</v>
      </c>
      <c r="J82" s="74"/>
      <c r="K82" s="75"/>
      <c r="L82" s="21">
        <v>34425</v>
      </c>
      <c r="M82" s="22">
        <f t="shared" si="42"/>
        <v>0</v>
      </c>
      <c r="N82" s="22">
        <f t="shared" si="50"/>
        <v>-27</v>
      </c>
      <c r="O82" s="22">
        <f t="shared" si="50"/>
        <v>-35</v>
      </c>
      <c r="P82" s="22">
        <f t="shared" si="50"/>
        <v>-28</v>
      </c>
      <c r="Q82" s="22">
        <f t="shared" si="23"/>
        <v>-38</v>
      </c>
      <c r="R82" s="22">
        <f t="shared" si="24"/>
        <v>-33</v>
      </c>
      <c r="S82" s="22"/>
      <c r="T82" s="87">
        <f t="shared" si="47"/>
        <v>-26.833333333333332</v>
      </c>
      <c r="U82" s="75"/>
      <c r="V82" s="75"/>
      <c r="W82" s="21">
        <v>34425</v>
      </c>
      <c r="X82" s="22">
        <f t="shared" si="43"/>
        <v>0</v>
      </c>
      <c r="Y82" s="22">
        <f t="shared" si="51"/>
        <v>-6</v>
      </c>
      <c r="Z82" s="22">
        <f t="shared" si="51"/>
        <v>-6</v>
      </c>
      <c r="AA82" s="22">
        <f t="shared" si="51"/>
        <v>3</v>
      </c>
      <c r="AB82" s="22">
        <f t="shared" si="27"/>
        <v>5</v>
      </c>
      <c r="AC82" s="16">
        <f t="shared" si="28"/>
        <v>1</v>
      </c>
      <c r="AD82" s="16"/>
      <c r="AE82" s="87">
        <f t="shared" si="48"/>
        <v>-0.5</v>
      </c>
      <c r="AF82" s="74"/>
      <c r="AG82" s="20"/>
      <c r="AH82" s="21">
        <v>34425</v>
      </c>
      <c r="AI82" s="22">
        <f t="shared" si="52"/>
        <v>0</v>
      </c>
      <c r="AJ82" s="22">
        <f t="shared" si="52"/>
        <v>-33</v>
      </c>
      <c r="AK82" s="22">
        <f t="shared" si="52"/>
        <v>-51</v>
      </c>
      <c r="AL82" s="22">
        <f t="shared" si="52"/>
        <v>-1</v>
      </c>
      <c r="AM82" s="22">
        <f t="shared" si="30"/>
        <v>-20</v>
      </c>
      <c r="AN82" s="16">
        <f t="shared" si="31"/>
        <v>-37</v>
      </c>
      <c r="AO82" s="16"/>
      <c r="AP82" s="87">
        <f t="shared" si="49"/>
        <v>-23.666666666666668</v>
      </c>
      <c r="AQ82" s="74"/>
      <c r="AR82" s="20"/>
      <c r="AS82" s="23"/>
      <c r="AT82" s="23"/>
      <c r="AU82" s="23"/>
      <c r="AV82" s="23"/>
    </row>
    <row r="83" spans="1:48" ht="12.75" customHeight="1" x14ac:dyDescent="0.2">
      <c r="A83" s="21">
        <v>34432</v>
      </c>
      <c r="B83" s="22">
        <f t="shared" si="45"/>
        <v>10</v>
      </c>
      <c r="C83" s="22">
        <f t="shared" si="45"/>
        <v>-2</v>
      </c>
      <c r="D83" s="22">
        <f t="shared" si="45"/>
        <v>-6</v>
      </c>
      <c r="E83" s="22">
        <f t="shared" si="18"/>
        <v>18</v>
      </c>
      <c r="F83" s="22">
        <f t="shared" si="19"/>
        <v>28</v>
      </c>
      <c r="G83" s="16">
        <f t="shared" si="20"/>
        <v>7</v>
      </c>
      <c r="H83" s="16"/>
      <c r="I83" s="70">
        <f t="shared" si="46"/>
        <v>9.1666666666666661</v>
      </c>
      <c r="J83" s="74"/>
      <c r="K83" s="75"/>
      <c r="L83" s="21">
        <v>34432</v>
      </c>
      <c r="M83" s="22">
        <f t="shared" si="42"/>
        <v>13</v>
      </c>
      <c r="N83" s="22">
        <f t="shared" si="50"/>
        <v>-33</v>
      </c>
      <c r="O83" s="22">
        <f t="shared" si="50"/>
        <v>-8</v>
      </c>
      <c r="P83" s="22">
        <f t="shared" si="50"/>
        <v>1</v>
      </c>
      <c r="Q83" s="22">
        <f t="shared" si="23"/>
        <v>36</v>
      </c>
      <c r="R83" s="22">
        <f t="shared" si="24"/>
        <v>2</v>
      </c>
      <c r="S83" s="22"/>
      <c r="T83" s="87">
        <f t="shared" si="47"/>
        <v>1.8333333333333333</v>
      </c>
      <c r="U83" s="75"/>
      <c r="V83" s="75"/>
      <c r="W83" s="21">
        <v>34432</v>
      </c>
      <c r="X83" s="22">
        <f t="shared" si="43"/>
        <v>-2</v>
      </c>
      <c r="Y83" s="22">
        <f t="shared" si="51"/>
        <v>5</v>
      </c>
      <c r="Z83" s="22">
        <f t="shared" si="51"/>
        <v>-1</v>
      </c>
      <c r="AA83" s="22">
        <f t="shared" si="51"/>
        <v>2</v>
      </c>
      <c r="AB83" s="22">
        <f t="shared" si="27"/>
        <v>-11</v>
      </c>
      <c r="AC83" s="16">
        <f t="shared" si="28"/>
        <v>-7</v>
      </c>
      <c r="AD83" s="16"/>
      <c r="AE83" s="87">
        <f t="shared" si="48"/>
        <v>-2.3333333333333335</v>
      </c>
      <c r="AF83" s="74"/>
      <c r="AG83" s="20"/>
      <c r="AH83" s="21">
        <v>34432</v>
      </c>
      <c r="AI83" s="22">
        <f t="shared" si="52"/>
        <v>21</v>
      </c>
      <c r="AJ83" s="22">
        <f t="shared" si="52"/>
        <v>-30</v>
      </c>
      <c r="AK83" s="22">
        <f t="shared" si="52"/>
        <v>-15</v>
      </c>
      <c r="AL83" s="22">
        <f t="shared" si="52"/>
        <v>21</v>
      </c>
      <c r="AM83" s="22">
        <f t="shared" si="30"/>
        <v>53</v>
      </c>
      <c r="AN83" s="16">
        <f t="shared" si="31"/>
        <v>2</v>
      </c>
      <c r="AO83" s="16"/>
      <c r="AP83" s="87">
        <f t="shared" si="49"/>
        <v>8.6666666666666661</v>
      </c>
      <c r="AQ83" s="74"/>
      <c r="AR83" s="20"/>
    </row>
    <row r="84" spans="1:48" ht="12.75" customHeight="1" x14ac:dyDescent="0.2">
      <c r="A84" s="21">
        <v>34439</v>
      </c>
      <c r="B84" s="22">
        <f t="shared" si="45"/>
        <v>19</v>
      </c>
      <c r="C84" s="22">
        <f t="shared" si="45"/>
        <v>7</v>
      </c>
      <c r="D84" s="22">
        <f t="shared" si="45"/>
        <v>-5</v>
      </c>
      <c r="E84" s="22">
        <f t="shared" si="18"/>
        <v>7</v>
      </c>
      <c r="F84" s="22">
        <f t="shared" si="19"/>
        <v>16</v>
      </c>
      <c r="G84" s="16">
        <f t="shared" si="20"/>
        <v>11</v>
      </c>
      <c r="H84" s="16"/>
      <c r="I84" s="70">
        <f t="shared" si="46"/>
        <v>9.1666666666666661</v>
      </c>
      <c r="J84" s="74"/>
      <c r="K84" s="75"/>
      <c r="L84" s="21">
        <v>34439</v>
      </c>
      <c r="M84" s="22">
        <f t="shared" si="42"/>
        <v>21</v>
      </c>
      <c r="N84" s="22">
        <f t="shared" si="50"/>
        <v>-9</v>
      </c>
      <c r="O84" s="22">
        <f t="shared" si="50"/>
        <v>-14</v>
      </c>
      <c r="P84" s="22">
        <f t="shared" si="50"/>
        <v>-23</v>
      </c>
      <c r="Q84" s="22">
        <f t="shared" si="23"/>
        <v>9</v>
      </c>
      <c r="R84" s="22">
        <f t="shared" si="24"/>
        <v>34</v>
      </c>
      <c r="S84" s="22"/>
      <c r="T84" s="87">
        <f t="shared" si="47"/>
        <v>3</v>
      </c>
      <c r="U84" s="75"/>
      <c r="V84" s="75"/>
      <c r="W84" s="21">
        <v>34439</v>
      </c>
      <c r="X84" s="22">
        <f t="shared" si="43"/>
        <v>-1</v>
      </c>
      <c r="Y84" s="22">
        <f t="shared" si="51"/>
        <v>-2</v>
      </c>
      <c r="Z84" s="22">
        <f t="shared" si="51"/>
        <v>6</v>
      </c>
      <c r="AA84" s="22">
        <f t="shared" si="51"/>
        <v>0</v>
      </c>
      <c r="AB84" s="22">
        <f t="shared" si="27"/>
        <v>-3</v>
      </c>
      <c r="AC84" s="16">
        <f t="shared" si="28"/>
        <v>-15</v>
      </c>
      <c r="AD84" s="16"/>
      <c r="AE84" s="87">
        <f t="shared" si="48"/>
        <v>-2.5</v>
      </c>
      <c r="AF84" s="74"/>
      <c r="AG84" s="20"/>
      <c r="AH84" s="21">
        <v>34439</v>
      </c>
      <c r="AI84" s="22">
        <f t="shared" si="52"/>
        <v>39</v>
      </c>
      <c r="AJ84" s="22">
        <f t="shared" si="52"/>
        <v>-4</v>
      </c>
      <c r="AK84" s="22">
        <f t="shared" si="52"/>
        <v>-13</v>
      </c>
      <c r="AL84" s="22">
        <f t="shared" si="52"/>
        <v>-16</v>
      </c>
      <c r="AM84" s="22">
        <f t="shared" si="30"/>
        <v>22</v>
      </c>
      <c r="AN84" s="16">
        <f t="shared" si="31"/>
        <v>30</v>
      </c>
      <c r="AO84" s="16"/>
      <c r="AP84" s="87">
        <f t="shared" si="49"/>
        <v>9.6666666666666661</v>
      </c>
      <c r="AQ84" s="74"/>
      <c r="AR84" s="20"/>
    </row>
    <row r="85" spans="1:48" ht="12.75" customHeight="1" x14ac:dyDescent="0.2">
      <c r="A85" s="21">
        <v>34446</v>
      </c>
      <c r="B85" s="22">
        <f t="shared" si="45"/>
        <v>30</v>
      </c>
      <c r="C85" s="22">
        <f t="shared" si="45"/>
        <v>20</v>
      </c>
      <c r="D85" s="22">
        <f t="shared" si="45"/>
        <v>7</v>
      </c>
      <c r="E85" s="22">
        <f t="shared" si="18"/>
        <v>-7</v>
      </c>
      <c r="F85" s="22">
        <f t="shared" si="19"/>
        <v>27</v>
      </c>
      <c r="G85" s="16">
        <f t="shared" si="20"/>
        <v>3</v>
      </c>
      <c r="H85" s="16"/>
      <c r="I85" s="70">
        <f t="shared" si="46"/>
        <v>13.333333333333334</v>
      </c>
      <c r="J85" s="74"/>
      <c r="K85" s="75"/>
      <c r="L85" s="21">
        <v>34446</v>
      </c>
      <c r="M85" s="22">
        <f t="shared" si="42"/>
        <v>43</v>
      </c>
      <c r="N85" s="22">
        <f t="shared" si="50"/>
        <v>16</v>
      </c>
      <c r="O85" s="22">
        <f t="shared" si="50"/>
        <v>19</v>
      </c>
      <c r="P85" s="22">
        <f t="shared" si="50"/>
        <v>-2</v>
      </c>
      <c r="Q85" s="22">
        <f t="shared" si="23"/>
        <v>33</v>
      </c>
      <c r="R85" s="22">
        <f t="shared" si="24"/>
        <v>5</v>
      </c>
      <c r="S85" s="22"/>
      <c r="T85" s="87">
        <f t="shared" si="47"/>
        <v>19</v>
      </c>
      <c r="U85" s="75"/>
      <c r="V85" s="75"/>
      <c r="W85" s="21">
        <v>34446</v>
      </c>
      <c r="X85" s="22">
        <f t="shared" si="43"/>
        <v>6</v>
      </c>
      <c r="Y85" s="22">
        <f t="shared" si="51"/>
        <v>-6</v>
      </c>
      <c r="Z85" s="22">
        <f t="shared" si="51"/>
        <v>1</v>
      </c>
      <c r="AA85" s="22">
        <f t="shared" si="51"/>
        <v>2</v>
      </c>
      <c r="AB85" s="22">
        <f t="shared" si="27"/>
        <v>-6</v>
      </c>
      <c r="AC85" s="16">
        <f t="shared" si="28"/>
        <v>-6</v>
      </c>
      <c r="AD85" s="16"/>
      <c r="AE85" s="87">
        <f t="shared" si="48"/>
        <v>-1.5</v>
      </c>
      <c r="AF85" s="74"/>
      <c r="AG85" s="20"/>
      <c r="AH85" s="21">
        <v>34446</v>
      </c>
      <c r="AI85" s="22">
        <f t="shared" si="52"/>
        <v>79</v>
      </c>
      <c r="AJ85" s="22">
        <f t="shared" si="52"/>
        <v>30</v>
      </c>
      <c r="AK85" s="22">
        <f t="shared" si="52"/>
        <v>27</v>
      </c>
      <c r="AL85" s="22">
        <f t="shared" si="52"/>
        <v>-7</v>
      </c>
      <c r="AM85" s="22">
        <f t="shared" si="30"/>
        <v>54</v>
      </c>
      <c r="AN85" s="16">
        <f t="shared" si="31"/>
        <v>2</v>
      </c>
      <c r="AO85" s="16"/>
      <c r="AP85" s="87">
        <f t="shared" si="49"/>
        <v>30.833333333333332</v>
      </c>
      <c r="AQ85" s="74"/>
      <c r="AR85" s="20"/>
    </row>
    <row r="86" spans="1:48" ht="12.75" customHeight="1" x14ac:dyDescent="0.2">
      <c r="A86" s="21">
        <v>34453</v>
      </c>
      <c r="B86" s="22">
        <f t="shared" si="45"/>
        <v>24</v>
      </c>
      <c r="C86" s="22">
        <f t="shared" si="45"/>
        <v>6</v>
      </c>
      <c r="D86" s="22">
        <f t="shared" si="45"/>
        <v>15</v>
      </c>
      <c r="E86" s="22">
        <f t="shared" si="18"/>
        <v>8</v>
      </c>
      <c r="F86" s="22">
        <f t="shared" si="19"/>
        <v>19</v>
      </c>
      <c r="G86" s="16">
        <f t="shared" si="20"/>
        <v>-4</v>
      </c>
      <c r="H86" s="16"/>
      <c r="I86" s="70">
        <f t="shared" si="46"/>
        <v>11.333333333333334</v>
      </c>
      <c r="J86" s="74"/>
      <c r="K86" s="75"/>
      <c r="L86" s="21">
        <v>34453</v>
      </c>
      <c r="M86" s="22">
        <f t="shared" si="42"/>
        <v>48</v>
      </c>
      <c r="N86" s="22">
        <f t="shared" si="50"/>
        <v>21</v>
      </c>
      <c r="O86" s="22">
        <f t="shared" si="50"/>
        <v>48</v>
      </c>
      <c r="P86" s="22">
        <f t="shared" si="50"/>
        <v>10</v>
      </c>
      <c r="Q86" s="22">
        <f t="shared" si="23"/>
        <v>33</v>
      </c>
      <c r="R86" s="22">
        <f t="shared" si="24"/>
        <v>3</v>
      </c>
      <c r="S86" s="22"/>
      <c r="T86" s="87">
        <f t="shared" si="47"/>
        <v>27.166666666666668</v>
      </c>
      <c r="U86" s="75"/>
      <c r="V86" s="75"/>
      <c r="W86" s="21">
        <v>34453</v>
      </c>
      <c r="X86" s="22">
        <f t="shared" si="43"/>
        <v>3</v>
      </c>
      <c r="Y86" s="22">
        <f t="shared" si="51"/>
        <v>3</v>
      </c>
      <c r="Z86" s="22">
        <f t="shared" si="51"/>
        <v>5</v>
      </c>
      <c r="AA86" s="22">
        <f t="shared" si="51"/>
        <v>7</v>
      </c>
      <c r="AB86" s="22">
        <f t="shared" si="27"/>
        <v>12</v>
      </c>
      <c r="AC86" s="16">
        <f t="shared" si="28"/>
        <v>6</v>
      </c>
      <c r="AD86" s="16"/>
      <c r="AE86" s="87">
        <f t="shared" si="48"/>
        <v>6</v>
      </c>
      <c r="AF86" s="74"/>
      <c r="AG86" s="20"/>
      <c r="AH86" s="21">
        <v>34453</v>
      </c>
      <c r="AI86" s="22">
        <f t="shared" si="52"/>
        <v>75</v>
      </c>
      <c r="AJ86" s="22">
        <f t="shared" si="52"/>
        <v>30</v>
      </c>
      <c r="AK86" s="22">
        <f t="shared" si="52"/>
        <v>68</v>
      </c>
      <c r="AL86" s="22">
        <f t="shared" si="52"/>
        <v>25</v>
      </c>
      <c r="AM86" s="22">
        <f t="shared" si="30"/>
        <v>64</v>
      </c>
      <c r="AN86" s="16">
        <f t="shared" si="31"/>
        <v>5</v>
      </c>
      <c r="AO86" s="16"/>
      <c r="AP86" s="87">
        <f t="shared" si="49"/>
        <v>44.5</v>
      </c>
      <c r="AQ86" s="74"/>
      <c r="AR86" s="20"/>
    </row>
    <row r="87" spans="1:48" ht="12.75" customHeight="1" x14ac:dyDescent="0.2">
      <c r="A87" s="21">
        <v>34460</v>
      </c>
      <c r="B87" s="22">
        <f t="shared" si="45"/>
        <v>28</v>
      </c>
      <c r="C87" s="22">
        <f t="shared" si="45"/>
        <v>17</v>
      </c>
      <c r="D87" s="22">
        <f t="shared" si="45"/>
        <v>15</v>
      </c>
      <c r="E87" s="22">
        <f t="shared" si="18"/>
        <v>9</v>
      </c>
      <c r="F87" s="22">
        <f t="shared" si="19"/>
        <v>31</v>
      </c>
      <c r="G87" s="16">
        <f t="shared" si="20"/>
        <v>5</v>
      </c>
      <c r="H87" s="16"/>
      <c r="I87" s="70">
        <f t="shared" si="46"/>
        <v>17.5</v>
      </c>
      <c r="J87" s="74"/>
      <c r="K87" s="75"/>
      <c r="L87" s="21">
        <v>34460</v>
      </c>
      <c r="M87" s="22">
        <f t="shared" si="42"/>
        <v>43</v>
      </c>
      <c r="N87" s="22">
        <f t="shared" si="50"/>
        <v>28</v>
      </c>
      <c r="O87" s="22">
        <f t="shared" si="50"/>
        <v>35</v>
      </c>
      <c r="P87" s="22">
        <f t="shared" si="50"/>
        <v>28</v>
      </c>
      <c r="Q87" s="22">
        <f t="shared" si="23"/>
        <v>34</v>
      </c>
      <c r="R87" s="22">
        <f t="shared" si="24"/>
        <v>23</v>
      </c>
      <c r="S87" s="22"/>
      <c r="T87" s="87">
        <f t="shared" si="47"/>
        <v>31.833333333333332</v>
      </c>
      <c r="U87" s="75"/>
      <c r="V87" s="75"/>
      <c r="W87" s="21">
        <v>34460</v>
      </c>
      <c r="X87" s="22">
        <f t="shared" si="43"/>
        <v>11</v>
      </c>
      <c r="Y87" s="22">
        <f t="shared" si="51"/>
        <v>4</v>
      </c>
      <c r="Z87" s="22">
        <f t="shared" si="51"/>
        <v>3</v>
      </c>
      <c r="AA87" s="22">
        <f t="shared" si="51"/>
        <v>9</v>
      </c>
      <c r="AB87" s="22">
        <f t="shared" si="27"/>
        <v>13</v>
      </c>
      <c r="AC87" s="16">
        <f t="shared" si="28"/>
        <v>6</v>
      </c>
      <c r="AD87" s="16"/>
      <c r="AE87" s="87">
        <f t="shared" si="48"/>
        <v>7.666666666666667</v>
      </c>
      <c r="AF87" s="74"/>
      <c r="AG87" s="20"/>
      <c r="AH87" s="21">
        <v>34460</v>
      </c>
      <c r="AI87" s="22">
        <f t="shared" si="52"/>
        <v>82</v>
      </c>
      <c r="AJ87" s="22">
        <f t="shared" si="52"/>
        <v>49</v>
      </c>
      <c r="AK87" s="22">
        <f t="shared" si="52"/>
        <v>53</v>
      </c>
      <c r="AL87" s="22">
        <f t="shared" si="52"/>
        <v>46</v>
      </c>
      <c r="AM87" s="22">
        <f t="shared" si="30"/>
        <v>78</v>
      </c>
      <c r="AN87" s="16">
        <f t="shared" si="31"/>
        <v>34</v>
      </c>
      <c r="AO87" s="16"/>
      <c r="AP87" s="87">
        <f t="shared" si="49"/>
        <v>57</v>
      </c>
      <c r="AQ87" s="74"/>
      <c r="AR87" s="20"/>
    </row>
    <row r="88" spans="1:48" ht="12.75" customHeight="1" x14ac:dyDescent="0.2">
      <c r="A88" s="21">
        <v>34467</v>
      </c>
      <c r="B88" s="22">
        <f t="shared" ref="B88:D103" si="53">B33-B32</f>
        <v>28</v>
      </c>
      <c r="C88" s="22">
        <f t="shared" si="53"/>
        <v>15</v>
      </c>
      <c r="D88" s="22">
        <f t="shared" si="53"/>
        <v>4</v>
      </c>
      <c r="E88" s="22">
        <f t="shared" si="18"/>
        <v>19</v>
      </c>
      <c r="F88" s="22">
        <f t="shared" si="19"/>
        <v>30</v>
      </c>
      <c r="G88" s="16">
        <f t="shared" si="20"/>
        <v>22</v>
      </c>
      <c r="H88" s="16"/>
      <c r="I88" s="70">
        <f t="shared" si="46"/>
        <v>19.666666666666668</v>
      </c>
      <c r="J88" s="74"/>
      <c r="K88" s="75"/>
      <c r="L88" s="21">
        <v>34467</v>
      </c>
      <c r="M88" s="22">
        <f t="shared" si="42"/>
        <v>54</v>
      </c>
      <c r="N88" s="22">
        <f t="shared" si="50"/>
        <v>8</v>
      </c>
      <c r="O88" s="22">
        <f t="shared" si="50"/>
        <v>49</v>
      </c>
      <c r="P88" s="22">
        <f t="shared" si="50"/>
        <v>40</v>
      </c>
      <c r="Q88" s="22">
        <f t="shared" si="23"/>
        <v>53</v>
      </c>
      <c r="R88" s="22">
        <f t="shared" si="24"/>
        <v>48</v>
      </c>
      <c r="S88" s="22"/>
      <c r="T88" s="87">
        <f t="shared" si="47"/>
        <v>42</v>
      </c>
      <c r="U88" s="75"/>
      <c r="V88" s="75"/>
      <c r="W88" s="21">
        <v>34467</v>
      </c>
      <c r="X88" s="22">
        <f t="shared" si="43"/>
        <v>13</v>
      </c>
      <c r="Y88" s="22">
        <f t="shared" si="51"/>
        <v>7</v>
      </c>
      <c r="Z88" s="22">
        <f t="shared" si="51"/>
        <v>7</v>
      </c>
      <c r="AA88" s="22">
        <f t="shared" si="51"/>
        <v>11</v>
      </c>
      <c r="AB88" s="22">
        <f t="shared" si="27"/>
        <v>17</v>
      </c>
      <c r="AC88" s="16">
        <f t="shared" si="28"/>
        <v>2</v>
      </c>
      <c r="AD88" s="16"/>
      <c r="AE88" s="87">
        <f t="shared" si="48"/>
        <v>9.5</v>
      </c>
      <c r="AF88" s="74"/>
      <c r="AG88" s="20"/>
      <c r="AH88" s="21">
        <v>34467</v>
      </c>
      <c r="AI88" s="22">
        <f>AI33-AI32</f>
        <v>95</v>
      </c>
      <c r="AJ88" s="22">
        <f t="shared" si="52"/>
        <v>30</v>
      </c>
      <c r="AK88" s="22">
        <f t="shared" si="52"/>
        <v>60</v>
      </c>
      <c r="AL88" s="22">
        <f t="shared" si="52"/>
        <v>70</v>
      </c>
      <c r="AM88" s="22">
        <f t="shared" si="30"/>
        <v>100</v>
      </c>
      <c r="AN88" s="16">
        <f t="shared" si="31"/>
        <v>72</v>
      </c>
      <c r="AO88" s="16"/>
      <c r="AP88" s="87">
        <f t="shared" si="49"/>
        <v>71.166666666666671</v>
      </c>
      <c r="AQ88" s="74"/>
      <c r="AR88" s="20"/>
      <c r="AS88" s="23"/>
      <c r="AT88" s="23"/>
      <c r="AU88" s="23"/>
      <c r="AV88" s="23"/>
    </row>
    <row r="89" spans="1:48" ht="12.75" customHeight="1" x14ac:dyDescent="0.2">
      <c r="A89" s="21">
        <v>34474</v>
      </c>
      <c r="B89" s="22">
        <f t="shared" si="53"/>
        <v>36</v>
      </c>
      <c r="C89" s="22">
        <f t="shared" si="53"/>
        <v>18</v>
      </c>
      <c r="D89" s="22">
        <f t="shared" si="53"/>
        <v>12</v>
      </c>
      <c r="E89" s="22">
        <f t="shared" si="18"/>
        <v>16</v>
      </c>
      <c r="F89" s="22">
        <f t="shared" si="19"/>
        <v>23</v>
      </c>
      <c r="G89" s="16">
        <f t="shared" si="20"/>
        <v>23</v>
      </c>
      <c r="H89" s="16"/>
      <c r="I89" s="70">
        <f t="shared" si="46"/>
        <v>21.333333333333332</v>
      </c>
      <c r="J89" s="74"/>
      <c r="K89" s="75"/>
      <c r="L89" s="21">
        <v>34474</v>
      </c>
      <c r="M89" s="22">
        <f t="shared" si="42"/>
        <v>46</v>
      </c>
      <c r="N89" s="22">
        <f t="shared" si="50"/>
        <v>86</v>
      </c>
      <c r="O89" s="22">
        <f t="shared" si="50"/>
        <v>38</v>
      </c>
      <c r="P89" s="22">
        <f t="shared" si="50"/>
        <v>36</v>
      </c>
      <c r="Q89" s="22">
        <f t="shared" si="23"/>
        <v>56</v>
      </c>
      <c r="R89" s="22">
        <f t="shared" si="24"/>
        <v>45</v>
      </c>
      <c r="S89" s="22"/>
      <c r="T89" s="87">
        <f t="shared" si="47"/>
        <v>51.166666666666664</v>
      </c>
      <c r="U89" s="75"/>
      <c r="V89" s="75"/>
      <c r="W89" s="21">
        <v>34474</v>
      </c>
      <c r="X89" s="22">
        <f t="shared" si="43"/>
        <v>7</v>
      </c>
      <c r="Y89" s="22">
        <f t="shared" si="51"/>
        <v>10</v>
      </c>
      <c r="Z89" s="22">
        <f t="shared" si="51"/>
        <v>9</v>
      </c>
      <c r="AA89" s="22">
        <f t="shared" si="51"/>
        <v>10</v>
      </c>
      <c r="AB89" s="22">
        <f t="shared" si="27"/>
        <v>13</v>
      </c>
      <c r="AC89" s="16">
        <f t="shared" si="28"/>
        <v>11</v>
      </c>
      <c r="AD89" s="16"/>
      <c r="AE89" s="87">
        <f t="shared" si="48"/>
        <v>10</v>
      </c>
      <c r="AF89" s="74"/>
      <c r="AG89" s="20"/>
      <c r="AH89" s="21">
        <v>34474</v>
      </c>
      <c r="AI89" s="22">
        <f t="shared" si="52"/>
        <v>89</v>
      </c>
      <c r="AJ89" s="22">
        <f t="shared" si="52"/>
        <v>114</v>
      </c>
      <c r="AK89" s="22">
        <f t="shared" si="52"/>
        <v>59</v>
      </c>
      <c r="AL89" s="22">
        <f t="shared" si="52"/>
        <v>62</v>
      </c>
      <c r="AM89" s="22">
        <f t="shared" si="30"/>
        <v>92</v>
      </c>
      <c r="AN89" s="16">
        <f t="shared" si="31"/>
        <v>79</v>
      </c>
      <c r="AO89" s="16"/>
      <c r="AP89" s="87">
        <f t="shared" si="49"/>
        <v>82.5</v>
      </c>
      <c r="AQ89" s="74"/>
      <c r="AR89" s="20"/>
    </row>
    <row r="90" spans="1:48" ht="12.75" customHeight="1" x14ac:dyDescent="0.2">
      <c r="A90" s="21">
        <v>34481</v>
      </c>
      <c r="B90" s="22">
        <f t="shared" si="53"/>
        <v>19</v>
      </c>
      <c r="C90" s="22">
        <f t="shared" si="53"/>
        <v>33</v>
      </c>
      <c r="D90" s="22">
        <f t="shared" si="53"/>
        <v>13</v>
      </c>
      <c r="E90" s="22">
        <f t="shared" si="18"/>
        <v>18</v>
      </c>
      <c r="F90" s="22">
        <f t="shared" si="19"/>
        <v>24</v>
      </c>
      <c r="G90" s="16">
        <f t="shared" si="20"/>
        <v>11</v>
      </c>
      <c r="H90" s="16"/>
      <c r="I90" s="70">
        <f t="shared" si="46"/>
        <v>19.666666666666668</v>
      </c>
      <c r="J90" s="74"/>
      <c r="K90" s="75"/>
      <c r="L90" s="21">
        <v>34481</v>
      </c>
      <c r="M90" s="22">
        <f t="shared" si="42"/>
        <v>67</v>
      </c>
      <c r="N90" s="22">
        <f t="shared" si="50"/>
        <v>53</v>
      </c>
      <c r="O90" s="22">
        <f t="shared" si="50"/>
        <v>59</v>
      </c>
      <c r="P90" s="22">
        <f t="shared" si="50"/>
        <v>47</v>
      </c>
      <c r="Q90" s="22">
        <f t="shared" si="23"/>
        <v>54</v>
      </c>
      <c r="R90" s="22">
        <f t="shared" si="24"/>
        <v>55</v>
      </c>
      <c r="S90" s="22"/>
      <c r="T90" s="87">
        <f t="shared" si="47"/>
        <v>55.833333333333336</v>
      </c>
      <c r="U90" s="75"/>
      <c r="V90" s="75"/>
      <c r="W90" s="21">
        <v>34481</v>
      </c>
      <c r="X90" s="22">
        <f t="shared" si="43"/>
        <v>15</v>
      </c>
      <c r="Y90" s="22">
        <f t="shared" si="51"/>
        <v>7</v>
      </c>
      <c r="Z90" s="22">
        <f t="shared" si="51"/>
        <v>11</v>
      </c>
      <c r="AA90" s="22">
        <f t="shared" si="51"/>
        <v>11</v>
      </c>
      <c r="AB90" s="22">
        <f t="shared" si="27"/>
        <v>14</v>
      </c>
      <c r="AC90" s="16">
        <f t="shared" si="28"/>
        <v>7</v>
      </c>
      <c r="AD90" s="16"/>
      <c r="AE90" s="87">
        <f t="shared" si="48"/>
        <v>10.833333333333334</v>
      </c>
      <c r="AF90" s="74"/>
      <c r="AG90" s="20"/>
      <c r="AH90" s="21">
        <v>34481</v>
      </c>
      <c r="AI90" s="22">
        <f t="shared" si="52"/>
        <v>101</v>
      </c>
      <c r="AJ90" s="22">
        <f t="shared" si="52"/>
        <v>93</v>
      </c>
      <c r="AK90" s="22">
        <f t="shared" si="52"/>
        <v>83</v>
      </c>
      <c r="AL90" s="22">
        <f t="shared" si="52"/>
        <v>76</v>
      </c>
      <c r="AM90" s="22">
        <f t="shared" si="30"/>
        <v>92</v>
      </c>
      <c r="AN90" s="16">
        <f t="shared" si="31"/>
        <v>73</v>
      </c>
      <c r="AO90" s="16"/>
      <c r="AP90" s="87">
        <f t="shared" si="49"/>
        <v>86.333333333333329</v>
      </c>
      <c r="AQ90" s="74"/>
      <c r="AR90" s="20"/>
    </row>
    <row r="91" spans="1:48" ht="12.75" customHeight="1" x14ac:dyDescent="0.2">
      <c r="A91" s="21">
        <v>34488</v>
      </c>
      <c r="B91" s="22">
        <f t="shared" si="53"/>
        <v>40</v>
      </c>
      <c r="C91" s="22">
        <f t="shared" si="53"/>
        <v>40</v>
      </c>
      <c r="D91" s="22">
        <f t="shared" si="53"/>
        <v>17</v>
      </c>
      <c r="E91" s="22">
        <f t="shared" si="18"/>
        <v>22</v>
      </c>
      <c r="F91" s="22">
        <f t="shared" si="19"/>
        <v>27</v>
      </c>
      <c r="G91" s="16">
        <f t="shared" si="20"/>
        <v>16</v>
      </c>
      <c r="H91" s="16"/>
      <c r="I91" s="70">
        <f t="shared" si="46"/>
        <v>27</v>
      </c>
      <c r="J91" s="74"/>
      <c r="K91" s="75"/>
      <c r="L91" s="21">
        <v>34488</v>
      </c>
      <c r="M91" s="22">
        <f t="shared" si="42"/>
        <v>68</v>
      </c>
      <c r="N91" s="22">
        <f t="shared" si="50"/>
        <v>53</v>
      </c>
      <c r="O91" s="22">
        <f t="shared" si="50"/>
        <v>62</v>
      </c>
      <c r="P91" s="22">
        <f t="shared" si="50"/>
        <v>62</v>
      </c>
      <c r="Q91" s="22">
        <f t="shared" si="23"/>
        <v>62</v>
      </c>
      <c r="R91" s="22">
        <f t="shared" si="24"/>
        <v>43</v>
      </c>
      <c r="S91" s="22"/>
      <c r="T91" s="87">
        <f t="shared" si="47"/>
        <v>58.333333333333336</v>
      </c>
      <c r="U91" s="75"/>
      <c r="V91" s="75"/>
      <c r="W91" s="21">
        <v>34488</v>
      </c>
      <c r="X91" s="22">
        <f t="shared" si="43"/>
        <v>12</v>
      </c>
      <c r="Y91" s="22">
        <f t="shared" si="51"/>
        <v>14</v>
      </c>
      <c r="Z91" s="22">
        <f t="shared" si="51"/>
        <v>9</v>
      </c>
      <c r="AA91" s="22">
        <f t="shared" si="51"/>
        <v>9</v>
      </c>
      <c r="AB91" s="22">
        <f t="shared" si="27"/>
        <v>17</v>
      </c>
      <c r="AC91" s="16">
        <f t="shared" si="28"/>
        <v>12</v>
      </c>
      <c r="AD91" s="16"/>
      <c r="AE91" s="87">
        <f t="shared" si="48"/>
        <v>12.166666666666666</v>
      </c>
      <c r="AF91" s="74"/>
      <c r="AG91" s="20"/>
      <c r="AH91" s="21">
        <v>34488</v>
      </c>
      <c r="AI91" s="22">
        <f t="shared" si="52"/>
        <v>120</v>
      </c>
      <c r="AJ91" s="22">
        <f t="shared" si="52"/>
        <v>107</v>
      </c>
      <c r="AK91" s="22">
        <f t="shared" si="52"/>
        <v>88</v>
      </c>
      <c r="AL91" s="22">
        <f t="shared" si="52"/>
        <v>93</v>
      </c>
      <c r="AM91" s="22">
        <f t="shared" si="30"/>
        <v>106</v>
      </c>
      <c r="AN91" s="16">
        <f t="shared" si="31"/>
        <v>71</v>
      </c>
      <c r="AO91" s="16"/>
      <c r="AP91" s="87">
        <f t="shared" si="49"/>
        <v>97.5</v>
      </c>
      <c r="AQ91" s="74"/>
      <c r="AR91" s="20"/>
    </row>
    <row r="92" spans="1:48" ht="12.75" customHeight="1" x14ac:dyDescent="0.2">
      <c r="A92" s="21">
        <v>34495</v>
      </c>
      <c r="B92" s="22">
        <f t="shared" si="53"/>
        <v>12</v>
      </c>
      <c r="C92" s="22">
        <f t="shared" si="53"/>
        <v>6</v>
      </c>
      <c r="D92" s="24">
        <f t="shared" si="53"/>
        <v>18</v>
      </c>
      <c r="E92" s="24">
        <f t="shared" si="18"/>
        <v>21</v>
      </c>
      <c r="F92" s="24">
        <f t="shared" si="19"/>
        <v>17</v>
      </c>
      <c r="G92" s="16">
        <f t="shared" si="20"/>
        <v>19</v>
      </c>
      <c r="H92" s="16"/>
      <c r="I92" s="70">
        <f t="shared" si="46"/>
        <v>15.5</v>
      </c>
      <c r="J92" s="74"/>
      <c r="K92" s="75"/>
      <c r="L92" s="21">
        <v>34495</v>
      </c>
      <c r="M92" s="24">
        <f t="shared" si="42"/>
        <v>62</v>
      </c>
      <c r="N92" s="24">
        <f t="shared" si="50"/>
        <v>60</v>
      </c>
      <c r="O92" s="24">
        <f t="shared" si="50"/>
        <v>62</v>
      </c>
      <c r="P92" s="24">
        <f t="shared" si="50"/>
        <v>59</v>
      </c>
      <c r="Q92" s="24">
        <f t="shared" si="23"/>
        <v>54</v>
      </c>
      <c r="R92" s="22">
        <f t="shared" si="24"/>
        <v>58</v>
      </c>
      <c r="S92" s="22"/>
      <c r="T92" s="87">
        <f t="shared" si="47"/>
        <v>59.166666666666664</v>
      </c>
      <c r="U92" s="75"/>
      <c r="V92" s="75"/>
      <c r="W92" s="21">
        <v>34495</v>
      </c>
      <c r="X92" s="22">
        <f t="shared" si="43"/>
        <v>19</v>
      </c>
      <c r="Y92" s="22">
        <f t="shared" si="51"/>
        <v>14</v>
      </c>
      <c r="Z92" s="24">
        <f t="shared" si="51"/>
        <v>8</v>
      </c>
      <c r="AA92" s="24">
        <f t="shared" si="51"/>
        <v>11</v>
      </c>
      <c r="AB92" s="24">
        <f t="shared" si="27"/>
        <v>15</v>
      </c>
      <c r="AC92" s="16">
        <f t="shared" si="28"/>
        <v>14</v>
      </c>
      <c r="AD92" s="16"/>
      <c r="AE92" s="87">
        <f t="shared" si="48"/>
        <v>13.5</v>
      </c>
      <c r="AF92" s="74"/>
      <c r="AG92" s="20"/>
      <c r="AH92" s="21">
        <v>34495</v>
      </c>
      <c r="AI92" s="22">
        <f t="shared" si="52"/>
        <v>93</v>
      </c>
      <c r="AJ92" s="22">
        <f t="shared" si="52"/>
        <v>80</v>
      </c>
      <c r="AK92" s="24">
        <f t="shared" si="52"/>
        <v>88</v>
      </c>
      <c r="AL92" s="24">
        <f t="shared" si="52"/>
        <v>91</v>
      </c>
      <c r="AM92" s="24">
        <f t="shared" si="30"/>
        <v>86</v>
      </c>
      <c r="AN92" s="16">
        <f t="shared" si="31"/>
        <v>91</v>
      </c>
      <c r="AO92" s="16"/>
      <c r="AP92" s="87">
        <f t="shared" si="49"/>
        <v>88.166666666666671</v>
      </c>
      <c r="AQ92" s="74"/>
      <c r="AR92" s="20"/>
    </row>
    <row r="93" spans="1:48" ht="12.75" customHeight="1" x14ac:dyDescent="0.2">
      <c r="A93" s="21">
        <v>34502</v>
      </c>
      <c r="B93" s="22">
        <f t="shared" si="53"/>
        <v>29</v>
      </c>
      <c r="C93" s="22">
        <f t="shared" si="53"/>
        <v>28</v>
      </c>
      <c r="D93" s="24">
        <f t="shared" si="53"/>
        <v>19</v>
      </c>
      <c r="E93" s="24">
        <f t="shared" si="18"/>
        <v>19</v>
      </c>
      <c r="F93" s="24">
        <f t="shared" si="19"/>
        <v>26</v>
      </c>
      <c r="G93" s="16">
        <f t="shared" si="20"/>
        <v>17</v>
      </c>
      <c r="H93" s="16"/>
      <c r="I93" s="70">
        <f t="shared" si="46"/>
        <v>23</v>
      </c>
      <c r="J93" s="74"/>
      <c r="K93" s="75"/>
      <c r="L93" s="21">
        <v>34502</v>
      </c>
      <c r="M93" s="24">
        <f t="shared" si="42"/>
        <v>58</v>
      </c>
      <c r="N93" s="24">
        <f t="shared" si="50"/>
        <v>57</v>
      </c>
      <c r="O93" s="24">
        <f t="shared" si="50"/>
        <v>66</v>
      </c>
      <c r="P93" s="24">
        <f t="shared" si="50"/>
        <v>63</v>
      </c>
      <c r="Q93" s="24">
        <f t="shared" si="23"/>
        <v>59</v>
      </c>
      <c r="R93" s="22">
        <f t="shared" si="24"/>
        <v>34</v>
      </c>
      <c r="S93" s="22"/>
      <c r="T93" s="87">
        <f t="shared" si="47"/>
        <v>56.166666666666664</v>
      </c>
      <c r="U93" s="75"/>
      <c r="V93" s="75"/>
      <c r="W93" s="21">
        <v>34502</v>
      </c>
      <c r="X93" s="22">
        <f t="shared" si="43"/>
        <v>0</v>
      </c>
      <c r="Y93" s="22">
        <f t="shared" si="51"/>
        <v>10</v>
      </c>
      <c r="Z93" s="24">
        <f t="shared" si="51"/>
        <v>2</v>
      </c>
      <c r="AA93" s="24">
        <f t="shared" si="51"/>
        <v>12</v>
      </c>
      <c r="AB93" s="24">
        <f t="shared" si="27"/>
        <v>19</v>
      </c>
      <c r="AC93" s="16">
        <f t="shared" si="28"/>
        <v>12</v>
      </c>
      <c r="AD93" s="16"/>
      <c r="AE93" s="87">
        <f t="shared" si="48"/>
        <v>9.1666666666666661</v>
      </c>
      <c r="AF93" s="74"/>
      <c r="AG93" s="20"/>
      <c r="AH93" s="21">
        <v>34502</v>
      </c>
      <c r="AI93" s="22">
        <f t="shared" si="52"/>
        <v>87</v>
      </c>
      <c r="AJ93" s="22">
        <f t="shared" si="52"/>
        <v>95</v>
      </c>
      <c r="AK93" s="24">
        <f t="shared" si="52"/>
        <v>87</v>
      </c>
      <c r="AL93" s="24">
        <f t="shared" si="52"/>
        <v>94</v>
      </c>
      <c r="AM93" s="24">
        <f t="shared" si="30"/>
        <v>104</v>
      </c>
      <c r="AN93" s="16">
        <f t="shared" si="31"/>
        <v>63</v>
      </c>
      <c r="AO93" s="16"/>
      <c r="AP93" s="87">
        <f t="shared" si="49"/>
        <v>88.333333333333329</v>
      </c>
      <c r="AQ93" s="74"/>
      <c r="AR93" s="20"/>
    </row>
    <row r="94" spans="1:48" ht="12.75" customHeight="1" x14ac:dyDescent="0.2">
      <c r="A94" s="21">
        <v>34509</v>
      </c>
      <c r="B94" s="22">
        <f t="shared" si="53"/>
        <v>11</v>
      </c>
      <c r="C94" s="22">
        <f t="shared" si="53"/>
        <v>30</v>
      </c>
      <c r="D94" s="24">
        <f t="shared" si="53"/>
        <v>15</v>
      </c>
      <c r="E94" s="24">
        <f t="shared" ref="E94:E112" si="54">E39-E38</f>
        <v>22</v>
      </c>
      <c r="F94" s="24">
        <f t="shared" si="19"/>
        <v>16</v>
      </c>
      <c r="G94" s="16">
        <f t="shared" si="20"/>
        <v>24</v>
      </c>
      <c r="H94" s="16"/>
      <c r="I94" s="70">
        <f t="shared" si="46"/>
        <v>19.666666666666668</v>
      </c>
      <c r="J94" s="74"/>
      <c r="K94" s="75"/>
      <c r="L94" s="21">
        <v>34509</v>
      </c>
      <c r="M94" s="24">
        <f t="shared" si="42"/>
        <v>63</v>
      </c>
      <c r="N94" s="24">
        <f t="shared" si="50"/>
        <v>55</v>
      </c>
      <c r="O94" s="24">
        <f t="shared" si="50"/>
        <v>66</v>
      </c>
      <c r="P94" s="24">
        <f t="shared" si="50"/>
        <v>65</v>
      </c>
      <c r="Q94" s="24">
        <f t="shared" si="23"/>
        <v>55</v>
      </c>
      <c r="R94" s="22">
        <f t="shared" si="24"/>
        <v>50</v>
      </c>
      <c r="S94" s="22"/>
      <c r="T94" s="87">
        <f t="shared" si="47"/>
        <v>59</v>
      </c>
      <c r="U94" s="75"/>
      <c r="V94" s="75"/>
      <c r="W94" s="21">
        <v>34509</v>
      </c>
      <c r="X94" s="22">
        <f t="shared" si="43"/>
        <v>9</v>
      </c>
      <c r="Y94" s="22">
        <f t="shared" si="51"/>
        <v>10</v>
      </c>
      <c r="Z94" s="24">
        <f t="shared" si="51"/>
        <v>10</v>
      </c>
      <c r="AA94" s="24">
        <f t="shared" si="51"/>
        <v>10</v>
      </c>
      <c r="AB94" s="24">
        <f t="shared" si="27"/>
        <v>11</v>
      </c>
      <c r="AC94" s="16">
        <f t="shared" si="28"/>
        <v>11</v>
      </c>
      <c r="AD94" s="16"/>
      <c r="AE94" s="87">
        <f t="shared" si="48"/>
        <v>10.166666666666666</v>
      </c>
      <c r="AF94" s="74"/>
      <c r="AG94" s="20"/>
      <c r="AH94" s="21">
        <v>34509</v>
      </c>
      <c r="AI94" s="22">
        <f t="shared" si="52"/>
        <v>83</v>
      </c>
      <c r="AJ94" s="22">
        <f t="shared" si="52"/>
        <v>95</v>
      </c>
      <c r="AK94" s="24">
        <f t="shared" si="52"/>
        <v>91</v>
      </c>
      <c r="AL94" s="24">
        <f t="shared" si="52"/>
        <v>97</v>
      </c>
      <c r="AM94" s="24">
        <f t="shared" si="30"/>
        <v>82</v>
      </c>
      <c r="AN94" s="16">
        <f t="shared" si="31"/>
        <v>85</v>
      </c>
      <c r="AO94" s="16"/>
      <c r="AP94" s="87">
        <f t="shared" si="49"/>
        <v>88.833333333333329</v>
      </c>
      <c r="AQ94" s="74"/>
      <c r="AR94" s="20"/>
      <c r="AS94" s="23"/>
      <c r="AT94" s="23"/>
      <c r="AU94" s="23"/>
      <c r="AV94" s="23"/>
    </row>
    <row r="95" spans="1:48" ht="12.75" customHeight="1" x14ac:dyDescent="0.2">
      <c r="A95" s="21">
        <v>34516</v>
      </c>
      <c r="B95" s="22">
        <f t="shared" si="53"/>
        <v>15</v>
      </c>
      <c r="C95" s="22">
        <f t="shared" si="53"/>
        <v>11</v>
      </c>
      <c r="D95" s="24">
        <f t="shared" si="53"/>
        <v>11</v>
      </c>
      <c r="E95" s="24">
        <f t="shared" si="54"/>
        <v>9</v>
      </c>
      <c r="F95" s="24">
        <f t="shared" si="19"/>
        <v>14</v>
      </c>
      <c r="G95" s="16">
        <f t="shared" si="20"/>
        <v>25</v>
      </c>
      <c r="H95" s="16"/>
      <c r="I95" s="70">
        <f t="shared" si="46"/>
        <v>14.166666666666666</v>
      </c>
      <c r="J95" s="74"/>
      <c r="K95" s="75"/>
      <c r="L95" s="21">
        <v>34516</v>
      </c>
      <c r="M95" s="24">
        <f t="shared" si="42"/>
        <v>84</v>
      </c>
      <c r="N95" s="24">
        <f t="shared" si="50"/>
        <v>59</v>
      </c>
      <c r="O95" s="24">
        <f t="shared" si="50"/>
        <v>72</v>
      </c>
      <c r="P95" s="24">
        <f t="shared" si="50"/>
        <v>56</v>
      </c>
      <c r="Q95" s="24">
        <f t="shared" si="23"/>
        <v>46</v>
      </c>
      <c r="R95" s="22">
        <f t="shared" si="24"/>
        <v>55</v>
      </c>
      <c r="S95" s="22"/>
      <c r="T95" s="87">
        <f t="shared" si="47"/>
        <v>62</v>
      </c>
      <c r="U95" s="75"/>
      <c r="V95" s="75"/>
      <c r="W95" s="21">
        <v>34516</v>
      </c>
      <c r="X95" s="22">
        <f t="shared" si="43"/>
        <v>5</v>
      </c>
      <c r="Y95" s="22">
        <f t="shared" si="51"/>
        <v>3</v>
      </c>
      <c r="Z95" s="24">
        <f t="shared" si="51"/>
        <v>10</v>
      </c>
      <c r="AA95" s="24">
        <f t="shared" si="51"/>
        <v>11</v>
      </c>
      <c r="AB95" s="24">
        <f t="shared" si="27"/>
        <v>12</v>
      </c>
      <c r="AC95" s="16">
        <f t="shared" si="28"/>
        <v>11</v>
      </c>
      <c r="AD95" s="16"/>
      <c r="AE95" s="87">
        <f t="shared" si="48"/>
        <v>8.6666666666666661</v>
      </c>
      <c r="AF95" s="74"/>
      <c r="AG95" s="20"/>
      <c r="AH95" s="21">
        <v>34516</v>
      </c>
      <c r="AI95" s="22">
        <f t="shared" ref="AI95:AL112" si="55">AI40-AI39</f>
        <v>104</v>
      </c>
      <c r="AJ95" s="22">
        <f t="shared" si="55"/>
        <v>73</v>
      </c>
      <c r="AK95" s="24">
        <f t="shared" si="55"/>
        <v>93</v>
      </c>
      <c r="AL95" s="24">
        <f t="shared" si="52"/>
        <v>76</v>
      </c>
      <c r="AM95" s="24">
        <f t="shared" si="30"/>
        <v>72</v>
      </c>
      <c r="AN95" s="16">
        <f t="shared" si="31"/>
        <v>91</v>
      </c>
      <c r="AO95" s="16"/>
      <c r="AP95" s="87">
        <f t="shared" si="49"/>
        <v>84.833333333333329</v>
      </c>
      <c r="AQ95" s="74"/>
      <c r="AR95" s="20"/>
    </row>
    <row r="96" spans="1:48" ht="12.75" customHeight="1" x14ac:dyDescent="0.2">
      <c r="A96" s="21">
        <v>34523</v>
      </c>
      <c r="B96" s="22">
        <f t="shared" si="53"/>
        <v>38</v>
      </c>
      <c r="C96" s="22">
        <f t="shared" si="53"/>
        <v>31</v>
      </c>
      <c r="D96" s="24">
        <f t="shared" si="53"/>
        <v>15</v>
      </c>
      <c r="E96" s="24">
        <f t="shared" si="54"/>
        <v>21</v>
      </c>
      <c r="F96" s="24">
        <f t="shared" si="19"/>
        <v>14</v>
      </c>
      <c r="G96" s="16">
        <f t="shared" si="20"/>
        <v>12</v>
      </c>
      <c r="H96" s="16"/>
      <c r="I96" s="70">
        <f t="shared" si="46"/>
        <v>21.833333333333332</v>
      </c>
      <c r="J96" s="74"/>
      <c r="K96" s="75"/>
      <c r="L96" s="21">
        <v>34523</v>
      </c>
      <c r="M96" s="24">
        <f t="shared" si="42"/>
        <v>46</v>
      </c>
      <c r="N96" s="24">
        <f t="shared" si="50"/>
        <v>65</v>
      </c>
      <c r="O96" s="24">
        <f t="shared" si="50"/>
        <v>70</v>
      </c>
      <c r="P96" s="24">
        <f t="shared" si="50"/>
        <v>64</v>
      </c>
      <c r="Q96" s="24">
        <f t="shared" si="23"/>
        <v>50</v>
      </c>
      <c r="R96" s="22">
        <f t="shared" si="24"/>
        <v>46</v>
      </c>
      <c r="S96" s="22"/>
      <c r="T96" s="87">
        <f t="shared" si="47"/>
        <v>56.833333333333336</v>
      </c>
      <c r="U96" s="75"/>
      <c r="V96" s="75"/>
      <c r="W96" s="21">
        <v>34523</v>
      </c>
      <c r="X96" s="22">
        <f t="shared" si="43"/>
        <v>11</v>
      </c>
      <c r="Y96" s="22">
        <f t="shared" si="51"/>
        <v>19</v>
      </c>
      <c r="Z96" s="24">
        <f t="shared" si="51"/>
        <v>5</v>
      </c>
      <c r="AA96" s="24">
        <f t="shared" si="51"/>
        <v>11</v>
      </c>
      <c r="AB96" s="24">
        <f t="shared" si="27"/>
        <v>10</v>
      </c>
      <c r="AC96" s="16">
        <f t="shared" si="28"/>
        <v>11</v>
      </c>
      <c r="AD96" s="16"/>
      <c r="AE96" s="87">
        <f t="shared" si="48"/>
        <v>11.166666666666666</v>
      </c>
      <c r="AF96" s="74"/>
      <c r="AG96" s="20"/>
      <c r="AH96" s="21">
        <v>34523</v>
      </c>
      <c r="AI96" s="22">
        <f t="shared" si="55"/>
        <v>95</v>
      </c>
      <c r="AJ96" s="22">
        <f t="shared" si="55"/>
        <v>115</v>
      </c>
      <c r="AK96" s="24">
        <f t="shared" si="55"/>
        <v>90</v>
      </c>
      <c r="AL96" s="24">
        <f t="shared" si="52"/>
        <v>96</v>
      </c>
      <c r="AM96" s="24">
        <f t="shared" si="30"/>
        <v>74</v>
      </c>
      <c r="AN96" s="16">
        <f t="shared" si="31"/>
        <v>69</v>
      </c>
      <c r="AO96" s="16"/>
      <c r="AP96" s="87">
        <f t="shared" si="49"/>
        <v>89.833333333333329</v>
      </c>
      <c r="AQ96" s="74"/>
      <c r="AR96" s="20"/>
    </row>
    <row r="97" spans="1:48" ht="12.75" customHeight="1" x14ac:dyDescent="0.2">
      <c r="A97" s="21">
        <v>34530</v>
      </c>
      <c r="B97" s="22">
        <f t="shared" si="53"/>
        <v>27</v>
      </c>
      <c r="C97" s="22">
        <f t="shared" si="53"/>
        <v>14</v>
      </c>
      <c r="D97" s="24">
        <f t="shared" si="53"/>
        <v>20</v>
      </c>
      <c r="E97" s="24">
        <f t="shared" si="54"/>
        <v>16</v>
      </c>
      <c r="F97" s="24">
        <f t="shared" si="19"/>
        <v>27</v>
      </c>
      <c r="G97" s="16">
        <f t="shared" si="20"/>
        <v>9</v>
      </c>
      <c r="H97" s="16"/>
      <c r="I97" s="70">
        <f t="shared" si="46"/>
        <v>18.833333333333332</v>
      </c>
      <c r="J97" s="74"/>
      <c r="K97" s="75"/>
      <c r="L97" s="21">
        <v>34530</v>
      </c>
      <c r="M97" s="24">
        <f t="shared" si="42"/>
        <v>66</v>
      </c>
      <c r="N97" s="24">
        <f t="shared" si="50"/>
        <v>48</v>
      </c>
      <c r="O97" s="24">
        <f t="shared" si="50"/>
        <v>67</v>
      </c>
      <c r="P97" s="24">
        <f t="shared" si="50"/>
        <v>65</v>
      </c>
      <c r="Q97" s="24">
        <f t="shared" si="23"/>
        <v>55</v>
      </c>
      <c r="R97" s="22">
        <f t="shared" si="24"/>
        <v>36</v>
      </c>
      <c r="S97" s="22"/>
      <c r="T97" s="87">
        <f t="shared" si="47"/>
        <v>56.166666666666664</v>
      </c>
      <c r="U97" s="75"/>
      <c r="V97" s="75"/>
      <c r="W97" s="21">
        <v>34530</v>
      </c>
      <c r="X97" s="22">
        <f t="shared" si="43"/>
        <v>8</v>
      </c>
      <c r="Y97" s="22">
        <f t="shared" si="51"/>
        <v>9</v>
      </c>
      <c r="Z97" s="24">
        <f t="shared" si="51"/>
        <v>7</v>
      </c>
      <c r="AA97" s="24">
        <f t="shared" si="51"/>
        <v>6</v>
      </c>
      <c r="AB97" s="24">
        <f t="shared" si="27"/>
        <v>11</v>
      </c>
      <c r="AC97" s="16">
        <f t="shared" si="28"/>
        <v>14</v>
      </c>
      <c r="AD97" s="16"/>
      <c r="AE97" s="87">
        <f t="shared" si="48"/>
        <v>9.1666666666666661</v>
      </c>
      <c r="AF97" s="74"/>
      <c r="AG97" s="20"/>
      <c r="AH97" s="21">
        <v>34530</v>
      </c>
      <c r="AI97" s="22">
        <f t="shared" si="55"/>
        <v>101</v>
      </c>
      <c r="AJ97" s="22">
        <f t="shared" si="55"/>
        <v>71</v>
      </c>
      <c r="AK97" s="24">
        <f t="shared" si="55"/>
        <v>94</v>
      </c>
      <c r="AL97" s="24">
        <f t="shared" si="52"/>
        <v>87</v>
      </c>
      <c r="AM97" s="24">
        <f t="shared" si="30"/>
        <v>93</v>
      </c>
      <c r="AN97" s="16">
        <f t="shared" si="31"/>
        <v>59</v>
      </c>
      <c r="AO97" s="16"/>
      <c r="AP97" s="87">
        <f t="shared" si="49"/>
        <v>84.166666666666671</v>
      </c>
      <c r="AQ97" s="74"/>
      <c r="AR97" s="20"/>
    </row>
    <row r="98" spans="1:48" ht="12.75" customHeight="1" x14ac:dyDescent="0.2">
      <c r="A98" s="21">
        <v>34537</v>
      </c>
      <c r="B98" s="22">
        <f t="shared" si="53"/>
        <v>13</v>
      </c>
      <c r="C98" s="22">
        <f t="shared" si="53"/>
        <v>8</v>
      </c>
      <c r="D98" s="24">
        <f t="shared" si="53"/>
        <v>16</v>
      </c>
      <c r="E98" s="24">
        <f t="shared" si="54"/>
        <v>0</v>
      </c>
      <c r="F98" s="24">
        <f t="shared" si="19"/>
        <v>22</v>
      </c>
      <c r="G98" s="16">
        <f t="shared" si="20"/>
        <v>14</v>
      </c>
      <c r="H98" s="16"/>
      <c r="I98" s="70">
        <f t="shared" si="46"/>
        <v>12.166666666666666</v>
      </c>
      <c r="J98" s="74"/>
      <c r="K98" s="75"/>
      <c r="L98" s="21">
        <v>34537</v>
      </c>
      <c r="M98" s="24">
        <f t="shared" si="42"/>
        <v>56</v>
      </c>
      <c r="N98" s="24">
        <f t="shared" si="50"/>
        <v>43</v>
      </c>
      <c r="O98" s="24">
        <f t="shared" si="50"/>
        <v>68</v>
      </c>
      <c r="P98" s="24">
        <f t="shared" si="50"/>
        <v>48</v>
      </c>
      <c r="Q98" s="24">
        <f t="shared" si="23"/>
        <v>54</v>
      </c>
      <c r="R98" s="22">
        <f t="shared" si="24"/>
        <v>56</v>
      </c>
      <c r="S98" s="22"/>
      <c r="T98" s="87">
        <f t="shared" si="47"/>
        <v>54.166666666666664</v>
      </c>
      <c r="U98" s="75"/>
      <c r="V98" s="75"/>
      <c r="W98" s="21">
        <v>34537</v>
      </c>
      <c r="X98" s="22">
        <f t="shared" si="43"/>
        <v>9</v>
      </c>
      <c r="Y98" s="22">
        <f t="shared" si="51"/>
        <v>6</v>
      </c>
      <c r="Z98" s="24">
        <f t="shared" si="51"/>
        <v>6</v>
      </c>
      <c r="AA98" s="24">
        <f t="shared" si="51"/>
        <v>10</v>
      </c>
      <c r="AB98" s="24">
        <f t="shared" si="27"/>
        <v>3</v>
      </c>
      <c r="AC98" s="16">
        <f t="shared" si="28"/>
        <v>8</v>
      </c>
      <c r="AD98" s="16"/>
      <c r="AE98" s="87">
        <f t="shared" si="48"/>
        <v>7</v>
      </c>
      <c r="AF98" s="74"/>
      <c r="AG98" s="20"/>
      <c r="AH98" s="21">
        <v>34537</v>
      </c>
      <c r="AI98" s="22">
        <f t="shared" si="55"/>
        <v>78</v>
      </c>
      <c r="AJ98" s="22">
        <f t="shared" si="55"/>
        <v>57</v>
      </c>
      <c r="AK98" s="24">
        <f t="shared" si="55"/>
        <v>90</v>
      </c>
      <c r="AL98" s="24">
        <f t="shared" si="52"/>
        <v>58</v>
      </c>
      <c r="AM98" s="24">
        <f t="shared" si="30"/>
        <v>79</v>
      </c>
      <c r="AN98" s="16">
        <f t="shared" si="31"/>
        <v>78</v>
      </c>
      <c r="AO98" s="16"/>
      <c r="AP98" s="87">
        <f t="shared" si="49"/>
        <v>73.333333333333329</v>
      </c>
      <c r="AQ98" s="74"/>
      <c r="AR98" s="20"/>
    </row>
    <row r="99" spans="1:48" ht="12.75" customHeight="1" x14ac:dyDescent="0.2">
      <c r="A99" s="21">
        <v>34544</v>
      </c>
      <c r="B99" s="22">
        <f t="shared" si="53"/>
        <v>27</v>
      </c>
      <c r="C99" s="22">
        <f t="shared" si="53"/>
        <v>5</v>
      </c>
      <c r="D99" s="24">
        <f t="shared" si="53"/>
        <v>15</v>
      </c>
      <c r="E99" s="24">
        <f t="shared" si="54"/>
        <v>0</v>
      </c>
      <c r="F99" s="24">
        <f t="shared" si="19"/>
        <v>11</v>
      </c>
      <c r="G99" s="16">
        <f t="shared" si="20"/>
        <v>1</v>
      </c>
      <c r="H99" s="16"/>
      <c r="I99" s="70">
        <f t="shared" si="46"/>
        <v>9.8333333333333339</v>
      </c>
      <c r="J99" s="74"/>
      <c r="K99" s="75"/>
      <c r="L99" s="21">
        <v>34544</v>
      </c>
      <c r="M99" s="24">
        <f t="shared" si="42"/>
        <v>52</v>
      </c>
      <c r="N99" s="24">
        <f t="shared" si="50"/>
        <v>48</v>
      </c>
      <c r="O99" s="24">
        <f t="shared" si="50"/>
        <v>67</v>
      </c>
      <c r="P99" s="24">
        <f t="shared" si="50"/>
        <v>56</v>
      </c>
      <c r="Q99" s="24">
        <f t="shared" si="23"/>
        <v>48</v>
      </c>
      <c r="R99" s="22">
        <f t="shared" si="24"/>
        <v>30</v>
      </c>
      <c r="S99" s="22"/>
      <c r="T99" s="87">
        <f t="shared" si="47"/>
        <v>50.166666666666664</v>
      </c>
      <c r="U99" s="75"/>
      <c r="V99" s="75"/>
      <c r="W99" s="21">
        <v>34544</v>
      </c>
      <c r="X99" s="22">
        <f t="shared" si="43"/>
        <v>5</v>
      </c>
      <c r="Y99" s="22">
        <f t="shared" si="51"/>
        <v>4</v>
      </c>
      <c r="Z99" s="24">
        <f t="shared" si="51"/>
        <v>-1</v>
      </c>
      <c r="AA99" s="24">
        <f t="shared" si="51"/>
        <v>4</v>
      </c>
      <c r="AB99" s="24">
        <f t="shared" si="27"/>
        <v>7</v>
      </c>
      <c r="AC99" s="16">
        <f t="shared" si="28"/>
        <v>10</v>
      </c>
      <c r="AD99" s="16"/>
      <c r="AE99" s="87">
        <f t="shared" si="48"/>
        <v>4.833333333333333</v>
      </c>
      <c r="AF99" s="74"/>
      <c r="AG99" s="20"/>
      <c r="AH99" s="21">
        <v>34544</v>
      </c>
      <c r="AI99" s="22">
        <f t="shared" si="55"/>
        <v>84</v>
      </c>
      <c r="AJ99" s="22">
        <f t="shared" si="55"/>
        <v>57</v>
      </c>
      <c r="AK99" s="24">
        <f t="shared" si="55"/>
        <v>81</v>
      </c>
      <c r="AL99" s="24">
        <f t="shared" si="52"/>
        <v>60</v>
      </c>
      <c r="AM99" s="24">
        <f t="shared" si="30"/>
        <v>66</v>
      </c>
      <c r="AN99" s="16">
        <f t="shared" si="31"/>
        <v>41</v>
      </c>
      <c r="AO99" s="16"/>
      <c r="AP99" s="87">
        <f t="shared" si="49"/>
        <v>64.833333333333329</v>
      </c>
      <c r="AQ99" s="74"/>
      <c r="AR99" s="20"/>
    </row>
    <row r="100" spans="1:48" ht="12.75" customHeight="1" x14ac:dyDescent="0.2">
      <c r="A100" s="21">
        <v>34551</v>
      </c>
      <c r="B100" s="22">
        <f t="shared" si="53"/>
        <v>32</v>
      </c>
      <c r="C100" s="22">
        <f t="shared" si="53"/>
        <v>1</v>
      </c>
      <c r="D100" s="24">
        <f t="shared" si="53"/>
        <v>19</v>
      </c>
      <c r="E100" s="24">
        <f t="shared" si="54"/>
        <v>-2</v>
      </c>
      <c r="F100" s="24">
        <f t="shared" si="19"/>
        <v>21</v>
      </c>
      <c r="G100" s="16">
        <f t="shared" si="20"/>
        <v>-11</v>
      </c>
      <c r="H100" s="16"/>
      <c r="I100" s="70">
        <f t="shared" si="46"/>
        <v>10</v>
      </c>
      <c r="J100" s="74"/>
      <c r="K100" s="75"/>
      <c r="L100" s="21">
        <v>34551</v>
      </c>
      <c r="M100" s="24">
        <f t="shared" si="42"/>
        <v>60</v>
      </c>
      <c r="N100" s="24">
        <f t="shared" si="50"/>
        <v>36</v>
      </c>
      <c r="O100" s="24">
        <f t="shared" si="50"/>
        <v>67</v>
      </c>
      <c r="P100" s="24">
        <f t="shared" si="50"/>
        <v>50</v>
      </c>
      <c r="Q100" s="24">
        <f t="shared" si="23"/>
        <v>43</v>
      </c>
      <c r="R100" s="22">
        <f t="shared" si="24"/>
        <v>30</v>
      </c>
      <c r="S100" s="22"/>
      <c r="T100" s="87">
        <f t="shared" si="47"/>
        <v>47.666666666666664</v>
      </c>
      <c r="U100" s="75"/>
      <c r="V100" s="75"/>
      <c r="W100" s="21">
        <v>34551</v>
      </c>
      <c r="X100" s="22">
        <f t="shared" si="43"/>
        <v>5</v>
      </c>
      <c r="Y100" s="22">
        <f t="shared" si="51"/>
        <v>1</v>
      </c>
      <c r="Z100" s="24">
        <f t="shared" si="51"/>
        <v>-2</v>
      </c>
      <c r="AA100" s="24">
        <f t="shared" si="51"/>
        <v>7</v>
      </c>
      <c r="AB100" s="24">
        <f t="shared" si="27"/>
        <v>6</v>
      </c>
      <c r="AC100" s="16">
        <f t="shared" si="28"/>
        <v>7</v>
      </c>
      <c r="AD100" s="16"/>
      <c r="AE100" s="87">
        <f t="shared" si="48"/>
        <v>4</v>
      </c>
      <c r="AF100" s="74"/>
      <c r="AG100" s="20"/>
      <c r="AH100" s="21">
        <v>34551</v>
      </c>
      <c r="AI100" s="22">
        <f t="shared" si="55"/>
        <v>97</v>
      </c>
      <c r="AJ100" s="22">
        <f t="shared" si="55"/>
        <v>38</v>
      </c>
      <c r="AK100" s="24">
        <f t="shared" si="55"/>
        <v>84</v>
      </c>
      <c r="AL100" s="24">
        <f t="shared" si="55"/>
        <v>55</v>
      </c>
      <c r="AM100" s="24">
        <f t="shared" si="30"/>
        <v>70</v>
      </c>
      <c r="AN100" s="16">
        <f t="shared" si="31"/>
        <v>26</v>
      </c>
      <c r="AO100" s="16"/>
      <c r="AP100" s="87">
        <f t="shared" si="49"/>
        <v>61.666666666666664</v>
      </c>
      <c r="AQ100" s="74"/>
      <c r="AR100" s="20"/>
      <c r="AS100" s="23"/>
      <c r="AT100" s="23"/>
      <c r="AU100" s="23"/>
      <c r="AV100" s="23"/>
    </row>
    <row r="101" spans="1:48" ht="12.75" customHeight="1" x14ac:dyDescent="0.2">
      <c r="A101" s="21">
        <v>34558</v>
      </c>
      <c r="B101" s="22">
        <f t="shared" si="53"/>
        <v>23</v>
      </c>
      <c r="C101" s="22">
        <f t="shared" si="53"/>
        <v>5</v>
      </c>
      <c r="D101" s="24">
        <f t="shared" si="53"/>
        <v>20</v>
      </c>
      <c r="E101" s="24">
        <f t="shared" si="54"/>
        <v>14</v>
      </c>
      <c r="F101" s="24">
        <f t="shared" si="19"/>
        <v>19</v>
      </c>
      <c r="G101" s="16">
        <f t="shared" si="20"/>
        <v>-1</v>
      </c>
      <c r="H101" s="16"/>
      <c r="I101" s="70">
        <f t="shared" si="46"/>
        <v>13.333333333333334</v>
      </c>
      <c r="J101" s="74"/>
      <c r="K101" s="75"/>
      <c r="L101" s="21">
        <v>34558</v>
      </c>
      <c r="M101" s="24">
        <f t="shared" si="42"/>
        <v>44</v>
      </c>
      <c r="N101" s="24">
        <f t="shared" si="50"/>
        <v>48</v>
      </c>
      <c r="O101" s="24">
        <f t="shared" si="50"/>
        <v>55</v>
      </c>
      <c r="P101" s="24">
        <f t="shared" si="50"/>
        <v>62</v>
      </c>
      <c r="Q101" s="24">
        <f t="shared" si="23"/>
        <v>49</v>
      </c>
      <c r="R101" s="22">
        <f t="shared" si="24"/>
        <v>38</v>
      </c>
      <c r="S101" s="22"/>
      <c r="T101" s="87">
        <f t="shared" si="47"/>
        <v>49.333333333333336</v>
      </c>
      <c r="U101" s="75"/>
      <c r="V101" s="75"/>
      <c r="W101" s="21">
        <v>34558</v>
      </c>
      <c r="X101" s="22">
        <f t="shared" si="43"/>
        <v>6</v>
      </c>
      <c r="Y101" s="22">
        <f t="shared" si="51"/>
        <v>3</v>
      </c>
      <c r="Z101" s="24">
        <f t="shared" si="51"/>
        <v>5</v>
      </c>
      <c r="AA101" s="24">
        <f t="shared" si="51"/>
        <v>2</v>
      </c>
      <c r="AB101" s="24">
        <f t="shared" si="51"/>
        <v>7</v>
      </c>
      <c r="AC101" s="16">
        <f t="shared" si="28"/>
        <v>8</v>
      </c>
      <c r="AD101" s="16"/>
      <c r="AE101" s="87">
        <f t="shared" si="48"/>
        <v>5.166666666666667</v>
      </c>
      <c r="AF101" s="74"/>
      <c r="AG101" s="20"/>
      <c r="AH101" s="21">
        <v>34558</v>
      </c>
      <c r="AI101" s="22">
        <f t="shared" si="55"/>
        <v>73</v>
      </c>
      <c r="AJ101" s="22">
        <f t="shared" si="55"/>
        <v>56</v>
      </c>
      <c r="AK101" s="24">
        <f t="shared" si="55"/>
        <v>80</v>
      </c>
      <c r="AL101" s="24">
        <f t="shared" si="55"/>
        <v>78</v>
      </c>
      <c r="AM101" s="24">
        <f t="shared" si="30"/>
        <v>75</v>
      </c>
      <c r="AN101" s="16">
        <f t="shared" si="31"/>
        <v>45</v>
      </c>
      <c r="AO101" s="16"/>
      <c r="AP101" s="87">
        <f t="shared" si="49"/>
        <v>67.833333333333329</v>
      </c>
      <c r="AQ101" s="74"/>
      <c r="AR101" s="20"/>
    </row>
    <row r="102" spans="1:48" ht="12.75" customHeight="1" x14ac:dyDescent="0.2">
      <c r="A102" s="21">
        <v>34565</v>
      </c>
      <c r="B102" s="22">
        <f t="shared" si="53"/>
        <v>23</v>
      </c>
      <c r="C102" s="22">
        <f t="shared" si="53"/>
        <v>-4</v>
      </c>
      <c r="D102" s="24">
        <f t="shared" si="53"/>
        <v>30</v>
      </c>
      <c r="E102" s="24">
        <f t="shared" si="54"/>
        <v>11</v>
      </c>
      <c r="F102" s="24">
        <f t="shared" si="19"/>
        <v>29</v>
      </c>
      <c r="G102" s="16">
        <f t="shared" si="20"/>
        <v>1</v>
      </c>
      <c r="H102" s="16"/>
      <c r="I102" s="70">
        <f t="shared" si="46"/>
        <v>15</v>
      </c>
      <c r="J102" s="74"/>
      <c r="K102" s="75"/>
      <c r="L102" s="21">
        <v>34565</v>
      </c>
      <c r="M102" s="24">
        <f t="shared" si="42"/>
        <v>70</v>
      </c>
      <c r="N102" s="24">
        <f t="shared" si="50"/>
        <v>38</v>
      </c>
      <c r="O102" s="24">
        <f t="shared" si="50"/>
        <v>67</v>
      </c>
      <c r="P102" s="24">
        <f t="shared" si="50"/>
        <v>52</v>
      </c>
      <c r="Q102" s="24">
        <f t="shared" si="23"/>
        <v>40</v>
      </c>
      <c r="R102" s="22">
        <f t="shared" si="24"/>
        <v>43</v>
      </c>
      <c r="S102" s="22"/>
      <c r="T102" s="87">
        <f t="shared" si="47"/>
        <v>51.666666666666664</v>
      </c>
      <c r="U102" s="75"/>
      <c r="V102" s="75"/>
      <c r="W102" s="21">
        <v>34565</v>
      </c>
      <c r="X102" s="22">
        <f t="shared" si="43"/>
        <v>6</v>
      </c>
      <c r="Y102" s="22">
        <f t="shared" si="51"/>
        <v>3</v>
      </c>
      <c r="Z102" s="24">
        <f t="shared" si="51"/>
        <v>-4</v>
      </c>
      <c r="AA102" s="24">
        <f t="shared" si="51"/>
        <v>7</v>
      </c>
      <c r="AB102" s="24">
        <f t="shared" si="51"/>
        <v>7</v>
      </c>
      <c r="AC102" s="16">
        <f t="shared" si="28"/>
        <v>7</v>
      </c>
      <c r="AD102" s="16"/>
      <c r="AE102" s="87">
        <f t="shared" si="48"/>
        <v>4.333333333333333</v>
      </c>
      <c r="AF102" s="74"/>
      <c r="AG102" s="20"/>
      <c r="AH102" s="21">
        <v>34565</v>
      </c>
      <c r="AI102" s="22">
        <f t="shared" si="55"/>
        <v>99</v>
      </c>
      <c r="AJ102" s="22">
        <f t="shared" si="55"/>
        <v>37</v>
      </c>
      <c r="AK102" s="24">
        <f t="shared" si="55"/>
        <v>93</v>
      </c>
      <c r="AL102" s="24">
        <f t="shared" si="55"/>
        <v>70</v>
      </c>
      <c r="AM102" s="24">
        <f t="shared" si="30"/>
        <v>76</v>
      </c>
      <c r="AN102" s="16">
        <f t="shared" si="31"/>
        <v>51</v>
      </c>
      <c r="AO102" s="16"/>
      <c r="AP102" s="87">
        <f t="shared" si="49"/>
        <v>71</v>
      </c>
      <c r="AQ102" s="74"/>
      <c r="AR102" s="20"/>
    </row>
    <row r="103" spans="1:48" ht="12.75" customHeight="1" x14ac:dyDescent="0.2">
      <c r="A103" s="21">
        <v>34572</v>
      </c>
      <c r="B103" s="22">
        <f t="shared" si="53"/>
        <v>22</v>
      </c>
      <c r="C103" s="22">
        <f t="shared" si="53"/>
        <v>6</v>
      </c>
      <c r="D103" s="24">
        <f t="shared" si="53"/>
        <v>19</v>
      </c>
      <c r="E103" s="24">
        <f t="shared" si="54"/>
        <v>5</v>
      </c>
      <c r="F103" s="24">
        <f t="shared" si="19"/>
        <v>14</v>
      </c>
      <c r="G103" s="16">
        <f t="shared" si="20"/>
        <v>4</v>
      </c>
      <c r="H103" s="16"/>
      <c r="I103" s="70">
        <f t="shared" si="46"/>
        <v>11.666666666666666</v>
      </c>
      <c r="J103" s="74"/>
      <c r="K103" s="75"/>
      <c r="L103" s="21">
        <v>34572</v>
      </c>
      <c r="M103" s="24">
        <f t="shared" si="42"/>
        <v>55</v>
      </c>
      <c r="N103" s="24">
        <f t="shared" si="50"/>
        <v>49</v>
      </c>
      <c r="O103" s="24">
        <f t="shared" si="50"/>
        <v>53</v>
      </c>
      <c r="P103" s="24">
        <f t="shared" si="50"/>
        <v>55</v>
      </c>
      <c r="Q103" s="24">
        <f t="shared" si="23"/>
        <v>47</v>
      </c>
      <c r="R103" s="22">
        <f t="shared" si="24"/>
        <v>41</v>
      </c>
      <c r="S103" s="22"/>
      <c r="T103" s="87">
        <f t="shared" si="47"/>
        <v>50</v>
      </c>
      <c r="U103" s="75"/>
      <c r="V103" s="75"/>
      <c r="W103" s="21">
        <v>34572</v>
      </c>
      <c r="X103" s="22">
        <f t="shared" si="43"/>
        <v>8</v>
      </c>
      <c r="Y103" s="22">
        <f t="shared" si="51"/>
        <v>4</v>
      </c>
      <c r="Z103" s="24">
        <f t="shared" si="51"/>
        <v>-1</v>
      </c>
      <c r="AA103" s="24">
        <f t="shared" si="51"/>
        <v>5</v>
      </c>
      <c r="AB103" s="24">
        <f t="shared" si="51"/>
        <v>10</v>
      </c>
      <c r="AC103" s="16">
        <f t="shared" si="28"/>
        <v>5</v>
      </c>
      <c r="AD103" s="16"/>
      <c r="AE103" s="87">
        <f t="shared" si="48"/>
        <v>5.166666666666667</v>
      </c>
      <c r="AF103" s="74"/>
      <c r="AG103" s="20"/>
      <c r="AH103" s="21">
        <v>34572</v>
      </c>
      <c r="AI103" s="22">
        <f t="shared" si="55"/>
        <v>85</v>
      </c>
      <c r="AJ103" s="22">
        <f t="shared" si="55"/>
        <v>59</v>
      </c>
      <c r="AK103" s="24">
        <f t="shared" si="55"/>
        <v>71</v>
      </c>
      <c r="AL103" s="24">
        <f t="shared" si="55"/>
        <v>65</v>
      </c>
      <c r="AM103" s="24">
        <f t="shared" si="30"/>
        <v>71</v>
      </c>
      <c r="AN103" s="16">
        <f t="shared" si="31"/>
        <v>50</v>
      </c>
      <c r="AO103" s="16"/>
      <c r="AP103" s="87">
        <f t="shared" si="49"/>
        <v>66.833333333333329</v>
      </c>
      <c r="AQ103" s="74"/>
      <c r="AR103" s="20"/>
    </row>
    <row r="104" spans="1:48" ht="12.75" customHeight="1" x14ac:dyDescent="0.2">
      <c r="A104" s="21">
        <v>34579</v>
      </c>
      <c r="B104" s="22">
        <f t="shared" ref="B104:D112" si="56">B49-B48</f>
        <v>25</v>
      </c>
      <c r="C104" s="22">
        <f t="shared" si="56"/>
        <v>1</v>
      </c>
      <c r="D104" s="24">
        <f t="shared" si="56"/>
        <v>30</v>
      </c>
      <c r="E104" s="24">
        <f t="shared" si="54"/>
        <v>23</v>
      </c>
      <c r="F104" s="24">
        <f t="shared" si="19"/>
        <v>10</v>
      </c>
      <c r="G104" s="16">
        <f t="shared" si="20"/>
        <v>20</v>
      </c>
      <c r="H104" s="16"/>
      <c r="I104" s="70">
        <f t="shared" si="46"/>
        <v>18.166666666666668</v>
      </c>
      <c r="J104" s="74"/>
      <c r="K104" s="75"/>
      <c r="L104" s="21">
        <v>34579</v>
      </c>
      <c r="M104" s="24">
        <f t="shared" ref="M104:O112" si="57">M49-M48</f>
        <v>50</v>
      </c>
      <c r="N104" s="24">
        <f t="shared" si="57"/>
        <v>49</v>
      </c>
      <c r="O104" s="24">
        <f t="shared" si="57"/>
        <v>65</v>
      </c>
      <c r="P104" s="24">
        <f t="shared" ref="P104:P112" si="58">P49-P48</f>
        <v>55</v>
      </c>
      <c r="Q104" s="24">
        <f t="shared" si="23"/>
        <v>40</v>
      </c>
      <c r="R104" s="22">
        <f t="shared" si="24"/>
        <v>51</v>
      </c>
      <c r="S104" s="22"/>
      <c r="T104" s="87">
        <f t="shared" si="47"/>
        <v>51.666666666666664</v>
      </c>
      <c r="U104" s="75"/>
      <c r="V104" s="75"/>
      <c r="W104" s="21">
        <v>34579</v>
      </c>
      <c r="X104" s="22">
        <f t="shared" ref="X104:Z112" si="59">X49-X48</f>
        <v>8</v>
      </c>
      <c r="Y104" s="22">
        <f t="shared" si="59"/>
        <v>1</v>
      </c>
      <c r="Z104" s="24">
        <f t="shared" si="59"/>
        <v>-1</v>
      </c>
      <c r="AA104" s="24">
        <f t="shared" ref="AA104:AB112" si="60">AA49-AA48</f>
        <v>6</v>
      </c>
      <c r="AB104" s="24">
        <f t="shared" si="60"/>
        <v>7</v>
      </c>
      <c r="AC104" s="16">
        <f t="shared" si="28"/>
        <v>-2</v>
      </c>
      <c r="AD104" s="16"/>
      <c r="AE104" s="87">
        <f t="shared" si="48"/>
        <v>3.1666666666666665</v>
      </c>
      <c r="AF104" s="74"/>
      <c r="AG104" s="20"/>
      <c r="AH104" s="21">
        <v>34579</v>
      </c>
      <c r="AI104" s="22">
        <f t="shared" si="55"/>
        <v>83</v>
      </c>
      <c r="AJ104" s="22">
        <f t="shared" si="55"/>
        <v>51</v>
      </c>
      <c r="AK104" s="24">
        <f t="shared" si="55"/>
        <v>94</v>
      </c>
      <c r="AL104" s="24">
        <f t="shared" si="55"/>
        <v>84</v>
      </c>
      <c r="AM104" s="24">
        <f t="shared" si="30"/>
        <v>57</v>
      </c>
      <c r="AN104" s="16">
        <f t="shared" si="31"/>
        <v>69</v>
      </c>
      <c r="AO104" s="16"/>
      <c r="AP104" s="87">
        <f t="shared" si="49"/>
        <v>73</v>
      </c>
      <c r="AQ104" s="74"/>
      <c r="AR104" s="20"/>
    </row>
    <row r="105" spans="1:48" ht="12.75" customHeight="1" x14ac:dyDescent="0.2">
      <c r="A105" s="21">
        <v>34586</v>
      </c>
      <c r="B105" s="22">
        <f t="shared" si="56"/>
        <v>12</v>
      </c>
      <c r="C105" s="22">
        <f t="shared" si="56"/>
        <v>20</v>
      </c>
      <c r="D105" s="24">
        <f t="shared" si="56"/>
        <v>24</v>
      </c>
      <c r="E105" s="24">
        <f t="shared" si="54"/>
        <v>31</v>
      </c>
      <c r="F105" s="24">
        <f t="shared" si="19"/>
        <v>-2</v>
      </c>
      <c r="G105" s="16">
        <f t="shared" si="20"/>
        <v>15</v>
      </c>
      <c r="H105" s="16"/>
      <c r="I105" s="70">
        <f t="shared" si="46"/>
        <v>16.666666666666668</v>
      </c>
      <c r="J105" s="74"/>
      <c r="K105" s="75"/>
      <c r="L105" s="21">
        <v>34586</v>
      </c>
      <c r="M105" s="24">
        <f t="shared" si="57"/>
        <v>49</v>
      </c>
      <c r="N105" s="24">
        <f t="shared" si="57"/>
        <v>53</v>
      </c>
      <c r="O105" s="24">
        <f t="shared" si="57"/>
        <v>67</v>
      </c>
      <c r="P105" s="24">
        <f t="shared" si="58"/>
        <v>59</v>
      </c>
      <c r="Q105" s="24">
        <f t="shared" si="23"/>
        <v>36</v>
      </c>
      <c r="R105" s="22">
        <f t="shared" si="24"/>
        <v>45</v>
      </c>
      <c r="S105" s="22"/>
      <c r="T105" s="87">
        <f t="shared" si="47"/>
        <v>51.5</v>
      </c>
      <c r="U105" s="75"/>
      <c r="V105" s="75"/>
      <c r="W105" s="21">
        <v>34586</v>
      </c>
      <c r="X105" s="22">
        <f t="shared" si="59"/>
        <v>15</v>
      </c>
      <c r="Y105" s="22">
        <f t="shared" si="59"/>
        <v>3</v>
      </c>
      <c r="Z105" s="24">
        <f t="shared" si="59"/>
        <v>7</v>
      </c>
      <c r="AA105" s="24">
        <f t="shared" si="60"/>
        <v>6</v>
      </c>
      <c r="AB105" s="24">
        <f t="shared" si="60"/>
        <v>1</v>
      </c>
      <c r="AC105" s="16">
        <f t="shared" si="28"/>
        <v>6</v>
      </c>
      <c r="AD105" s="16"/>
      <c r="AE105" s="87">
        <f t="shared" si="48"/>
        <v>6.333333333333333</v>
      </c>
      <c r="AF105" s="74"/>
      <c r="AG105" s="20"/>
      <c r="AH105" s="21">
        <v>34586</v>
      </c>
      <c r="AI105" s="22">
        <f t="shared" si="55"/>
        <v>76</v>
      </c>
      <c r="AJ105" s="22">
        <f t="shared" si="55"/>
        <v>76</v>
      </c>
      <c r="AK105" s="24">
        <f t="shared" si="55"/>
        <v>98</v>
      </c>
      <c r="AL105" s="24">
        <f t="shared" si="55"/>
        <v>96</v>
      </c>
      <c r="AM105" s="24">
        <f t="shared" si="30"/>
        <v>35</v>
      </c>
      <c r="AN105" s="16">
        <f t="shared" si="31"/>
        <v>66</v>
      </c>
      <c r="AO105" s="16"/>
      <c r="AP105" s="87">
        <f t="shared" si="49"/>
        <v>74.5</v>
      </c>
      <c r="AQ105" s="74"/>
      <c r="AR105" s="20"/>
    </row>
    <row r="106" spans="1:48" ht="12.75" customHeight="1" x14ac:dyDescent="0.2">
      <c r="A106" s="21">
        <v>34593</v>
      </c>
      <c r="B106" s="22">
        <f t="shared" si="56"/>
        <v>15</v>
      </c>
      <c r="C106" s="22">
        <f t="shared" si="56"/>
        <v>18</v>
      </c>
      <c r="D106" s="24">
        <f t="shared" si="56"/>
        <v>29</v>
      </c>
      <c r="E106" s="24">
        <f t="shared" si="54"/>
        <v>29</v>
      </c>
      <c r="F106" s="24">
        <f t="shared" si="19"/>
        <v>18</v>
      </c>
      <c r="G106" s="16">
        <f t="shared" si="20"/>
        <v>18</v>
      </c>
      <c r="H106" s="16"/>
      <c r="I106" s="70">
        <f t="shared" si="46"/>
        <v>21.166666666666668</v>
      </c>
      <c r="J106" s="74"/>
      <c r="K106" s="75"/>
      <c r="L106" s="21">
        <v>34593</v>
      </c>
      <c r="M106" s="24">
        <f t="shared" si="57"/>
        <v>41</v>
      </c>
      <c r="N106" s="24">
        <f t="shared" si="57"/>
        <v>46</v>
      </c>
      <c r="O106" s="24">
        <f t="shared" si="57"/>
        <v>52</v>
      </c>
      <c r="P106" s="24">
        <f t="shared" si="58"/>
        <v>57</v>
      </c>
      <c r="Q106" s="24">
        <f t="shared" si="23"/>
        <v>42</v>
      </c>
      <c r="R106" s="22">
        <f t="shared" si="24"/>
        <v>55</v>
      </c>
      <c r="S106" s="22"/>
      <c r="T106" s="87">
        <f t="shared" si="47"/>
        <v>48.833333333333336</v>
      </c>
      <c r="U106" s="75"/>
      <c r="V106" s="75"/>
      <c r="W106" s="21">
        <v>34593</v>
      </c>
      <c r="X106" s="22">
        <f t="shared" si="59"/>
        <v>11</v>
      </c>
      <c r="Y106" s="22">
        <f t="shared" si="59"/>
        <v>7</v>
      </c>
      <c r="Z106" s="24">
        <f t="shared" si="59"/>
        <v>3</v>
      </c>
      <c r="AA106" s="24">
        <f t="shared" si="60"/>
        <v>2</v>
      </c>
      <c r="AB106" s="24">
        <f t="shared" si="60"/>
        <v>10</v>
      </c>
      <c r="AC106" s="16">
        <f t="shared" si="28"/>
        <v>8</v>
      </c>
      <c r="AD106" s="16"/>
      <c r="AE106" s="87">
        <f t="shared" si="48"/>
        <v>6.833333333333333</v>
      </c>
      <c r="AF106" s="74"/>
      <c r="AG106" s="20"/>
      <c r="AH106" s="21">
        <v>34593</v>
      </c>
      <c r="AI106" s="22">
        <f t="shared" si="55"/>
        <v>67</v>
      </c>
      <c r="AJ106" s="22">
        <f t="shared" si="55"/>
        <v>71</v>
      </c>
      <c r="AK106" s="24">
        <f t="shared" si="55"/>
        <v>84</v>
      </c>
      <c r="AL106" s="24">
        <f t="shared" si="55"/>
        <v>88</v>
      </c>
      <c r="AM106" s="24">
        <f t="shared" si="30"/>
        <v>70</v>
      </c>
      <c r="AN106" s="16">
        <f t="shared" si="31"/>
        <v>81</v>
      </c>
      <c r="AO106" s="16"/>
      <c r="AP106" s="87">
        <f t="shared" si="49"/>
        <v>76.833333333333329</v>
      </c>
      <c r="AQ106" s="74"/>
      <c r="AR106" s="20"/>
      <c r="AS106" s="23"/>
      <c r="AT106" s="23"/>
      <c r="AU106" s="23"/>
      <c r="AV106" s="23"/>
    </row>
    <row r="107" spans="1:48" ht="12.75" customHeight="1" x14ac:dyDescent="0.2">
      <c r="A107" s="21">
        <v>34600</v>
      </c>
      <c r="B107" s="22">
        <f t="shared" si="56"/>
        <v>13</v>
      </c>
      <c r="C107" s="22">
        <f t="shared" si="56"/>
        <v>19</v>
      </c>
      <c r="D107" s="24">
        <f t="shared" si="56"/>
        <v>26</v>
      </c>
      <c r="E107" s="24">
        <f t="shared" si="54"/>
        <v>15</v>
      </c>
      <c r="F107" s="24">
        <f t="shared" si="19"/>
        <v>10</v>
      </c>
      <c r="G107" s="16">
        <f t="shared" si="20"/>
        <v>24</v>
      </c>
      <c r="H107" s="16"/>
      <c r="I107" s="70">
        <f t="shared" si="46"/>
        <v>17.833333333333332</v>
      </c>
      <c r="J107" s="74"/>
      <c r="K107" s="75"/>
      <c r="L107" s="21">
        <v>34600</v>
      </c>
      <c r="M107" s="24">
        <f t="shared" si="57"/>
        <v>43</v>
      </c>
      <c r="N107" s="24">
        <f t="shared" si="57"/>
        <v>46</v>
      </c>
      <c r="O107" s="24">
        <f t="shared" si="57"/>
        <v>57</v>
      </c>
      <c r="P107" s="24">
        <f t="shared" si="58"/>
        <v>51</v>
      </c>
      <c r="Q107" s="24">
        <f t="shared" si="23"/>
        <v>31</v>
      </c>
      <c r="R107" s="22">
        <f t="shared" si="24"/>
        <v>46</v>
      </c>
      <c r="S107" s="22"/>
      <c r="T107" s="87">
        <f t="shared" si="47"/>
        <v>45.666666666666664</v>
      </c>
      <c r="U107" s="75"/>
      <c r="V107" s="75"/>
      <c r="W107" s="21">
        <v>34600</v>
      </c>
      <c r="X107" s="22">
        <f t="shared" si="59"/>
        <v>-2</v>
      </c>
      <c r="Y107" s="22">
        <f t="shared" si="59"/>
        <v>4</v>
      </c>
      <c r="Z107" s="24">
        <f t="shared" si="59"/>
        <v>6</v>
      </c>
      <c r="AA107" s="24">
        <f t="shared" si="60"/>
        <v>7</v>
      </c>
      <c r="AB107" s="24">
        <f t="shared" si="60"/>
        <v>11</v>
      </c>
      <c r="AC107" s="16">
        <f t="shared" si="28"/>
        <v>8</v>
      </c>
      <c r="AD107" s="16"/>
      <c r="AE107" s="87">
        <f t="shared" si="48"/>
        <v>5.666666666666667</v>
      </c>
      <c r="AF107" s="74"/>
      <c r="AG107" s="20"/>
      <c r="AH107" s="21">
        <v>34600</v>
      </c>
      <c r="AI107" s="22">
        <f t="shared" si="55"/>
        <v>54</v>
      </c>
      <c r="AJ107" s="22">
        <f t="shared" si="55"/>
        <v>69</v>
      </c>
      <c r="AK107" s="24">
        <f t="shared" si="55"/>
        <v>89</v>
      </c>
      <c r="AL107" s="24">
        <f t="shared" si="55"/>
        <v>73</v>
      </c>
      <c r="AM107" s="24">
        <f t="shared" si="30"/>
        <v>52</v>
      </c>
      <c r="AN107" s="16">
        <f t="shared" si="31"/>
        <v>78</v>
      </c>
      <c r="AO107" s="16"/>
      <c r="AP107" s="87">
        <f t="shared" si="49"/>
        <v>69.166666666666671</v>
      </c>
      <c r="AQ107" s="74"/>
      <c r="AR107" s="20"/>
    </row>
    <row r="108" spans="1:48" ht="12.75" customHeight="1" x14ac:dyDescent="0.2">
      <c r="A108" s="21">
        <v>34607</v>
      </c>
      <c r="B108" s="22">
        <f t="shared" si="56"/>
        <v>9</v>
      </c>
      <c r="C108" s="22">
        <f t="shared" si="56"/>
        <v>26</v>
      </c>
      <c r="D108" s="24">
        <f t="shared" si="56"/>
        <v>30</v>
      </c>
      <c r="E108" s="24">
        <f t="shared" si="54"/>
        <v>29</v>
      </c>
      <c r="F108" s="24">
        <f t="shared" si="19"/>
        <v>7</v>
      </c>
      <c r="G108" s="16">
        <f t="shared" si="20"/>
        <v>19</v>
      </c>
      <c r="H108" s="16"/>
      <c r="I108" s="70">
        <f t="shared" si="46"/>
        <v>20</v>
      </c>
      <c r="J108" s="74"/>
      <c r="K108" s="75"/>
      <c r="L108" s="21">
        <v>34607</v>
      </c>
      <c r="M108" s="24">
        <f t="shared" si="57"/>
        <v>42</v>
      </c>
      <c r="N108" s="24">
        <f t="shared" si="57"/>
        <v>36</v>
      </c>
      <c r="O108" s="24">
        <f t="shared" si="57"/>
        <v>54</v>
      </c>
      <c r="P108" s="24">
        <f t="shared" si="58"/>
        <v>52</v>
      </c>
      <c r="Q108" s="24">
        <f t="shared" si="23"/>
        <v>30</v>
      </c>
      <c r="R108" s="22">
        <f t="shared" si="24"/>
        <v>53</v>
      </c>
      <c r="S108" s="22"/>
      <c r="T108" s="87">
        <f t="shared" si="47"/>
        <v>44.5</v>
      </c>
      <c r="U108" s="75"/>
      <c r="V108" s="75"/>
      <c r="W108" s="21">
        <v>34607</v>
      </c>
      <c r="X108" s="22">
        <f t="shared" si="59"/>
        <v>-3</v>
      </c>
      <c r="Y108" s="22">
        <f t="shared" si="59"/>
        <v>5</v>
      </c>
      <c r="Z108" s="24">
        <f t="shared" si="59"/>
        <v>0</v>
      </c>
      <c r="AA108" s="24">
        <f t="shared" si="60"/>
        <v>6</v>
      </c>
      <c r="AB108" s="24">
        <f t="shared" si="60"/>
        <v>4</v>
      </c>
      <c r="AC108" s="16">
        <f t="shared" si="28"/>
        <v>7</v>
      </c>
      <c r="AD108" s="16"/>
      <c r="AE108" s="87">
        <f t="shared" si="48"/>
        <v>3.1666666666666665</v>
      </c>
      <c r="AF108" s="74"/>
      <c r="AG108" s="20"/>
      <c r="AH108" s="21">
        <v>34607</v>
      </c>
      <c r="AI108" s="22">
        <f t="shared" si="55"/>
        <v>48</v>
      </c>
      <c r="AJ108" s="22">
        <f t="shared" si="55"/>
        <v>67</v>
      </c>
      <c r="AK108" s="24">
        <f t="shared" si="55"/>
        <v>84</v>
      </c>
      <c r="AL108" s="24">
        <f t="shared" si="55"/>
        <v>87</v>
      </c>
      <c r="AM108" s="24">
        <f t="shared" si="30"/>
        <v>41</v>
      </c>
      <c r="AN108" s="16">
        <f t="shared" si="31"/>
        <v>79</v>
      </c>
      <c r="AO108" s="16"/>
      <c r="AP108" s="87">
        <f t="shared" si="49"/>
        <v>67.666666666666671</v>
      </c>
      <c r="AQ108" s="74"/>
      <c r="AR108" s="20"/>
    </row>
    <row r="109" spans="1:48" ht="12.75" customHeight="1" x14ac:dyDescent="0.2">
      <c r="A109" s="21">
        <v>34614</v>
      </c>
      <c r="B109" s="22">
        <f t="shared" si="56"/>
        <v>14</v>
      </c>
      <c r="C109" s="22">
        <f t="shared" si="56"/>
        <v>2</v>
      </c>
      <c r="D109" s="24">
        <f t="shared" si="56"/>
        <v>35</v>
      </c>
      <c r="E109" s="24">
        <f t="shared" si="54"/>
        <v>27</v>
      </c>
      <c r="F109" s="24">
        <f t="shared" si="19"/>
        <v>2</v>
      </c>
      <c r="G109" s="16">
        <f t="shared" si="20"/>
        <v>16</v>
      </c>
      <c r="H109" s="16"/>
      <c r="I109" s="70">
        <f t="shared" si="46"/>
        <v>16</v>
      </c>
      <c r="J109" s="74"/>
      <c r="K109" s="75"/>
      <c r="L109" s="21">
        <v>34614</v>
      </c>
      <c r="M109" s="24">
        <f t="shared" si="57"/>
        <v>24</v>
      </c>
      <c r="N109" s="24">
        <f t="shared" si="57"/>
        <v>41</v>
      </c>
      <c r="O109" s="24">
        <f t="shared" si="57"/>
        <v>56</v>
      </c>
      <c r="P109" s="24">
        <f t="shared" si="58"/>
        <v>55</v>
      </c>
      <c r="Q109" s="24">
        <f t="shared" si="23"/>
        <v>27</v>
      </c>
      <c r="R109" s="22">
        <f t="shared" si="24"/>
        <v>44</v>
      </c>
      <c r="S109" s="22"/>
      <c r="T109" s="87">
        <f t="shared" si="47"/>
        <v>41.166666666666664</v>
      </c>
      <c r="U109" s="75"/>
      <c r="V109" s="75"/>
      <c r="W109" s="21">
        <v>34614</v>
      </c>
      <c r="X109" s="22">
        <f t="shared" si="59"/>
        <v>7</v>
      </c>
      <c r="Y109" s="22">
        <f t="shared" si="59"/>
        <v>5</v>
      </c>
      <c r="Z109" s="24">
        <f t="shared" si="59"/>
        <v>3</v>
      </c>
      <c r="AA109" s="24">
        <f t="shared" si="60"/>
        <v>5</v>
      </c>
      <c r="AB109" s="24">
        <f t="shared" si="60"/>
        <v>12</v>
      </c>
      <c r="AC109" s="16">
        <f t="shared" si="28"/>
        <v>2</v>
      </c>
      <c r="AD109" s="16"/>
      <c r="AE109" s="87">
        <f t="shared" si="48"/>
        <v>5.666666666666667</v>
      </c>
      <c r="AF109" s="74"/>
      <c r="AG109" s="20"/>
      <c r="AH109" s="21">
        <v>34614</v>
      </c>
      <c r="AI109" s="22">
        <f t="shared" si="55"/>
        <v>45</v>
      </c>
      <c r="AJ109" s="22">
        <f t="shared" si="55"/>
        <v>48</v>
      </c>
      <c r="AK109" s="24">
        <f t="shared" si="55"/>
        <v>94</v>
      </c>
      <c r="AL109" s="24">
        <f t="shared" si="55"/>
        <v>87</v>
      </c>
      <c r="AM109" s="24">
        <f t="shared" si="30"/>
        <v>41</v>
      </c>
      <c r="AN109" s="16">
        <f t="shared" si="31"/>
        <v>62</v>
      </c>
      <c r="AO109" s="16"/>
      <c r="AP109" s="87">
        <f t="shared" si="49"/>
        <v>62.833333333333336</v>
      </c>
      <c r="AQ109" s="74"/>
      <c r="AR109" s="20"/>
    </row>
    <row r="110" spans="1:48" ht="12.75" customHeight="1" x14ac:dyDescent="0.2">
      <c r="A110" s="21">
        <v>34621</v>
      </c>
      <c r="B110" s="22">
        <f t="shared" si="56"/>
        <v>3</v>
      </c>
      <c r="C110" s="22">
        <f t="shared" si="56"/>
        <v>18</v>
      </c>
      <c r="D110" s="24">
        <f t="shared" si="56"/>
        <v>7</v>
      </c>
      <c r="E110" s="24">
        <f t="shared" si="54"/>
        <v>21</v>
      </c>
      <c r="F110" s="24">
        <f t="shared" si="19"/>
        <v>6</v>
      </c>
      <c r="G110" s="16">
        <f t="shared" si="20"/>
        <v>11</v>
      </c>
      <c r="H110" s="16"/>
      <c r="I110" s="70">
        <f t="shared" si="46"/>
        <v>11</v>
      </c>
      <c r="J110" s="74"/>
      <c r="K110" s="75"/>
      <c r="L110" s="21">
        <v>34621</v>
      </c>
      <c r="M110" s="24">
        <f t="shared" si="57"/>
        <v>19</v>
      </c>
      <c r="N110" s="24">
        <f t="shared" si="57"/>
        <v>45</v>
      </c>
      <c r="O110" s="24">
        <f t="shared" si="57"/>
        <v>28</v>
      </c>
      <c r="P110" s="24">
        <f t="shared" si="58"/>
        <v>50</v>
      </c>
      <c r="Q110" s="24">
        <f t="shared" si="23"/>
        <v>29</v>
      </c>
      <c r="R110" s="22">
        <f t="shared" si="24"/>
        <v>31</v>
      </c>
      <c r="S110" s="22"/>
      <c r="T110" s="87">
        <f t="shared" si="47"/>
        <v>33.666666666666664</v>
      </c>
      <c r="U110" s="75"/>
      <c r="V110" s="75"/>
      <c r="W110" s="21">
        <v>34621</v>
      </c>
      <c r="X110" s="22">
        <f t="shared" si="59"/>
        <v>2</v>
      </c>
      <c r="Y110" s="22">
        <f t="shared" si="59"/>
        <v>7</v>
      </c>
      <c r="Z110" s="24">
        <f t="shared" si="59"/>
        <v>3</v>
      </c>
      <c r="AA110" s="24">
        <f t="shared" si="60"/>
        <v>6</v>
      </c>
      <c r="AB110" s="24">
        <f t="shared" si="60"/>
        <v>6</v>
      </c>
      <c r="AC110" s="16">
        <f t="shared" si="28"/>
        <v>7</v>
      </c>
      <c r="AD110" s="16"/>
      <c r="AE110" s="87">
        <f t="shared" si="48"/>
        <v>5.166666666666667</v>
      </c>
      <c r="AF110" s="74"/>
      <c r="AG110" s="20"/>
      <c r="AH110" s="21">
        <v>34621</v>
      </c>
      <c r="AI110" s="22">
        <f t="shared" si="55"/>
        <v>24</v>
      </c>
      <c r="AJ110" s="22">
        <f t="shared" si="55"/>
        <v>70</v>
      </c>
      <c r="AK110" s="24">
        <f t="shared" si="55"/>
        <v>38</v>
      </c>
      <c r="AL110" s="24">
        <f t="shared" si="55"/>
        <v>77</v>
      </c>
      <c r="AM110" s="24">
        <f t="shared" si="30"/>
        <v>41</v>
      </c>
      <c r="AN110" s="16">
        <f t="shared" si="31"/>
        <v>49</v>
      </c>
      <c r="AO110" s="16"/>
      <c r="AP110" s="87">
        <f t="shared" si="49"/>
        <v>49.833333333333336</v>
      </c>
      <c r="AQ110" s="74"/>
      <c r="AR110" s="20"/>
    </row>
    <row r="111" spans="1:48" ht="12.75" customHeight="1" x14ac:dyDescent="0.2">
      <c r="A111" s="21">
        <v>34628</v>
      </c>
      <c r="B111" s="22">
        <f t="shared" si="56"/>
        <v>1</v>
      </c>
      <c r="C111" s="22">
        <f t="shared" si="56"/>
        <v>18</v>
      </c>
      <c r="D111" s="24">
        <f t="shared" si="56"/>
        <v>9</v>
      </c>
      <c r="E111" s="24">
        <f t="shared" si="54"/>
        <v>28</v>
      </c>
      <c r="F111" s="24">
        <f t="shared" si="19"/>
        <v>24</v>
      </c>
      <c r="G111" s="16">
        <f t="shared" si="20"/>
        <v>8</v>
      </c>
      <c r="H111" s="16"/>
      <c r="I111" s="70">
        <f t="shared" si="46"/>
        <v>14.666666666666666</v>
      </c>
      <c r="J111" s="74"/>
      <c r="K111" s="75"/>
      <c r="L111" s="21">
        <v>34628</v>
      </c>
      <c r="M111" s="24">
        <f t="shared" si="57"/>
        <v>53</v>
      </c>
      <c r="N111" s="24">
        <f t="shared" si="57"/>
        <v>29</v>
      </c>
      <c r="O111" s="24">
        <f t="shared" si="57"/>
        <v>43</v>
      </c>
      <c r="P111" s="24">
        <f t="shared" si="58"/>
        <v>35</v>
      </c>
      <c r="Q111" s="24">
        <f t="shared" si="23"/>
        <v>28</v>
      </c>
      <c r="R111" s="22">
        <f t="shared" si="24"/>
        <v>32</v>
      </c>
      <c r="S111" s="22"/>
      <c r="T111" s="87">
        <f t="shared" si="47"/>
        <v>36.666666666666664</v>
      </c>
      <c r="U111" s="75"/>
      <c r="V111" s="75"/>
      <c r="W111" s="21">
        <v>34628</v>
      </c>
      <c r="X111" s="22">
        <f t="shared" si="59"/>
        <v>6</v>
      </c>
      <c r="Y111" s="22">
        <f t="shared" si="59"/>
        <v>5</v>
      </c>
      <c r="Z111" s="24">
        <f t="shared" si="59"/>
        <v>5</v>
      </c>
      <c r="AA111" s="24">
        <f t="shared" si="60"/>
        <v>0</v>
      </c>
      <c r="AB111" s="24">
        <f t="shared" si="60"/>
        <v>6</v>
      </c>
      <c r="AC111" s="16">
        <f t="shared" si="28"/>
        <v>2</v>
      </c>
      <c r="AD111" s="16"/>
      <c r="AE111" s="87">
        <f t="shared" si="48"/>
        <v>4</v>
      </c>
      <c r="AF111" s="74"/>
      <c r="AG111" s="20"/>
      <c r="AH111" s="21">
        <v>34628</v>
      </c>
      <c r="AI111" s="22">
        <f t="shared" ref="AI111:AK112" si="61">AI56-AI55</f>
        <v>60</v>
      </c>
      <c r="AJ111" s="22">
        <f t="shared" si="61"/>
        <v>52</v>
      </c>
      <c r="AK111" s="24">
        <f t="shared" si="61"/>
        <v>57</v>
      </c>
      <c r="AL111" s="24">
        <f t="shared" si="55"/>
        <v>63</v>
      </c>
      <c r="AM111" s="24">
        <f t="shared" si="30"/>
        <v>58</v>
      </c>
      <c r="AN111" s="16">
        <f t="shared" si="31"/>
        <v>42</v>
      </c>
      <c r="AO111" s="16"/>
      <c r="AP111" s="87">
        <f t="shared" si="49"/>
        <v>55.333333333333336</v>
      </c>
      <c r="AQ111" s="74"/>
      <c r="AR111" s="20"/>
    </row>
    <row r="112" spans="1:48" ht="12.75" customHeight="1" thickBot="1" x14ac:dyDescent="0.25">
      <c r="A112" s="25">
        <v>34635</v>
      </c>
      <c r="B112" s="26">
        <f t="shared" si="56"/>
        <v>-1</v>
      </c>
      <c r="C112" s="26">
        <f t="shared" si="56"/>
        <v>12</v>
      </c>
      <c r="D112" s="27">
        <f t="shared" si="56"/>
        <v>9</v>
      </c>
      <c r="E112" s="27">
        <f t="shared" si="54"/>
        <v>16</v>
      </c>
      <c r="F112" s="27">
        <f t="shared" si="19"/>
        <v>16</v>
      </c>
      <c r="G112" s="27">
        <f t="shared" si="20"/>
        <v>0</v>
      </c>
      <c r="H112" s="27"/>
      <c r="I112" s="85">
        <f t="shared" si="46"/>
        <v>8.6666666666666661</v>
      </c>
      <c r="J112" s="81"/>
      <c r="K112" s="76"/>
      <c r="L112" s="25">
        <v>34635</v>
      </c>
      <c r="M112" s="27">
        <f t="shared" si="57"/>
        <v>3</v>
      </c>
      <c r="N112" s="27">
        <f t="shared" si="57"/>
        <v>21</v>
      </c>
      <c r="O112" s="27">
        <f t="shared" si="57"/>
        <v>27</v>
      </c>
      <c r="P112" s="27">
        <f t="shared" si="58"/>
        <v>7</v>
      </c>
      <c r="Q112" s="27">
        <f t="shared" si="23"/>
        <v>11</v>
      </c>
      <c r="R112" s="27">
        <f t="shared" si="24"/>
        <v>13</v>
      </c>
      <c r="S112" s="27"/>
      <c r="T112" s="88">
        <f t="shared" si="47"/>
        <v>13.666666666666666</v>
      </c>
      <c r="U112" s="76"/>
      <c r="V112" s="76"/>
      <c r="W112" s="25">
        <v>34635</v>
      </c>
      <c r="X112" s="26">
        <f t="shared" si="59"/>
        <v>2</v>
      </c>
      <c r="Y112" s="26">
        <f t="shared" si="59"/>
        <v>1</v>
      </c>
      <c r="Z112" s="27">
        <f t="shared" si="59"/>
        <v>-2</v>
      </c>
      <c r="AA112" s="27">
        <f t="shared" si="60"/>
        <v>6</v>
      </c>
      <c r="AB112" s="27">
        <f t="shared" si="60"/>
        <v>9</v>
      </c>
      <c r="AC112" s="27">
        <f t="shared" si="28"/>
        <v>0</v>
      </c>
      <c r="AD112" s="27"/>
      <c r="AE112" s="88">
        <f t="shared" si="48"/>
        <v>2.6666666666666665</v>
      </c>
      <c r="AF112" s="81"/>
      <c r="AG112" s="36"/>
      <c r="AH112" s="25">
        <v>34635</v>
      </c>
      <c r="AI112" s="26">
        <f t="shared" si="61"/>
        <v>4</v>
      </c>
      <c r="AJ112" s="26">
        <f t="shared" si="61"/>
        <v>34</v>
      </c>
      <c r="AK112" s="27">
        <f t="shared" si="61"/>
        <v>34</v>
      </c>
      <c r="AL112" s="27">
        <f t="shared" si="55"/>
        <v>29</v>
      </c>
      <c r="AM112" s="27">
        <f t="shared" si="30"/>
        <v>36</v>
      </c>
      <c r="AN112" s="27">
        <f t="shared" si="31"/>
        <v>13</v>
      </c>
      <c r="AO112" s="27"/>
      <c r="AP112" s="88">
        <f t="shared" si="49"/>
        <v>25</v>
      </c>
      <c r="AQ112" s="81"/>
      <c r="AR112" s="36"/>
      <c r="AS112" s="23"/>
      <c r="AT112" s="23"/>
      <c r="AU112" s="23"/>
      <c r="AV112" s="23"/>
    </row>
    <row r="113" spans="1:44" ht="10.8" thickBot="1" x14ac:dyDescent="0.25">
      <c r="A113" s="3"/>
      <c r="B113" s="2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ht="13.2" x14ac:dyDescent="0.2">
      <c r="A114" s="34" t="s">
        <v>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35" t="s">
        <v>3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35" t="s">
        <v>4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35" t="s">
        <v>5</v>
      </c>
      <c r="AI114" s="9"/>
      <c r="AJ114" s="9"/>
      <c r="AK114" s="11"/>
      <c r="AL114" s="11"/>
      <c r="AM114" s="11"/>
      <c r="AN114" s="9"/>
      <c r="AO114" s="9"/>
      <c r="AP114" s="9"/>
      <c r="AQ114" s="9"/>
      <c r="AR114" s="10"/>
    </row>
    <row r="115" spans="1:44" ht="10.8" thickBot="1" x14ac:dyDescent="0.25">
      <c r="A115" s="78" t="s">
        <v>6</v>
      </c>
      <c r="B115" s="17" t="s">
        <v>7</v>
      </c>
      <c r="C115" s="17" t="s">
        <v>8</v>
      </c>
      <c r="D115" s="17" t="s">
        <v>9</v>
      </c>
      <c r="E115" s="17" t="s">
        <v>10</v>
      </c>
      <c r="F115" s="17" t="s">
        <v>11</v>
      </c>
      <c r="G115" s="17" t="s">
        <v>12</v>
      </c>
      <c r="H115" s="17" t="s">
        <v>18</v>
      </c>
      <c r="I115" s="17"/>
      <c r="J115" s="17"/>
      <c r="K115" s="17"/>
      <c r="L115" s="78" t="s">
        <v>6</v>
      </c>
      <c r="M115" s="17" t="s">
        <v>7</v>
      </c>
      <c r="N115" s="17" t="s">
        <v>8</v>
      </c>
      <c r="O115" s="17" t="s">
        <v>9</v>
      </c>
      <c r="P115" s="17" t="s">
        <v>10</v>
      </c>
      <c r="Q115" s="17" t="s">
        <v>11</v>
      </c>
      <c r="R115" s="17" t="s">
        <v>12</v>
      </c>
      <c r="S115" s="17" t="s">
        <v>18</v>
      </c>
      <c r="T115" s="17"/>
      <c r="U115" s="17"/>
      <c r="V115" s="17"/>
      <c r="W115" s="78" t="s">
        <v>6</v>
      </c>
      <c r="X115" s="17" t="s">
        <v>7</v>
      </c>
      <c r="Y115" s="17" t="s">
        <v>8</v>
      </c>
      <c r="Z115" s="17" t="s">
        <v>9</v>
      </c>
      <c r="AA115" s="17" t="s">
        <v>10</v>
      </c>
      <c r="AB115" s="17" t="s">
        <v>11</v>
      </c>
      <c r="AC115" s="17" t="s">
        <v>12</v>
      </c>
      <c r="AD115" s="17" t="s">
        <v>18</v>
      </c>
      <c r="AE115" s="17"/>
      <c r="AF115" s="17"/>
      <c r="AG115" s="17"/>
      <c r="AH115" s="78" t="s">
        <v>6</v>
      </c>
      <c r="AI115" s="17" t="s">
        <v>7</v>
      </c>
      <c r="AJ115" s="17" t="s">
        <v>8</v>
      </c>
      <c r="AK115" s="17" t="s">
        <v>9</v>
      </c>
      <c r="AL115" s="17" t="s">
        <v>10</v>
      </c>
      <c r="AM115" s="17" t="s">
        <v>11</v>
      </c>
      <c r="AN115" s="17" t="s">
        <v>12</v>
      </c>
      <c r="AO115" s="17" t="s">
        <v>18</v>
      </c>
      <c r="AP115" s="17"/>
      <c r="AQ115" s="17"/>
      <c r="AR115" s="83"/>
    </row>
    <row r="116" spans="1:44" x14ac:dyDescent="0.2">
      <c r="A116" s="32">
        <v>34278</v>
      </c>
      <c r="B116" s="33"/>
      <c r="C116" s="33"/>
      <c r="D116" s="33">
        <f>D6-C6</f>
        <v>-58</v>
      </c>
      <c r="E116" s="33">
        <f t="shared" ref="E116:E167" si="62">E6-D6</f>
        <v>-142</v>
      </c>
      <c r="F116" s="33">
        <f t="shared" ref="F116:G167" si="63">F6-E6</f>
        <v>79</v>
      </c>
      <c r="G116" s="33">
        <f t="shared" ref="G116:H131" si="64">G6-F6</f>
        <v>147</v>
      </c>
      <c r="H116" s="33">
        <f t="shared" si="64"/>
        <v>-45</v>
      </c>
      <c r="I116" s="33"/>
      <c r="J116" s="33"/>
      <c r="K116" s="33"/>
      <c r="L116" s="32">
        <v>34278</v>
      </c>
      <c r="M116" s="33"/>
      <c r="N116" s="33"/>
      <c r="O116" s="33">
        <f t="shared" ref="O116:O167" si="65">O6-N6</f>
        <v>-68</v>
      </c>
      <c r="P116" s="33">
        <f t="shared" ref="P116:P167" si="66">P6-O6</f>
        <v>-2</v>
      </c>
      <c r="Q116" s="33">
        <f t="shared" ref="Q116:Q167" si="67">Q6-P6</f>
        <v>-30</v>
      </c>
      <c r="R116" s="33">
        <f t="shared" ref="R116:S120" si="68">R6-Q6</f>
        <v>72</v>
      </c>
      <c r="S116" s="33">
        <f t="shared" si="68"/>
        <v>-52</v>
      </c>
      <c r="T116" s="33"/>
      <c r="U116" s="33"/>
      <c r="V116" s="33"/>
      <c r="W116" s="32">
        <v>34278</v>
      </c>
      <c r="X116" s="33"/>
      <c r="Y116" s="33"/>
      <c r="Z116" s="33">
        <f t="shared" ref="Z116:Z167" si="69">Z6-Y6</f>
        <v>-4</v>
      </c>
      <c r="AA116" s="33">
        <f t="shared" ref="AA116:AA167" si="70">AA6-Z6</f>
        <v>-89</v>
      </c>
      <c r="AB116" s="33">
        <f t="shared" ref="AB116:AB167" si="71">AB6-AA6</f>
        <v>33</v>
      </c>
      <c r="AC116" s="33">
        <f>AC6-AB6</f>
        <v>68</v>
      </c>
      <c r="AD116" s="33">
        <f>AD6-AC6</f>
        <v>-2</v>
      </c>
      <c r="AE116" s="33"/>
      <c r="AF116" s="33"/>
      <c r="AG116" s="33"/>
      <c r="AH116" s="32">
        <v>34278</v>
      </c>
      <c r="AI116" s="33"/>
      <c r="AJ116" s="33"/>
      <c r="AK116" s="33">
        <f t="shared" ref="AK116:AK167" si="72">AK6-AJ6</f>
        <v>-130</v>
      </c>
      <c r="AL116" s="33">
        <f t="shared" ref="AL116:AL167" si="73">AL6-AK6</f>
        <v>-233</v>
      </c>
      <c r="AM116" s="33">
        <f t="shared" ref="AM116:AM167" si="74">AM6-AL6</f>
        <v>82</v>
      </c>
      <c r="AN116" s="33">
        <f>AN6-AM6</f>
        <v>287</v>
      </c>
      <c r="AO116" s="33">
        <f>AO6-AN6</f>
        <v>-99</v>
      </c>
      <c r="AP116" s="33"/>
      <c r="AQ116" s="33"/>
      <c r="AR116" s="56"/>
    </row>
    <row r="117" spans="1:44" x14ac:dyDescent="0.2">
      <c r="A117" s="19">
        <v>34285</v>
      </c>
      <c r="B117" s="16"/>
      <c r="C117" s="16"/>
      <c r="D117" s="16">
        <f>D7-C7</f>
        <v>-83</v>
      </c>
      <c r="E117" s="16">
        <f t="shared" si="62"/>
        <v>-136</v>
      </c>
      <c r="F117" s="16">
        <f t="shared" si="63"/>
        <v>90</v>
      </c>
      <c r="G117" s="16">
        <f t="shared" si="64"/>
        <v>175</v>
      </c>
      <c r="H117" s="16">
        <f t="shared" si="64"/>
        <v>-71</v>
      </c>
      <c r="I117" s="16"/>
      <c r="J117" s="16"/>
      <c r="K117" s="16"/>
      <c r="L117" s="19">
        <v>34285</v>
      </c>
      <c r="M117" s="16"/>
      <c r="N117" s="16"/>
      <c r="O117" s="16">
        <f t="shared" si="65"/>
        <v>-126</v>
      </c>
      <c r="P117" s="16">
        <f t="shared" si="66"/>
        <v>45</v>
      </c>
      <c r="Q117" s="16">
        <f t="shared" si="67"/>
        <v>-19</v>
      </c>
      <c r="R117" s="16">
        <f t="shared" si="68"/>
        <v>60</v>
      </c>
      <c r="S117" s="16">
        <f t="shared" si="68"/>
        <v>-34</v>
      </c>
      <c r="T117" s="16"/>
      <c r="U117" s="16"/>
      <c r="V117" s="16"/>
      <c r="W117" s="19">
        <v>34285</v>
      </c>
      <c r="X117" s="16"/>
      <c r="Y117" s="16"/>
      <c r="Z117" s="16">
        <f t="shared" si="69"/>
        <v>-17</v>
      </c>
      <c r="AA117" s="16">
        <f t="shared" si="70"/>
        <v>-79</v>
      </c>
      <c r="AB117" s="16">
        <f t="shared" si="71"/>
        <v>40</v>
      </c>
      <c r="AC117" s="16">
        <f>AC7-AB7</f>
        <v>78</v>
      </c>
      <c r="AD117" s="16">
        <f>AD7-AC7</f>
        <v>-15</v>
      </c>
      <c r="AE117" s="16"/>
      <c r="AF117" s="16"/>
      <c r="AG117" s="16"/>
      <c r="AH117" s="19">
        <v>34285</v>
      </c>
      <c r="AI117" s="16"/>
      <c r="AJ117" s="16"/>
      <c r="AK117" s="16">
        <f t="shared" si="72"/>
        <v>-226</v>
      </c>
      <c r="AL117" s="16">
        <f t="shared" si="73"/>
        <v>-170</v>
      </c>
      <c r="AM117" s="16">
        <f t="shared" si="74"/>
        <v>111</v>
      </c>
      <c r="AN117" s="16">
        <f>AN7-AM7</f>
        <v>313</v>
      </c>
      <c r="AO117" s="16">
        <f>AO7-AN7</f>
        <v>-120</v>
      </c>
      <c r="AP117" s="16"/>
      <c r="AQ117" s="16"/>
      <c r="AR117" s="20"/>
    </row>
    <row r="118" spans="1:44" x14ac:dyDescent="0.2">
      <c r="A118" s="19">
        <v>34292</v>
      </c>
      <c r="B118" s="16"/>
      <c r="C118" s="16"/>
      <c r="D118" s="16">
        <f t="shared" ref="D118:D133" si="75">D8-C8</f>
        <v>-109</v>
      </c>
      <c r="E118" s="16">
        <f t="shared" si="62"/>
        <v>-140</v>
      </c>
      <c r="F118" s="16">
        <f t="shared" si="63"/>
        <v>88</v>
      </c>
      <c r="G118" s="16">
        <f t="shared" si="64"/>
        <v>186</v>
      </c>
      <c r="H118" s="16">
        <f t="shared" si="64"/>
        <v>-56</v>
      </c>
      <c r="I118" s="16"/>
      <c r="J118" s="16"/>
      <c r="K118" s="16"/>
      <c r="L118" s="19">
        <v>34292</v>
      </c>
      <c r="M118" s="16"/>
      <c r="N118" s="16"/>
      <c r="O118" s="16">
        <f t="shared" si="65"/>
        <v>-179</v>
      </c>
      <c r="P118" s="16">
        <f t="shared" si="66"/>
        <v>49</v>
      </c>
      <c r="Q118" s="16">
        <f t="shared" si="67"/>
        <v>10</v>
      </c>
      <c r="R118" s="16">
        <f t="shared" si="68"/>
        <v>72</v>
      </c>
      <c r="S118" s="16">
        <f t="shared" si="68"/>
        <v>-8</v>
      </c>
      <c r="T118" s="16"/>
      <c r="U118" s="16"/>
      <c r="V118" s="16"/>
      <c r="W118" s="19">
        <v>34292</v>
      </c>
      <c r="X118" s="16"/>
      <c r="Y118" s="16"/>
      <c r="Z118" s="16">
        <f t="shared" si="69"/>
        <v>2</v>
      </c>
      <c r="AA118" s="16">
        <f t="shared" si="70"/>
        <v>-90</v>
      </c>
      <c r="AB118" s="16">
        <f t="shared" si="71"/>
        <v>35</v>
      </c>
      <c r="AC118" s="16">
        <f>AC8-AB8</f>
        <v>74</v>
      </c>
      <c r="AD118" s="16">
        <f t="shared" ref="AD118:AD124" si="76">AD8-AC8</f>
        <v>-2</v>
      </c>
      <c r="AE118" s="16"/>
      <c r="AF118" s="16"/>
      <c r="AG118" s="16"/>
      <c r="AH118" s="19">
        <v>34292</v>
      </c>
      <c r="AI118" s="16"/>
      <c r="AJ118" s="16"/>
      <c r="AK118" s="16">
        <f t="shared" si="72"/>
        <v>-286</v>
      </c>
      <c r="AL118" s="16">
        <f t="shared" si="73"/>
        <v>-181</v>
      </c>
      <c r="AM118" s="16">
        <f t="shared" si="74"/>
        <v>133</v>
      </c>
      <c r="AN118" s="16">
        <f>AN8-AM8</f>
        <v>332</v>
      </c>
      <c r="AO118" s="16">
        <f t="shared" ref="AO118:AO124" si="77">AO8-AN8</f>
        <v>-66</v>
      </c>
      <c r="AP118" s="16"/>
      <c r="AQ118" s="16"/>
      <c r="AR118" s="20"/>
    </row>
    <row r="119" spans="1:44" x14ac:dyDescent="0.2">
      <c r="A119" s="19">
        <v>34299</v>
      </c>
      <c r="B119" s="16"/>
      <c r="C119" s="16"/>
      <c r="D119" s="16">
        <f t="shared" si="75"/>
        <v>-110</v>
      </c>
      <c r="E119" s="16">
        <f t="shared" si="62"/>
        <v>-139</v>
      </c>
      <c r="F119" s="16">
        <f t="shared" si="63"/>
        <v>62</v>
      </c>
      <c r="G119" s="16">
        <f t="shared" si="64"/>
        <v>222</v>
      </c>
      <c r="H119" s="16">
        <f t="shared" si="64"/>
        <v>-56</v>
      </c>
      <c r="I119" s="16"/>
      <c r="J119" s="16"/>
      <c r="K119" s="16"/>
      <c r="L119" s="19">
        <v>34299</v>
      </c>
      <c r="M119" s="16"/>
      <c r="N119" s="16"/>
      <c r="O119" s="16">
        <f t="shared" si="65"/>
        <v>-188</v>
      </c>
      <c r="P119" s="16">
        <f t="shared" si="66"/>
        <v>47</v>
      </c>
      <c r="Q119" s="16">
        <f t="shared" si="67"/>
        <v>-4</v>
      </c>
      <c r="R119" s="16">
        <f t="shared" si="68"/>
        <v>120</v>
      </c>
      <c r="S119" s="16">
        <f t="shared" si="68"/>
        <v>-15</v>
      </c>
      <c r="T119" s="16"/>
      <c r="U119" s="16"/>
      <c r="V119" s="16"/>
      <c r="W119" s="19">
        <v>34299</v>
      </c>
      <c r="X119" s="16"/>
      <c r="Y119" s="16"/>
      <c r="Z119" s="16">
        <f t="shared" si="69"/>
        <v>8</v>
      </c>
      <c r="AA119" s="16">
        <f t="shared" si="70"/>
        <v>-94</v>
      </c>
      <c r="AB119" s="16">
        <f t="shared" si="71"/>
        <v>33</v>
      </c>
      <c r="AC119" s="16">
        <f>AC9-AB9</f>
        <v>85</v>
      </c>
      <c r="AD119" s="16">
        <f t="shared" si="76"/>
        <v>-2</v>
      </c>
      <c r="AE119" s="16"/>
      <c r="AF119" s="16"/>
      <c r="AG119" s="16"/>
      <c r="AH119" s="19">
        <v>34299</v>
      </c>
      <c r="AI119" s="16"/>
      <c r="AJ119" s="16"/>
      <c r="AK119" s="16">
        <f t="shared" si="72"/>
        <v>-290</v>
      </c>
      <c r="AL119" s="16">
        <f t="shared" si="73"/>
        <v>-186</v>
      </c>
      <c r="AM119" s="16">
        <f t="shared" si="74"/>
        <v>91</v>
      </c>
      <c r="AN119" s="16">
        <f>AN9-AM9</f>
        <v>427</v>
      </c>
      <c r="AO119" s="16">
        <f t="shared" si="77"/>
        <v>-73</v>
      </c>
      <c r="AP119" s="16"/>
      <c r="AQ119" s="16"/>
      <c r="AR119" s="20"/>
    </row>
    <row r="120" spans="1:44" x14ac:dyDescent="0.2">
      <c r="A120" s="19">
        <v>34306</v>
      </c>
      <c r="B120" s="16"/>
      <c r="C120" s="16"/>
      <c r="D120" s="16">
        <f t="shared" si="75"/>
        <v>-103</v>
      </c>
      <c r="E120" s="16">
        <f t="shared" si="62"/>
        <v>-151</v>
      </c>
      <c r="F120" s="16">
        <f t="shared" si="63"/>
        <v>90</v>
      </c>
      <c r="G120" s="16">
        <f t="shared" si="64"/>
        <v>237</v>
      </c>
      <c r="H120" s="16">
        <f t="shared" si="64"/>
        <v>-58</v>
      </c>
      <c r="I120" s="16"/>
      <c r="J120" s="16"/>
      <c r="K120" s="16"/>
      <c r="L120" s="19">
        <v>34306</v>
      </c>
      <c r="M120" s="16"/>
      <c r="N120" s="16"/>
      <c r="O120" s="16">
        <f t="shared" si="65"/>
        <v>-195</v>
      </c>
      <c r="P120" s="16">
        <f t="shared" si="66"/>
        <v>34</v>
      </c>
      <c r="Q120" s="16">
        <f t="shared" si="67"/>
        <v>33</v>
      </c>
      <c r="R120" s="16">
        <f t="shared" si="68"/>
        <v>138</v>
      </c>
      <c r="S120" s="16">
        <f t="shared" si="68"/>
        <v>-5</v>
      </c>
      <c r="T120" s="16"/>
      <c r="U120" s="16"/>
      <c r="V120" s="16"/>
      <c r="W120" s="19">
        <v>34306</v>
      </c>
      <c r="X120" s="16"/>
      <c r="Y120" s="16"/>
      <c r="Z120" s="16">
        <f t="shared" si="69"/>
        <v>20</v>
      </c>
      <c r="AA120" s="16">
        <f t="shared" si="70"/>
        <v>-100</v>
      </c>
      <c r="AB120" s="16">
        <f t="shared" si="71"/>
        <v>36</v>
      </c>
      <c r="AC120" s="16">
        <f>AC10-AB10</f>
        <v>96</v>
      </c>
      <c r="AD120" s="16">
        <f t="shared" si="76"/>
        <v>-13</v>
      </c>
      <c r="AE120" s="16"/>
      <c r="AF120" s="16"/>
      <c r="AG120" s="16"/>
      <c r="AH120" s="19">
        <v>34306</v>
      </c>
      <c r="AI120" s="16"/>
      <c r="AJ120" s="16"/>
      <c r="AK120" s="16">
        <f t="shared" si="72"/>
        <v>-278</v>
      </c>
      <c r="AL120" s="16">
        <f t="shared" si="73"/>
        <v>-217</v>
      </c>
      <c r="AM120" s="16">
        <f t="shared" si="74"/>
        <v>159</v>
      </c>
      <c r="AN120" s="16">
        <f>AN10-AM10</f>
        <v>471</v>
      </c>
      <c r="AO120" s="16">
        <f t="shared" si="77"/>
        <v>-76</v>
      </c>
      <c r="AP120" s="16"/>
      <c r="AQ120" s="16"/>
      <c r="AR120" s="20"/>
    </row>
    <row r="121" spans="1:44" x14ac:dyDescent="0.2">
      <c r="A121" s="19">
        <v>34313</v>
      </c>
      <c r="B121" s="16"/>
      <c r="C121" s="16"/>
      <c r="D121" s="16">
        <f t="shared" si="75"/>
        <v>-108</v>
      </c>
      <c r="E121" s="16">
        <f t="shared" si="62"/>
        <v>-159</v>
      </c>
      <c r="F121" s="16">
        <f t="shared" si="63"/>
        <v>89</v>
      </c>
      <c r="G121" s="16">
        <f t="shared" si="64"/>
        <v>276</v>
      </c>
      <c r="H121" s="16">
        <f t="shared" si="64"/>
        <v>-83</v>
      </c>
      <c r="I121" s="16"/>
      <c r="J121" s="16"/>
      <c r="K121" s="16"/>
      <c r="L121" s="19">
        <v>34313</v>
      </c>
      <c r="M121" s="16"/>
      <c r="N121" s="16"/>
      <c r="O121" s="16">
        <f t="shared" si="65"/>
        <v>-215</v>
      </c>
      <c r="P121" s="16">
        <f t="shared" si="66"/>
        <v>44</v>
      </c>
      <c r="Q121" s="16">
        <f t="shared" si="67"/>
        <v>41</v>
      </c>
      <c r="R121" s="16">
        <f t="shared" ref="R121:S167" si="78">R11-Q11</f>
        <v>184</v>
      </c>
      <c r="S121" s="16">
        <f t="shared" si="78"/>
        <v>-75</v>
      </c>
      <c r="T121" s="16"/>
      <c r="U121" s="16"/>
      <c r="V121" s="16"/>
      <c r="W121" s="19">
        <v>34313</v>
      </c>
      <c r="X121" s="16"/>
      <c r="Y121" s="16"/>
      <c r="Z121" s="16">
        <f t="shared" si="69"/>
        <v>26</v>
      </c>
      <c r="AA121" s="16">
        <f t="shared" si="70"/>
        <v>-99</v>
      </c>
      <c r="AB121" s="16">
        <f t="shared" si="71"/>
        <v>32</v>
      </c>
      <c r="AC121" s="16">
        <f t="shared" ref="AC121:AC167" si="79">AC11-AB11</f>
        <v>107</v>
      </c>
      <c r="AD121" s="16">
        <f t="shared" si="76"/>
        <v>-14</v>
      </c>
      <c r="AE121" s="16"/>
      <c r="AF121" s="16"/>
      <c r="AG121" s="16"/>
      <c r="AH121" s="19">
        <v>34313</v>
      </c>
      <c r="AI121" s="16"/>
      <c r="AJ121" s="16"/>
      <c r="AK121" s="16">
        <f t="shared" si="72"/>
        <v>-297</v>
      </c>
      <c r="AL121" s="16">
        <f t="shared" si="73"/>
        <v>-214</v>
      </c>
      <c r="AM121" s="16">
        <f t="shared" si="74"/>
        <v>162</v>
      </c>
      <c r="AN121" s="16">
        <f t="shared" ref="AN121:AN167" si="80">AN11-AM11</f>
        <v>567</v>
      </c>
      <c r="AO121" s="16">
        <f t="shared" si="77"/>
        <v>-172</v>
      </c>
      <c r="AP121" s="16"/>
      <c r="AQ121" s="16"/>
      <c r="AR121" s="20"/>
    </row>
    <row r="122" spans="1:44" x14ac:dyDescent="0.2">
      <c r="A122" s="19">
        <v>34320</v>
      </c>
      <c r="B122" s="16"/>
      <c r="C122" s="16"/>
      <c r="D122" s="16">
        <f t="shared" si="75"/>
        <v>-101</v>
      </c>
      <c r="E122" s="16">
        <f t="shared" si="62"/>
        <v>-123</v>
      </c>
      <c r="F122" s="16">
        <f t="shared" si="63"/>
        <v>53</v>
      </c>
      <c r="G122" s="16">
        <f t="shared" si="64"/>
        <v>301</v>
      </c>
      <c r="H122" s="16">
        <f t="shared" si="64"/>
        <v>-89</v>
      </c>
      <c r="I122" s="16"/>
      <c r="J122" s="16"/>
      <c r="K122" s="16"/>
      <c r="L122" s="19">
        <v>34320</v>
      </c>
      <c r="M122" s="16"/>
      <c r="N122" s="16"/>
      <c r="O122" s="16">
        <f t="shared" si="65"/>
        <v>-254</v>
      </c>
      <c r="P122" s="16">
        <f t="shared" si="66"/>
        <v>128</v>
      </c>
      <c r="Q122" s="16">
        <f t="shared" si="67"/>
        <v>9</v>
      </c>
      <c r="R122" s="16">
        <f t="shared" si="78"/>
        <v>241</v>
      </c>
      <c r="S122" s="16">
        <f t="shared" si="78"/>
        <v>-93</v>
      </c>
      <c r="T122" s="16"/>
      <c r="U122" s="16"/>
      <c r="V122" s="16"/>
      <c r="W122" s="19">
        <v>34320</v>
      </c>
      <c r="X122" s="16"/>
      <c r="Y122" s="16"/>
      <c r="Z122" s="16">
        <f t="shared" si="69"/>
        <v>41</v>
      </c>
      <c r="AA122" s="16">
        <f t="shared" si="70"/>
        <v>-94</v>
      </c>
      <c r="AB122" s="16">
        <f t="shared" si="71"/>
        <v>17</v>
      </c>
      <c r="AC122" s="16">
        <f t="shared" si="79"/>
        <v>112</v>
      </c>
      <c r="AD122" s="16">
        <f t="shared" si="76"/>
        <v>-14</v>
      </c>
      <c r="AE122" s="16"/>
      <c r="AF122" s="16"/>
      <c r="AG122" s="16"/>
      <c r="AH122" s="19">
        <v>34320</v>
      </c>
      <c r="AI122" s="16"/>
      <c r="AJ122" s="16"/>
      <c r="AK122" s="16">
        <f t="shared" si="72"/>
        <v>-314</v>
      </c>
      <c r="AL122" s="16">
        <f t="shared" si="73"/>
        <v>-89</v>
      </c>
      <c r="AM122" s="16">
        <f t="shared" si="74"/>
        <v>79</v>
      </c>
      <c r="AN122" s="16">
        <f t="shared" si="80"/>
        <v>654</v>
      </c>
      <c r="AO122" s="16">
        <f t="shared" si="77"/>
        <v>-196</v>
      </c>
      <c r="AP122" s="16"/>
      <c r="AQ122" s="16"/>
      <c r="AR122" s="20"/>
    </row>
    <row r="123" spans="1:44" x14ac:dyDescent="0.2">
      <c r="A123" s="19">
        <v>34327</v>
      </c>
      <c r="B123" s="16"/>
      <c r="C123" s="16"/>
      <c r="D123" s="16">
        <f t="shared" si="75"/>
        <v>-133</v>
      </c>
      <c r="E123" s="16">
        <f t="shared" si="62"/>
        <v>-118</v>
      </c>
      <c r="F123" s="16">
        <f t="shared" si="63"/>
        <v>65</v>
      </c>
      <c r="G123" s="16">
        <f t="shared" si="64"/>
        <v>320</v>
      </c>
      <c r="H123" s="16">
        <f t="shared" si="64"/>
        <v>-94</v>
      </c>
      <c r="I123" s="16"/>
      <c r="J123" s="16"/>
      <c r="K123" s="16"/>
      <c r="L123" s="19">
        <v>34327</v>
      </c>
      <c r="M123" s="16"/>
      <c r="N123" s="16"/>
      <c r="O123" s="16">
        <f t="shared" si="65"/>
        <v>-283</v>
      </c>
      <c r="P123" s="16">
        <f t="shared" si="66"/>
        <v>151</v>
      </c>
      <c r="Q123" s="16">
        <f t="shared" si="67"/>
        <v>5</v>
      </c>
      <c r="R123" s="16">
        <f t="shared" si="78"/>
        <v>250</v>
      </c>
      <c r="S123" s="16">
        <f t="shared" si="78"/>
        <v>-111</v>
      </c>
      <c r="T123" s="16"/>
      <c r="U123" s="16"/>
      <c r="V123" s="16"/>
      <c r="W123" s="19">
        <v>34327</v>
      </c>
      <c r="X123" s="16"/>
      <c r="Y123" s="16"/>
      <c r="Z123" s="16">
        <f t="shared" si="69"/>
        <v>27</v>
      </c>
      <c r="AA123" s="16">
        <f t="shared" si="70"/>
        <v>-98</v>
      </c>
      <c r="AB123" s="16">
        <f t="shared" si="71"/>
        <v>4</v>
      </c>
      <c r="AC123" s="16">
        <f t="shared" si="79"/>
        <v>134</v>
      </c>
      <c r="AD123" s="16">
        <f t="shared" si="76"/>
        <v>-22</v>
      </c>
      <c r="AE123" s="16"/>
      <c r="AF123" s="16"/>
      <c r="AG123" s="16"/>
      <c r="AH123" s="19">
        <v>34327</v>
      </c>
      <c r="AI123" s="16"/>
      <c r="AJ123" s="16"/>
      <c r="AK123" s="16">
        <f t="shared" si="72"/>
        <v>-389</v>
      </c>
      <c r="AL123" s="16">
        <f t="shared" si="73"/>
        <v>-65</v>
      </c>
      <c r="AM123" s="16">
        <f t="shared" si="74"/>
        <v>74</v>
      </c>
      <c r="AN123" s="16">
        <f t="shared" si="80"/>
        <v>704</v>
      </c>
      <c r="AO123" s="16">
        <f t="shared" si="77"/>
        <v>-227</v>
      </c>
      <c r="AP123" s="16"/>
      <c r="AQ123" s="16"/>
      <c r="AR123" s="20"/>
    </row>
    <row r="124" spans="1:44" x14ac:dyDescent="0.2">
      <c r="A124" s="19">
        <v>34334</v>
      </c>
      <c r="B124" s="16"/>
      <c r="C124" s="16"/>
      <c r="D124" s="16">
        <f t="shared" si="75"/>
        <v>-140</v>
      </c>
      <c r="E124" s="16">
        <f t="shared" si="62"/>
        <v>-117</v>
      </c>
      <c r="F124" s="16">
        <f t="shared" si="63"/>
        <v>76</v>
      </c>
      <c r="G124" s="16">
        <f t="shared" si="64"/>
        <v>303</v>
      </c>
      <c r="H124" s="16">
        <f t="shared" si="64"/>
        <v>-107</v>
      </c>
      <c r="I124" s="16"/>
      <c r="J124" s="16"/>
      <c r="K124" s="16"/>
      <c r="L124" s="19">
        <v>34334</v>
      </c>
      <c r="M124" s="16"/>
      <c r="N124" s="16"/>
      <c r="O124" s="16">
        <f t="shared" si="65"/>
        <v>-321</v>
      </c>
      <c r="P124" s="16">
        <f t="shared" si="66"/>
        <v>151</v>
      </c>
      <c r="Q124" s="16">
        <f t="shared" si="67"/>
        <v>34</v>
      </c>
      <c r="R124" s="16">
        <f t="shared" si="78"/>
        <v>212</v>
      </c>
      <c r="S124" s="16">
        <f t="shared" si="78"/>
        <v>-127</v>
      </c>
      <c r="T124" s="16"/>
      <c r="U124" s="16"/>
      <c r="V124" s="16"/>
      <c r="W124" s="19">
        <v>34334</v>
      </c>
      <c r="X124" s="16"/>
      <c r="Y124" s="16"/>
      <c r="Z124" s="16">
        <f t="shared" si="69"/>
        <v>6</v>
      </c>
      <c r="AA124" s="16">
        <f t="shared" si="70"/>
        <v>-88</v>
      </c>
      <c r="AB124" s="16">
        <f t="shared" si="71"/>
        <v>-4</v>
      </c>
      <c r="AC124" s="16">
        <f t="shared" si="79"/>
        <v>118</v>
      </c>
      <c r="AD124" s="16">
        <f t="shared" si="76"/>
        <v>1</v>
      </c>
      <c r="AE124" s="16"/>
      <c r="AF124" s="16"/>
      <c r="AG124" s="16"/>
      <c r="AH124" s="19">
        <v>34334</v>
      </c>
      <c r="AI124" s="16"/>
      <c r="AJ124" s="16"/>
      <c r="AK124" s="16">
        <f t="shared" si="72"/>
        <v>-455</v>
      </c>
      <c r="AL124" s="16">
        <f t="shared" si="73"/>
        <v>-54</v>
      </c>
      <c r="AM124" s="16">
        <f t="shared" si="74"/>
        <v>106</v>
      </c>
      <c r="AN124" s="16">
        <f t="shared" si="80"/>
        <v>633</v>
      </c>
      <c r="AO124" s="16">
        <f t="shared" si="77"/>
        <v>-233</v>
      </c>
      <c r="AP124" s="16"/>
      <c r="AQ124" s="16"/>
      <c r="AR124" s="20"/>
    </row>
    <row r="125" spans="1:44" x14ac:dyDescent="0.2">
      <c r="A125" s="21">
        <v>34341</v>
      </c>
      <c r="B125" s="22"/>
      <c r="C125" s="22"/>
      <c r="D125" s="16">
        <f t="shared" si="75"/>
        <v>-129</v>
      </c>
      <c r="E125" s="16">
        <f t="shared" si="62"/>
        <v>-68</v>
      </c>
      <c r="F125" s="16">
        <f t="shared" si="63"/>
        <v>28</v>
      </c>
      <c r="G125" s="16">
        <f t="shared" si="64"/>
        <v>288</v>
      </c>
      <c r="H125" s="16"/>
      <c r="I125" s="16"/>
      <c r="J125" s="16"/>
      <c r="K125" s="16"/>
      <c r="L125" s="21">
        <v>34341</v>
      </c>
      <c r="M125" s="16"/>
      <c r="N125" s="16"/>
      <c r="O125" s="16">
        <f t="shared" si="65"/>
        <v>-295</v>
      </c>
      <c r="P125" s="16">
        <f t="shared" si="66"/>
        <v>211</v>
      </c>
      <c r="Q125" s="16">
        <f t="shared" si="67"/>
        <v>-19</v>
      </c>
      <c r="R125" s="16">
        <f t="shared" si="78"/>
        <v>196</v>
      </c>
      <c r="S125" s="16"/>
      <c r="T125" s="16"/>
      <c r="U125" s="16"/>
      <c r="V125" s="16"/>
      <c r="W125" s="21">
        <v>34341</v>
      </c>
      <c r="X125" s="22"/>
      <c r="Y125" s="22"/>
      <c r="Z125" s="16">
        <f t="shared" si="69"/>
        <v>23</v>
      </c>
      <c r="AA125" s="16">
        <f t="shared" si="70"/>
        <v>-74</v>
      </c>
      <c r="AB125" s="16">
        <f t="shared" si="71"/>
        <v>-19</v>
      </c>
      <c r="AC125" s="16">
        <f t="shared" si="79"/>
        <v>122</v>
      </c>
      <c r="AD125" s="16"/>
      <c r="AE125" s="16"/>
      <c r="AF125" s="16"/>
      <c r="AG125" s="16"/>
      <c r="AH125" s="21">
        <v>34341</v>
      </c>
      <c r="AI125" s="22"/>
      <c r="AJ125" s="22"/>
      <c r="AK125" s="16">
        <f t="shared" si="72"/>
        <v>-401</v>
      </c>
      <c r="AL125" s="16">
        <f t="shared" si="73"/>
        <v>69</v>
      </c>
      <c r="AM125" s="16">
        <f t="shared" si="74"/>
        <v>-10</v>
      </c>
      <c r="AN125" s="16">
        <f t="shared" si="80"/>
        <v>606</v>
      </c>
      <c r="AO125" s="16"/>
      <c r="AP125" s="16"/>
      <c r="AQ125" s="16"/>
      <c r="AR125" s="20"/>
    </row>
    <row r="126" spans="1:44" x14ac:dyDescent="0.2">
      <c r="A126" s="21">
        <v>34348</v>
      </c>
      <c r="B126" s="22"/>
      <c r="C126" s="22"/>
      <c r="D126" s="16">
        <f t="shared" si="75"/>
        <v>-158</v>
      </c>
      <c r="E126" s="16">
        <f t="shared" si="62"/>
        <v>-44</v>
      </c>
      <c r="F126" s="16">
        <f t="shared" si="63"/>
        <v>53</v>
      </c>
      <c r="G126" s="16">
        <f t="shared" si="64"/>
        <v>234</v>
      </c>
      <c r="H126" s="16"/>
      <c r="I126" s="16"/>
      <c r="J126" s="16"/>
      <c r="K126" s="16"/>
      <c r="L126" s="21">
        <v>34348</v>
      </c>
      <c r="M126" s="16"/>
      <c r="N126" s="16"/>
      <c r="O126" s="16">
        <f t="shared" si="65"/>
        <v>-337</v>
      </c>
      <c r="P126" s="16">
        <f t="shared" si="66"/>
        <v>263</v>
      </c>
      <c r="Q126" s="16">
        <f t="shared" si="67"/>
        <v>39</v>
      </c>
      <c r="R126" s="16">
        <f t="shared" si="78"/>
        <v>61</v>
      </c>
      <c r="S126" s="16"/>
      <c r="T126" s="16"/>
      <c r="U126" s="16"/>
      <c r="V126" s="16"/>
      <c r="W126" s="21">
        <v>34348</v>
      </c>
      <c r="X126" s="22"/>
      <c r="Y126" s="22"/>
      <c r="Z126" s="16">
        <f t="shared" si="69"/>
        <v>15</v>
      </c>
      <c r="AA126" s="16">
        <f t="shared" si="70"/>
        <v>-80</v>
      </c>
      <c r="AB126" s="16">
        <f t="shared" si="71"/>
        <v>-18</v>
      </c>
      <c r="AC126" s="16">
        <f t="shared" si="79"/>
        <v>121</v>
      </c>
      <c r="AD126" s="16"/>
      <c r="AE126" s="16"/>
      <c r="AF126" s="16"/>
      <c r="AG126" s="16"/>
      <c r="AH126" s="21">
        <v>34348</v>
      </c>
      <c r="AI126" s="22"/>
      <c r="AJ126" s="22"/>
      <c r="AK126" s="16">
        <f t="shared" si="72"/>
        <v>-480</v>
      </c>
      <c r="AL126" s="16">
        <f t="shared" si="73"/>
        <v>139</v>
      </c>
      <c r="AM126" s="16">
        <f t="shared" si="74"/>
        <v>74</v>
      </c>
      <c r="AN126" s="16">
        <f t="shared" si="80"/>
        <v>416</v>
      </c>
      <c r="AO126" s="16"/>
      <c r="AP126" s="16"/>
      <c r="AQ126" s="16"/>
      <c r="AR126" s="20"/>
    </row>
    <row r="127" spans="1:44" x14ac:dyDescent="0.2">
      <c r="A127" s="21">
        <v>34355</v>
      </c>
      <c r="B127" s="22"/>
      <c r="C127" s="22"/>
      <c r="D127" s="16">
        <f t="shared" si="75"/>
        <v>-160</v>
      </c>
      <c r="E127" s="16">
        <f t="shared" si="62"/>
        <v>-98</v>
      </c>
      <c r="F127" s="16">
        <f t="shared" si="63"/>
        <v>94</v>
      </c>
      <c r="G127" s="16">
        <f t="shared" si="64"/>
        <v>220</v>
      </c>
      <c r="H127" s="16"/>
      <c r="I127" s="16"/>
      <c r="J127" s="16"/>
      <c r="K127" s="16"/>
      <c r="L127" s="21">
        <v>34355</v>
      </c>
      <c r="M127" s="16"/>
      <c r="N127" s="16"/>
      <c r="O127" s="16">
        <f t="shared" si="65"/>
        <v>-370</v>
      </c>
      <c r="P127" s="16">
        <f t="shared" si="66"/>
        <v>173</v>
      </c>
      <c r="Q127" s="16">
        <f t="shared" si="67"/>
        <v>91</v>
      </c>
      <c r="R127" s="16">
        <f t="shared" si="78"/>
        <v>25</v>
      </c>
      <c r="S127" s="16"/>
      <c r="T127" s="16"/>
      <c r="U127" s="16"/>
      <c r="V127" s="16"/>
      <c r="W127" s="21">
        <v>34355</v>
      </c>
      <c r="X127" s="22"/>
      <c r="Y127" s="22"/>
      <c r="Z127" s="16">
        <f t="shared" si="69"/>
        <v>13</v>
      </c>
      <c r="AA127" s="16">
        <f t="shared" si="70"/>
        <v>-93</v>
      </c>
      <c r="AB127" s="16">
        <f t="shared" si="71"/>
        <v>-8</v>
      </c>
      <c r="AC127" s="16">
        <f t="shared" si="79"/>
        <v>127</v>
      </c>
      <c r="AD127" s="16"/>
      <c r="AE127" s="16"/>
      <c r="AF127" s="16"/>
      <c r="AG127" s="16"/>
      <c r="AH127" s="21">
        <v>34355</v>
      </c>
      <c r="AI127" s="22"/>
      <c r="AJ127" s="22"/>
      <c r="AK127" s="16">
        <f t="shared" si="72"/>
        <v>-517</v>
      </c>
      <c r="AL127" s="16">
        <f t="shared" si="73"/>
        <v>-18</v>
      </c>
      <c r="AM127" s="16">
        <f t="shared" si="74"/>
        <v>177</v>
      </c>
      <c r="AN127" s="16">
        <f t="shared" si="80"/>
        <v>372</v>
      </c>
      <c r="AO127" s="16"/>
      <c r="AP127" s="16"/>
      <c r="AQ127" s="16"/>
      <c r="AR127" s="20"/>
    </row>
    <row r="128" spans="1:44" x14ac:dyDescent="0.2">
      <c r="A128" s="21">
        <v>34362</v>
      </c>
      <c r="B128" s="22"/>
      <c r="C128" s="22"/>
      <c r="D128" s="16">
        <f t="shared" si="75"/>
        <v>-173</v>
      </c>
      <c r="E128" s="16">
        <f t="shared" si="62"/>
        <v>-73</v>
      </c>
      <c r="F128" s="16">
        <f t="shared" si="63"/>
        <v>85</v>
      </c>
      <c r="G128" s="16">
        <f t="shared" si="64"/>
        <v>233</v>
      </c>
      <c r="H128" s="16"/>
      <c r="I128" s="16"/>
      <c r="J128" s="16"/>
      <c r="K128" s="16"/>
      <c r="L128" s="21">
        <v>34362</v>
      </c>
      <c r="M128" s="16"/>
      <c r="N128" s="16"/>
      <c r="O128" s="16">
        <f t="shared" si="65"/>
        <v>-342</v>
      </c>
      <c r="P128" s="16">
        <f t="shared" si="66"/>
        <v>147</v>
      </c>
      <c r="Q128" s="16">
        <f t="shared" si="67"/>
        <v>107</v>
      </c>
      <c r="R128" s="16">
        <f t="shared" si="78"/>
        <v>54</v>
      </c>
      <c r="S128" s="16"/>
      <c r="T128" s="16"/>
      <c r="U128" s="16"/>
      <c r="V128" s="16"/>
      <c r="W128" s="21">
        <v>34362</v>
      </c>
      <c r="X128" s="22"/>
      <c r="Y128" s="22"/>
      <c r="Z128" s="16">
        <f t="shared" si="69"/>
        <v>-1</v>
      </c>
      <c r="AA128" s="16">
        <f t="shared" si="70"/>
        <v>-81</v>
      </c>
      <c r="AB128" s="16">
        <f t="shared" si="71"/>
        <v>-1</v>
      </c>
      <c r="AC128" s="16">
        <f t="shared" si="79"/>
        <v>129</v>
      </c>
      <c r="AD128" s="16"/>
      <c r="AE128" s="16"/>
      <c r="AF128" s="16"/>
      <c r="AG128" s="16"/>
      <c r="AH128" s="21">
        <v>34362</v>
      </c>
      <c r="AI128" s="22"/>
      <c r="AJ128" s="22"/>
      <c r="AK128" s="16">
        <f t="shared" si="72"/>
        <v>-516</v>
      </c>
      <c r="AL128" s="16">
        <f t="shared" si="73"/>
        <v>-7</v>
      </c>
      <c r="AM128" s="16">
        <f t="shared" si="74"/>
        <v>191</v>
      </c>
      <c r="AN128" s="16">
        <f t="shared" si="80"/>
        <v>416</v>
      </c>
      <c r="AO128" s="16"/>
      <c r="AP128" s="16"/>
      <c r="AQ128" s="16"/>
      <c r="AR128" s="20"/>
    </row>
    <row r="129" spans="1:44" x14ac:dyDescent="0.2">
      <c r="A129" s="21">
        <v>34369</v>
      </c>
      <c r="B129" s="22"/>
      <c r="C129" s="22"/>
      <c r="D129" s="16">
        <f t="shared" si="75"/>
        <v>-187</v>
      </c>
      <c r="E129" s="16">
        <f t="shared" si="62"/>
        <v>-55</v>
      </c>
      <c r="F129" s="16">
        <f t="shared" si="63"/>
        <v>101</v>
      </c>
      <c r="G129" s="16">
        <f t="shared" si="64"/>
        <v>239</v>
      </c>
      <c r="H129" s="16"/>
      <c r="I129" s="16"/>
      <c r="J129" s="16"/>
      <c r="K129" s="16"/>
      <c r="L129" s="21">
        <v>34369</v>
      </c>
      <c r="M129" s="16"/>
      <c r="N129" s="16"/>
      <c r="O129" s="16">
        <f t="shared" si="65"/>
        <v>-371</v>
      </c>
      <c r="P129" s="16">
        <f t="shared" si="66"/>
        <v>158</v>
      </c>
      <c r="Q129" s="16">
        <f t="shared" si="67"/>
        <v>147</v>
      </c>
      <c r="R129" s="16">
        <f t="shared" si="78"/>
        <v>84</v>
      </c>
      <c r="S129" s="16"/>
      <c r="T129" s="16"/>
      <c r="U129" s="16"/>
      <c r="V129" s="16"/>
      <c r="W129" s="21">
        <v>34369</v>
      </c>
      <c r="X129" s="22"/>
      <c r="Y129" s="22"/>
      <c r="Z129" s="16">
        <f t="shared" si="69"/>
        <v>-31</v>
      </c>
      <c r="AA129" s="16">
        <f t="shared" si="70"/>
        <v>-58</v>
      </c>
      <c r="AB129" s="16">
        <f t="shared" si="71"/>
        <v>2</v>
      </c>
      <c r="AC129" s="16">
        <f t="shared" si="79"/>
        <v>117</v>
      </c>
      <c r="AD129" s="16"/>
      <c r="AE129" s="16"/>
      <c r="AF129" s="16"/>
      <c r="AG129" s="16"/>
      <c r="AH129" s="21">
        <v>34369</v>
      </c>
      <c r="AI129" s="22"/>
      <c r="AJ129" s="22"/>
      <c r="AK129" s="16">
        <f t="shared" si="72"/>
        <v>-589</v>
      </c>
      <c r="AL129" s="16">
        <f t="shared" si="73"/>
        <v>45</v>
      </c>
      <c r="AM129" s="16">
        <f t="shared" si="74"/>
        <v>250</v>
      </c>
      <c r="AN129" s="16">
        <f t="shared" si="80"/>
        <v>440</v>
      </c>
      <c r="AO129" s="16"/>
      <c r="AP129" s="16"/>
      <c r="AQ129" s="16"/>
      <c r="AR129" s="20"/>
    </row>
    <row r="130" spans="1:44" x14ac:dyDescent="0.2">
      <c r="A130" s="21">
        <v>34376</v>
      </c>
      <c r="B130" s="22"/>
      <c r="C130" s="22"/>
      <c r="D130" s="16">
        <f t="shared" si="75"/>
        <v>-206</v>
      </c>
      <c r="E130" s="16">
        <f t="shared" si="62"/>
        <v>-3</v>
      </c>
      <c r="F130" s="16">
        <f t="shared" si="63"/>
        <v>93</v>
      </c>
      <c r="G130" s="16">
        <f t="shared" si="64"/>
        <v>239</v>
      </c>
      <c r="H130" s="16"/>
      <c r="I130" s="16"/>
      <c r="J130" s="16"/>
      <c r="K130" s="16"/>
      <c r="L130" s="21">
        <v>34376</v>
      </c>
      <c r="M130" s="16"/>
      <c r="N130" s="16"/>
      <c r="O130" s="16">
        <f t="shared" si="65"/>
        <v>-383</v>
      </c>
      <c r="P130" s="16">
        <f t="shared" si="66"/>
        <v>261</v>
      </c>
      <c r="Q130" s="16">
        <f t="shared" si="67"/>
        <v>120</v>
      </c>
      <c r="R130" s="16">
        <f t="shared" si="78"/>
        <v>102</v>
      </c>
      <c r="S130" s="16"/>
      <c r="T130" s="16"/>
      <c r="U130" s="16"/>
      <c r="V130" s="16"/>
      <c r="W130" s="21">
        <v>34376</v>
      </c>
      <c r="X130" s="22"/>
      <c r="Y130" s="22"/>
      <c r="Z130" s="16">
        <f t="shared" si="69"/>
        <v>-34</v>
      </c>
      <c r="AA130" s="16">
        <f t="shared" si="70"/>
        <v>-61</v>
      </c>
      <c r="AB130" s="16">
        <f t="shared" si="71"/>
        <v>31</v>
      </c>
      <c r="AC130" s="16">
        <f t="shared" si="79"/>
        <v>87</v>
      </c>
      <c r="AD130" s="16"/>
      <c r="AE130" s="16"/>
      <c r="AF130" s="16"/>
      <c r="AG130" s="16"/>
      <c r="AH130" s="21">
        <v>34376</v>
      </c>
      <c r="AI130" s="22"/>
      <c r="AJ130" s="22"/>
      <c r="AK130" s="16">
        <f t="shared" si="72"/>
        <v>-623</v>
      </c>
      <c r="AL130" s="16">
        <f t="shared" si="73"/>
        <v>197</v>
      </c>
      <c r="AM130" s="16">
        <f t="shared" si="74"/>
        <v>244</v>
      </c>
      <c r="AN130" s="16">
        <f t="shared" si="80"/>
        <v>428</v>
      </c>
      <c r="AO130" s="16"/>
      <c r="AP130" s="16"/>
      <c r="AQ130" s="16"/>
      <c r="AR130" s="20"/>
    </row>
    <row r="131" spans="1:44" x14ac:dyDescent="0.2">
      <c r="A131" s="21">
        <v>34383</v>
      </c>
      <c r="B131" s="22"/>
      <c r="C131" s="22"/>
      <c r="D131" s="16">
        <f t="shared" si="75"/>
        <v>-179</v>
      </c>
      <c r="E131" s="16">
        <f t="shared" si="62"/>
        <v>-18</v>
      </c>
      <c r="F131" s="16">
        <f t="shared" si="63"/>
        <v>119</v>
      </c>
      <c r="G131" s="16">
        <f t="shared" si="64"/>
        <v>254</v>
      </c>
      <c r="H131" s="16"/>
      <c r="I131" s="16"/>
      <c r="J131" s="16"/>
      <c r="K131" s="16"/>
      <c r="L131" s="21">
        <v>34383</v>
      </c>
      <c r="M131" s="16"/>
      <c r="N131" s="16"/>
      <c r="O131" s="16">
        <f t="shared" si="65"/>
        <v>-309</v>
      </c>
      <c r="P131" s="16">
        <f t="shared" si="66"/>
        <v>233</v>
      </c>
      <c r="Q131" s="16">
        <f t="shared" si="67"/>
        <v>155</v>
      </c>
      <c r="R131" s="16">
        <f t="shared" si="78"/>
        <v>121</v>
      </c>
      <c r="S131" s="16"/>
      <c r="T131" s="16"/>
      <c r="U131" s="16"/>
      <c r="V131" s="16"/>
      <c r="W131" s="21">
        <v>34383</v>
      </c>
      <c r="X131" s="22"/>
      <c r="Y131" s="22"/>
      <c r="Z131" s="16">
        <f t="shared" si="69"/>
        <v>-22</v>
      </c>
      <c r="AA131" s="16">
        <f t="shared" si="70"/>
        <v>-72</v>
      </c>
      <c r="AB131" s="16">
        <f t="shared" si="71"/>
        <v>24</v>
      </c>
      <c r="AC131" s="16">
        <f t="shared" si="79"/>
        <v>87</v>
      </c>
      <c r="AD131" s="16"/>
      <c r="AE131" s="16"/>
      <c r="AF131" s="16"/>
      <c r="AG131" s="16"/>
      <c r="AH131" s="21">
        <v>34383</v>
      </c>
      <c r="AI131" s="22"/>
      <c r="AJ131" s="22"/>
      <c r="AK131" s="16">
        <f t="shared" si="72"/>
        <v>-510</v>
      </c>
      <c r="AL131" s="16">
        <f t="shared" si="73"/>
        <v>143</v>
      </c>
      <c r="AM131" s="16">
        <f t="shared" si="74"/>
        <v>298</v>
      </c>
      <c r="AN131" s="16">
        <f t="shared" si="80"/>
        <v>462</v>
      </c>
      <c r="AO131" s="16"/>
      <c r="AP131" s="16"/>
      <c r="AQ131" s="16"/>
      <c r="AR131" s="20"/>
    </row>
    <row r="132" spans="1:44" x14ac:dyDescent="0.2">
      <c r="A132" s="21">
        <v>34390</v>
      </c>
      <c r="B132" s="22"/>
      <c r="C132" s="22"/>
      <c r="D132" s="16">
        <f t="shared" si="75"/>
        <v>-179</v>
      </c>
      <c r="E132" s="16">
        <f t="shared" si="62"/>
        <v>-13</v>
      </c>
      <c r="F132" s="16">
        <f t="shared" si="63"/>
        <v>120</v>
      </c>
      <c r="G132" s="16">
        <f t="shared" si="63"/>
        <v>241</v>
      </c>
      <c r="H132" s="16"/>
      <c r="I132" s="16"/>
      <c r="J132" s="16"/>
      <c r="K132" s="16"/>
      <c r="L132" s="21">
        <v>34390</v>
      </c>
      <c r="M132" s="16"/>
      <c r="N132" s="16"/>
      <c r="O132" s="16">
        <f t="shared" si="65"/>
        <v>-320</v>
      </c>
      <c r="P132" s="16">
        <f t="shared" si="66"/>
        <v>225</v>
      </c>
      <c r="Q132" s="16">
        <f t="shared" si="67"/>
        <v>149</v>
      </c>
      <c r="R132" s="16">
        <f t="shared" si="78"/>
        <v>113</v>
      </c>
      <c r="S132" s="16"/>
      <c r="T132" s="16"/>
      <c r="U132" s="16"/>
      <c r="V132" s="16"/>
      <c r="W132" s="21">
        <v>34390</v>
      </c>
      <c r="X132" s="22"/>
      <c r="Y132" s="22"/>
      <c r="Z132" s="16">
        <f t="shared" si="69"/>
        <v>-29</v>
      </c>
      <c r="AA132" s="16">
        <f t="shared" si="70"/>
        <v>-68</v>
      </c>
      <c r="AB132" s="16">
        <f t="shared" si="71"/>
        <v>15</v>
      </c>
      <c r="AC132" s="16">
        <f t="shared" si="79"/>
        <v>88</v>
      </c>
      <c r="AD132" s="16"/>
      <c r="AE132" s="16"/>
      <c r="AF132" s="16"/>
      <c r="AG132" s="16"/>
      <c r="AH132" s="21">
        <v>34390</v>
      </c>
      <c r="AI132" s="22"/>
      <c r="AJ132" s="22"/>
      <c r="AK132" s="16">
        <f t="shared" si="72"/>
        <v>-528</v>
      </c>
      <c r="AL132" s="16">
        <f t="shared" si="73"/>
        <v>144</v>
      </c>
      <c r="AM132" s="16">
        <f t="shared" si="74"/>
        <v>284</v>
      </c>
      <c r="AN132" s="16">
        <f t="shared" si="80"/>
        <v>442</v>
      </c>
      <c r="AO132" s="16"/>
      <c r="AP132" s="16"/>
      <c r="AQ132" s="16"/>
      <c r="AR132" s="20"/>
    </row>
    <row r="133" spans="1:44" x14ac:dyDescent="0.2">
      <c r="A133" s="21">
        <v>34397</v>
      </c>
      <c r="B133" s="22"/>
      <c r="C133" s="22"/>
      <c r="D133" s="16">
        <f t="shared" si="75"/>
        <v>-166</v>
      </c>
      <c r="E133" s="16">
        <f t="shared" si="62"/>
        <v>-12</v>
      </c>
      <c r="F133" s="16">
        <f t="shared" si="63"/>
        <v>145</v>
      </c>
      <c r="G133" s="16">
        <f t="shared" si="63"/>
        <v>201</v>
      </c>
      <c r="H133" s="16"/>
      <c r="I133" s="16"/>
      <c r="J133" s="16"/>
      <c r="K133" s="16"/>
      <c r="L133" s="21">
        <v>34397</v>
      </c>
      <c r="M133" s="16"/>
      <c r="N133" s="16"/>
      <c r="O133" s="16">
        <f t="shared" si="65"/>
        <v>-261</v>
      </c>
      <c r="P133" s="16">
        <f t="shared" si="66"/>
        <v>198</v>
      </c>
      <c r="Q133" s="16">
        <f t="shared" si="67"/>
        <v>158</v>
      </c>
      <c r="R133" s="16">
        <f t="shared" si="78"/>
        <v>62</v>
      </c>
      <c r="S133" s="16"/>
      <c r="T133" s="16"/>
      <c r="U133" s="16"/>
      <c r="V133" s="16"/>
      <c r="W133" s="21">
        <v>34397</v>
      </c>
      <c r="X133" s="22"/>
      <c r="Y133" s="22"/>
      <c r="Z133" s="16">
        <f t="shared" si="69"/>
        <v>-45</v>
      </c>
      <c r="AA133" s="16">
        <f t="shared" si="70"/>
        <v>-56</v>
      </c>
      <c r="AB133" s="16">
        <f t="shared" si="71"/>
        <v>10</v>
      </c>
      <c r="AC133" s="16">
        <f t="shared" si="79"/>
        <v>98</v>
      </c>
      <c r="AD133" s="16"/>
      <c r="AE133" s="16"/>
      <c r="AF133" s="16"/>
      <c r="AG133" s="16"/>
      <c r="AH133" s="21">
        <v>34397</v>
      </c>
      <c r="AI133" s="22"/>
      <c r="AJ133" s="22"/>
      <c r="AK133" s="16">
        <f t="shared" si="72"/>
        <v>-472</v>
      </c>
      <c r="AL133" s="16">
        <f t="shared" si="73"/>
        <v>130</v>
      </c>
      <c r="AM133" s="16">
        <f t="shared" si="74"/>
        <v>313</v>
      </c>
      <c r="AN133" s="16">
        <f t="shared" si="80"/>
        <v>361</v>
      </c>
      <c r="AO133" s="16"/>
      <c r="AP133" s="16"/>
      <c r="AQ133" s="16"/>
      <c r="AR133" s="20"/>
    </row>
    <row r="134" spans="1:44" x14ac:dyDescent="0.2">
      <c r="A134" s="21">
        <v>34404</v>
      </c>
      <c r="B134" s="22"/>
      <c r="C134" s="22"/>
      <c r="D134" s="16">
        <f t="shared" ref="D134:D149" si="81">D24-C24</f>
        <v>-146</v>
      </c>
      <c r="E134" s="16">
        <f t="shared" si="62"/>
        <v>26</v>
      </c>
      <c r="F134" s="16">
        <f t="shared" si="63"/>
        <v>143</v>
      </c>
      <c r="G134" s="16">
        <f t="shared" si="63"/>
        <v>192</v>
      </c>
      <c r="H134" s="16"/>
      <c r="I134" s="16"/>
      <c r="J134" s="16"/>
      <c r="K134" s="16"/>
      <c r="L134" s="21">
        <v>34404</v>
      </c>
      <c r="M134" s="16"/>
      <c r="N134" s="16"/>
      <c r="O134" s="16">
        <f t="shared" si="65"/>
        <v>-268</v>
      </c>
      <c r="P134" s="16">
        <f t="shared" si="66"/>
        <v>225</v>
      </c>
      <c r="Q134" s="16">
        <f t="shared" si="67"/>
        <v>162</v>
      </c>
      <c r="R134" s="16">
        <f t="shared" si="78"/>
        <v>48</v>
      </c>
      <c r="S134" s="16"/>
      <c r="T134" s="16"/>
      <c r="U134" s="16"/>
      <c r="V134" s="16"/>
      <c r="W134" s="21">
        <v>34404</v>
      </c>
      <c r="X134" s="22"/>
      <c r="Y134" s="22"/>
      <c r="Z134" s="16">
        <f t="shared" si="69"/>
        <v>-44</v>
      </c>
      <c r="AA134" s="16">
        <f t="shared" si="70"/>
        <v>-60</v>
      </c>
      <c r="AB134" s="16">
        <f t="shared" si="71"/>
        <v>11</v>
      </c>
      <c r="AC134" s="16">
        <f t="shared" si="79"/>
        <v>106</v>
      </c>
      <c r="AD134" s="16"/>
      <c r="AE134" s="16"/>
      <c r="AF134" s="16"/>
      <c r="AG134" s="16"/>
      <c r="AH134" s="21">
        <v>34404</v>
      </c>
      <c r="AI134" s="22"/>
      <c r="AJ134" s="22"/>
      <c r="AK134" s="16">
        <f t="shared" si="72"/>
        <v>-458</v>
      </c>
      <c r="AL134" s="16">
        <f t="shared" si="73"/>
        <v>191</v>
      </c>
      <c r="AM134" s="16">
        <f t="shared" si="74"/>
        <v>316</v>
      </c>
      <c r="AN134" s="16">
        <f t="shared" si="80"/>
        <v>346</v>
      </c>
      <c r="AO134" s="16"/>
      <c r="AP134" s="16"/>
      <c r="AQ134" s="16"/>
      <c r="AR134" s="20"/>
    </row>
    <row r="135" spans="1:44" x14ac:dyDescent="0.2">
      <c r="A135" s="21">
        <v>34411</v>
      </c>
      <c r="B135" s="22"/>
      <c r="C135" s="22"/>
      <c r="D135" s="16">
        <f t="shared" si="81"/>
        <v>-181</v>
      </c>
      <c r="E135" s="16">
        <f t="shared" si="62"/>
        <v>60</v>
      </c>
      <c r="F135" s="16">
        <f t="shared" si="63"/>
        <v>87</v>
      </c>
      <c r="G135" s="16">
        <f t="shared" si="63"/>
        <v>207</v>
      </c>
      <c r="H135" s="16"/>
      <c r="I135" s="16"/>
      <c r="J135" s="16"/>
      <c r="K135" s="16"/>
      <c r="L135" s="21">
        <v>34411</v>
      </c>
      <c r="M135" s="16"/>
      <c r="N135" s="16"/>
      <c r="O135" s="16">
        <f t="shared" si="65"/>
        <v>-288</v>
      </c>
      <c r="P135" s="16">
        <f t="shared" si="66"/>
        <v>220</v>
      </c>
      <c r="Q135" s="16">
        <f t="shared" si="67"/>
        <v>126</v>
      </c>
      <c r="R135" s="16">
        <f t="shared" si="78"/>
        <v>51</v>
      </c>
      <c r="S135" s="16"/>
      <c r="T135" s="16"/>
      <c r="U135" s="16"/>
      <c r="V135" s="16"/>
      <c r="W135" s="21">
        <v>34411</v>
      </c>
      <c r="X135" s="22"/>
      <c r="Y135" s="22"/>
      <c r="Z135" s="16">
        <f t="shared" si="69"/>
        <v>-44</v>
      </c>
      <c r="AA135" s="16">
        <f t="shared" si="70"/>
        <v>-62</v>
      </c>
      <c r="AB135" s="16">
        <f t="shared" si="71"/>
        <v>5</v>
      </c>
      <c r="AC135" s="16">
        <f t="shared" si="79"/>
        <v>97</v>
      </c>
      <c r="AD135" s="16"/>
      <c r="AE135" s="16"/>
      <c r="AF135" s="16"/>
      <c r="AG135" s="16"/>
      <c r="AH135" s="21">
        <v>34411</v>
      </c>
      <c r="AI135" s="22"/>
      <c r="AJ135" s="22"/>
      <c r="AK135" s="16">
        <f t="shared" si="72"/>
        <v>-513</v>
      </c>
      <c r="AL135" s="16">
        <f t="shared" si="73"/>
        <v>218</v>
      </c>
      <c r="AM135" s="16">
        <f t="shared" si="74"/>
        <v>218</v>
      </c>
      <c r="AN135" s="16">
        <f t="shared" si="80"/>
        <v>355</v>
      </c>
      <c r="AO135" s="16"/>
      <c r="AP135" s="16"/>
      <c r="AQ135" s="16"/>
      <c r="AR135" s="20"/>
    </row>
    <row r="136" spans="1:44" x14ac:dyDescent="0.2">
      <c r="A136" s="21">
        <v>34418</v>
      </c>
      <c r="B136" s="22"/>
      <c r="C136" s="22"/>
      <c r="D136" s="16">
        <f t="shared" si="81"/>
        <v>-202</v>
      </c>
      <c r="E136" s="16">
        <f t="shared" si="62"/>
        <v>79</v>
      </c>
      <c r="F136" s="16">
        <f t="shared" si="63"/>
        <v>65</v>
      </c>
      <c r="G136" s="16">
        <f t="shared" si="63"/>
        <v>200</v>
      </c>
      <c r="H136" s="16"/>
      <c r="I136" s="16"/>
      <c r="J136" s="16"/>
      <c r="K136" s="16"/>
      <c r="L136" s="21">
        <v>34418</v>
      </c>
      <c r="M136" s="16"/>
      <c r="N136" s="16"/>
      <c r="O136" s="16">
        <f t="shared" si="65"/>
        <v>-332</v>
      </c>
      <c r="P136" s="16">
        <f t="shared" si="66"/>
        <v>189</v>
      </c>
      <c r="Q136" s="16">
        <f t="shared" si="67"/>
        <v>122</v>
      </c>
      <c r="R136" s="16">
        <f t="shared" si="78"/>
        <v>61</v>
      </c>
      <c r="S136" s="16"/>
      <c r="T136" s="16"/>
      <c r="U136" s="16"/>
      <c r="V136" s="16"/>
      <c r="W136" s="21">
        <v>34418</v>
      </c>
      <c r="X136" s="22"/>
      <c r="Y136" s="22"/>
      <c r="Z136" s="16">
        <f t="shared" si="69"/>
        <v>-38</v>
      </c>
      <c r="AA136" s="16">
        <f t="shared" si="70"/>
        <v>-61</v>
      </c>
      <c r="AB136" s="16">
        <f t="shared" si="71"/>
        <v>7</v>
      </c>
      <c r="AC136" s="16">
        <f t="shared" si="79"/>
        <v>85</v>
      </c>
      <c r="AD136" s="16"/>
      <c r="AE136" s="16"/>
      <c r="AF136" s="16"/>
      <c r="AG136" s="16"/>
      <c r="AH136" s="21">
        <v>34418</v>
      </c>
      <c r="AI136" s="22"/>
      <c r="AJ136" s="22"/>
      <c r="AK136" s="16">
        <f t="shared" si="72"/>
        <v>-572</v>
      </c>
      <c r="AL136" s="16">
        <f t="shared" si="73"/>
        <v>207</v>
      </c>
      <c r="AM136" s="16">
        <f t="shared" si="74"/>
        <v>194</v>
      </c>
      <c r="AN136" s="16">
        <f t="shared" si="80"/>
        <v>346</v>
      </c>
      <c r="AO136" s="16"/>
      <c r="AP136" s="16"/>
      <c r="AQ136" s="16"/>
      <c r="AR136" s="20"/>
    </row>
    <row r="137" spans="1:44" x14ac:dyDescent="0.2">
      <c r="A137" s="21">
        <v>34425</v>
      </c>
      <c r="B137" s="22"/>
      <c r="C137" s="22"/>
      <c r="D137" s="16">
        <f t="shared" si="81"/>
        <v>-212</v>
      </c>
      <c r="E137" s="16">
        <f t="shared" si="62"/>
        <v>113</v>
      </c>
      <c r="F137" s="16">
        <f t="shared" si="63"/>
        <v>54</v>
      </c>
      <c r="G137" s="16">
        <f t="shared" si="63"/>
        <v>182</v>
      </c>
      <c r="H137" s="16"/>
      <c r="I137" s="16"/>
      <c r="J137" s="16"/>
      <c r="K137" s="16"/>
      <c r="L137" s="21">
        <v>34425</v>
      </c>
      <c r="M137" s="16"/>
      <c r="N137" s="16"/>
      <c r="O137" s="16">
        <f t="shared" si="65"/>
        <v>-340</v>
      </c>
      <c r="P137" s="16">
        <f t="shared" si="66"/>
        <v>196</v>
      </c>
      <c r="Q137" s="16">
        <f t="shared" si="67"/>
        <v>112</v>
      </c>
      <c r="R137" s="16">
        <f t="shared" si="78"/>
        <v>66</v>
      </c>
      <c r="S137" s="16"/>
      <c r="T137" s="16"/>
      <c r="U137" s="16"/>
      <c r="V137" s="16"/>
      <c r="W137" s="21">
        <v>34425</v>
      </c>
      <c r="X137" s="22"/>
      <c r="Y137" s="22"/>
      <c r="Z137" s="16">
        <f t="shared" si="69"/>
        <v>-38</v>
      </c>
      <c r="AA137" s="16">
        <f t="shared" si="70"/>
        <v>-52</v>
      </c>
      <c r="AB137" s="16">
        <f t="shared" si="71"/>
        <v>9</v>
      </c>
      <c r="AC137" s="16">
        <f t="shared" si="79"/>
        <v>81</v>
      </c>
      <c r="AD137" s="16"/>
      <c r="AE137" s="16"/>
      <c r="AF137" s="16"/>
      <c r="AG137" s="16"/>
      <c r="AH137" s="21">
        <v>34425</v>
      </c>
      <c r="AI137" s="22"/>
      <c r="AJ137" s="22"/>
      <c r="AK137" s="16">
        <f t="shared" si="72"/>
        <v>-590</v>
      </c>
      <c r="AL137" s="16">
        <f t="shared" si="73"/>
        <v>257</v>
      </c>
      <c r="AM137" s="16">
        <f t="shared" si="74"/>
        <v>175</v>
      </c>
      <c r="AN137" s="16">
        <f t="shared" si="80"/>
        <v>329</v>
      </c>
      <c r="AO137" s="16"/>
      <c r="AP137" s="16"/>
      <c r="AQ137" s="16"/>
      <c r="AR137" s="20"/>
    </row>
    <row r="138" spans="1:44" x14ac:dyDescent="0.2">
      <c r="A138" s="21">
        <v>34432</v>
      </c>
      <c r="B138" s="22"/>
      <c r="C138" s="22"/>
      <c r="D138" s="16">
        <f t="shared" si="81"/>
        <v>-216</v>
      </c>
      <c r="E138" s="16">
        <f t="shared" si="62"/>
        <v>137</v>
      </c>
      <c r="F138" s="16">
        <f t="shared" si="63"/>
        <v>64</v>
      </c>
      <c r="G138" s="16">
        <f t="shared" si="63"/>
        <v>161</v>
      </c>
      <c r="H138" s="16"/>
      <c r="I138" s="16"/>
      <c r="J138" s="16"/>
      <c r="K138" s="16"/>
      <c r="L138" s="21">
        <v>34432</v>
      </c>
      <c r="M138" s="16"/>
      <c r="N138" s="16"/>
      <c r="O138" s="16">
        <f t="shared" si="65"/>
        <v>-315</v>
      </c>
      <c r="P138" s="16">
        <f t="shared" si="66"/>
        <v>205</v>
      </c>
      <c r="Q138" s="16">
        <f t="shared" si="67"/>
        <v>147</v>
      </c>
      <c r="R138" s="16">
        <f t="shared" si="78"/>
        <v>32</v>
      </c>
      <c r="S138" s="16"/>
      <c r="T138" s="16"/>
      <c r="U138" s="16"/>
      <c r="V138" s="16"/>
      <c r="W138" s="21">
        <v>34432</v>
      </c>
      <c r="X138" s="22"/>
      <c r="Y138" s="22"/>
      <c r="Z138" s="16">
        <f t="shared" si="69"/>
        <v>-44</v>
      </c>
      <c r="AA138" s="16">
        <f t="shared" si="70"/>
        <v>-49</v>
      </c>
      <c r="AB138" s="16">
        <f t="shared" si="71"/>
        <v>-4</v>
      </c>
      <c r="AC138" s="16">
        <f t="shared" si="79"/>
        <v>85</v>
      </c>
      <c r="AD138" s="16"/>
      <c r="AE138" s="16"/>
      <c r="AF138" s="16"/>
      <c r="AG138" s="16"/>
      <c r="AH138" s="21">
        <v>34432</v>
      </c>
      <c r="AI138" s="22"/>
      <c r="AJ138" s="22"/>
      <c r="AK138" s="16">
        <f t="shared" si="72"/>
        <v>-575</v>
      </c>
      <c r="AL138" s="16">
        <f t="shared" si="73"/>
        <v>293</v>
      </c>
      <c r="AM138" s="16">
        <f t="shared" si="74"/>
        <v>207</v>
      </c>
      <c r="AN138" s="16">
        <f t="shared" si="80"/>
        <v>278</v>
      </c>
      <c r="AO138" s="16"/>
      <c r="AP138" s="16"/>
      <c r="AQ138" s="16"/>
      <c r="AR138" s="20"/>
    </row>
    <row r="139" spans="1:44" x14ac:dyDescent="0.2">
      <c r="A139" s="21">
        <v>34439</v>
      </c>
      <c r="B139" s="22"/>
      <c r="C139" s="22"/>
      <c r="D139" s="16">
        <f t="shared" si="81"/>
        <v>-228</v>
      </c>
      <c r="E139" s="16">
        <f t="shared" si="62"/>
        <v>149</v>
      </c>
      <c r="F139" s="16">
        <f t="shared" si="63"/>
        <v>73</v>
      </c>
      <c r="G139" s="16">
        <f t="shared" si="63"/>
        <v>156</v>
      </c>
      <c r="H139" s="16"/>
      <c r="I139" s="16"/>
      <c r="J139" s="16"/>
      <c r="K139" s="16"/>
      <c r="L139" s="21">
        <v>34439</v>
      </c>
      <c r="M139" s="16"/>
      <c r="N139" s="16"/>
      <c r="O139" s="16">
        <f t="shared" si="65"/>
        <v>-320</v>
      </c>
      <c r="P139" s="16">
        <f t="shared" si="66"/>
        <v>196</v>
      </c>
      <c r="Q139" s="16">
        <f t="shared" si="67"/>
        <v>179</v>
      </c>
      <c r="R139" s="16">
        <f t="shared" si="78"/>
        <v>57</v>
      </c>
      <c r="S139" s="16"/>
      <c r="T139" s="16"/>
      <c r="U139" s="16"/>
      <c r="V139" s="16"/>
      <c r="W139" s="21">
        <v>34439</v>
      </c>
      <c r="X139" s="22"/>
      <c r="Y139" s="22"/>
      <c r="Z139" s="16">
        <f t="shared" si="69"/>
        <v>-36</v>
      </c>
      <c r="AA139" s="16">
        <f t="shared" si="70"/>
        <v>-55</v>
      </c>
      <c r="AB139" s="16">
        <f t="shared" si="71"/>
        <v>-7</v>
      </c>
      <c r="AC139" s="16">
        <f t="shared" si="79"/>
        <v>73</v>
      </c>
      <c r="AD139" s="16"/>
      <c r="AE139" s="16"/>
      <c r="AF139" s="16"/>
      <c r="AG139" s="16"/>
      <c r="AH139" s="21">
        <v>34439</v>
      </c>
      <c r="AI139" s="22"/>
      <c r="AJ139" s="22"/>
      <c r="AK139" s="16">
        <f t="shared" si="72"/>
        <v>-584</v>
      </c>
      <c r="AL139" s="16">
        <f t="shared" si="73"/>
        <v>290</v>
      </c>
      <c r="AM139" s="16">
        <f t="shared" si="74"/>
        <v>245</v>
      </c>
      <c r="AN139" s="16">
        <f t="shared" si="80"/>
        <v>286</v>
      </c>
      <c r="AO139" s="16"/>
      <c r="AP139" s="16"/>
      <c r="AQ139" s="16"/>
      <c r="AR139" s="20"/>
    </row>
    <row r="140" spans="1:44" x14ac:dyDescent="0.2">
      <c r="A140" s="21">
        <v>34446</v>
      </c>
      <c r="B140" s="22"/>
      <c r="C140" s="22"/>
      <c r="D140" s="16">
        <f t="shared" si="81"/>
        <v>-241</v>
      </c>
      <c r="E140" s="16">
        <f t="shared" si="62"/>
        <v>135</v>
      </c>
      <c r="F140" s="16">
        <f t="shared" si="63"/>
        <v>107</v>
      </c>
      <c r="G140" s="16">
        <f t="shared" si="63"/>
        <v>132</v>
      </c>
      <c r="H140" s="16"/>
      <c r="I140" s="16"/>
      <c r="J140" s="16"/>
      <c r="K140" s="16"/>
      <c r="L140" s="21">
        <v>34446</v>
      </c>
      <c r="M140" s="16"/>
      <c r="N140" s="16"/>
      <c r="O140" s="16">
        <f t="shared" si="65"/>
        <v>-317</v>
      </c>
      <c r="P140" s="16">
        <f t="shared" si="66"/>
        <v>175</v>
      </c>
      <c r="Q140" s="16">
        <f t="shared" si="67"/>
        <v>214</v>
      </c>
      <c r="R140" s="16">
        <f t="shared" si="78"/>
        <v>29</v>
      </c>
      <c r="S140" s="16"/>
      <c r="T140" s="16"/>
      <c r="U140" s="16"/>
      <c r="V140" s="16"/>
      <c r="W140" s="21">
        <v>34446</v>
      </c>
      <c r="X140" s="22"/>
      <c r="Y140" s="22"/>
      <c r="Z140" s="16">
        <f t="shared" si="69"/>
        <v>-29</v>
      </c>
      <c r="AA140" s="16">
        <f t="shared" si="70"/>
        <v>-54</v>
      </c>
      <c r="AB140" s="16">
        <f t="shared" si="71"/>
        <v>-15</v>
      </c>
      <c r="AC140" s="16">
        <f t="shared" si="79"/>
        <v>73</v>
      </c>
      <c r="AD140" s="16"/>
      <c r="AE140" s="16"/>
      <c r="AF140" s="16"/>
      <c r="AG140" s="16"/>
      <c r="AH140" s="21">
        <v>34446</v>
      </c>
      <c r="AI140" s="22"/>
      <c r="AJ140" s="22"/>
      <c r="AK140" s="16">
        <f t="shared" si="72"/>
        <v>-587</v>
      </c>
      <c r="AL140" s="16">
        <f t="shared" si="73"/>
        <v>256</v>
      </c>
      <c r="AM140" s="16">
        <f t="shared" si="74"/>
        <v>306</v>
      </c>
      <c r="AN140" s="16">
        <f t="shared" si="80"/>
        <v>234</v>
      </c>
      <c r="AO140" s="16"/>
      <c r="AP140" s="16"/>
      <c r="AQ140" s="16"/>
      <c r="AR140" s="20"/>
    </row>
    <row r="141" spans="1:44" x14ac:dyDescent="0.2">
      <c r="A141" s="21">
        <v>34453</v>
      </c>
      <c r="B141" s="22"/>
      <c r="C141" s="22"/>
      <c r="D141" s="16">
        <f t="shared" si="81"/>
        <v>-232</v>
      </c>
      <c r="E141" s="16">
        <f t="shared" si="62"/>
        <v>128</v>
      </c>
      <c r="F141" s="16">
        <f t="shared" si="63"/>
        <v>118</v>
      </c>
      <c r="G141" s="16">
        <f t="shared" si="63"/>
        <v>109</v>
      </c>
      <c r="H141" s="16"/>
      <c r="I141" s="16"/>
      <c r="J141" s="16"/>
      <c r="K141" s="16"/>
      <c r="L141" s="21">
        <v>34453</v>
      </c>
      <c r="M141" s="16"/>
      <c r="N141" s="16"/>
      <c r="O141" s="16">
        <f t="shared" si="65"/>
        <v>-290</v>
      </c>
      <c r="P141" s="16">
        <f t="shared" si="66"/>
        <v>137</v>
      </c>
      <c r="Q141" s="16">
        <f t="shared" si="67"/>
        <v>237</v>
      </c>
      <c r="R141" s="16">
        <f t="shared" si="78"/>
        <v>-1</v>
      </c>
      <c r="S141" s="16"/>
      <c r="T141" s="16"/>
      <c r="U141" s="16"/>
      <c r="V141" s="16"/>
      <c r="W141" s="21">
        <v>34453</v>
      </c>
      <c r="X141" s="22"/>
      <c r="Y141" s="22"/>
      <c r="Z141" s="16">
        <f t="shared" si="69"/>
        <v>-27</v>
      </c>
      <c r="AA141" s="16">
        <f t="shared" si="70"/>
        <v>-52</v>
      </c>
      <c r="AB141" s="16">
        <f t="shared" si="71"/>
        <v>-10</v>
      </c>
      <c r="AC141" s="16">
        <f t="shared" si="79"/>
        <v>67</v>
      </c>
      <c r="AD141" s="16"/>
      <c r="AE141" s="16"/>
      <c r="AF141" s="16"/>
      <c r="AG141" s="16"/>
      <c r="AH141" s="21">
        <v>34453</v>
      </c>
      <c r="AI141" s="22"/>
      <c r="AJ141" s="22"/>
      <c r="AK141" s="16">
        <f t="shared" si="72"/>
        <v>-549</v>
      </c>
      <c r="AL141" s="16">
        <f t="shared" si="73"/>
        <v>213</v>
      </c>
      <c r="AM141" s="16">
        <f t="shared" si="74"/>
        <v>345</v>
      </c>
      <c r="AN141" s="16">
        <f t="shared" si="80"/>
        <v>175</v>
      </c>
      <c r="AO141" s="16"/>
      <c r="AP141" s="16"/>
      <c r="AQ141" s="16"/>
      <c r="AR141" s="20"/>
    </row>
    <row r="142" spans="1:44" x14ac:dyDescent="0.2">
      <c r="A142" s="21">
        <v>34460</v>
      </c>
      <c r="B142" s="22"/>
      <c r="C142" s="22"/>
      <c r="D142" s="16">
        <f t="shared" si="81"/>
        <v>-234</v>
      </c>
      <c r="E142" s="16">
        <f t="shared" si="62"/>
        <v>122</v>
      </c>
      <c r="F142" s="16">
        <f t="shared" si="63"/>
        <v>140</v>
      </c>
      <c r="G142" s="16">
        <f t="shared" si="63"/>
        <v>83</v>
      </c>
      <c r="H142" s="16"/>
      <c r="I142" s="16"/>
      <c r="J142" s="16"/>
      <c r="K142" s="16"/>
      <c r="L142" s="21">
        <v>34460</v>
      </c>
      <c r="M142" s="16"/>
      <c r="N142" s="16"/>
      <c r="O142" s="16">
        <f t="shared" si="65"/>
        <v>-283</v>
      </c>
      <c r="P142" s="16">
        <f t="shared" si="66"/>
        <v>130</v>
      </c>
      <c r="Q142" s="16">
        <f t="shared" si="67"/>
        <v>243</v>
      </c>
      <c r="R142" s="16">
        <f t="shared" si="78"/>
        <v>-12</v>
      </c>
      <c r="S142" s="16"/>
      <c r="T142" s="16"/>
      <c r="U142" s="16"/>
      <c r="V142" s="16"/>
      <c r="W142" s="21">
        <v>34460</v>
      </c>
      <c r="X142" s="22"/>
      <c r="Y142" s="22"/>
      <c r="Z142" s="16">
        <f t="shared" si="69"/>
        <v>-28</v>
      </c>
      <c r="AA142" s="16">
        <f t="shared" si="70"/>
        <v>-46</v>
      </c>
      <c r="AB142" s="16">
        <f t="shared" si="71"/>
        <v>-6</v>
      </c>
      <c r="AC142" s="16">
        <f t="shared" si="79"/>
        <v>60</v>
      </c>
      <c r="AD142" s="16"/>
      <c r="AE142" s="16"/>
      <c r="AF142" s="16"/>
      <c r="AG142" s="16"/>
      <c r="AH142" s="21">
        <v>34460</v>
      </c>
      <c r="AI142" s="22"/>
      <c r="AJ142" s="22"/>
      <c r="AK142" s="16">
        <f t="shared" si="72"/>
        <v>-545</v>
      </c>
      <c r="AL142" s="16">
        <f t="shared" si="73"/>
        <v>206</v>
      </c>
      <c r="AM142" s="16">
        <f t="shared" si="74"/>
        <v>377</v>
      </c>
      <c r="AN142" s="16">
        <f t="shared" si="80"/>
        <v>131</v>
      </c>
      <c r="AO142" s="16"/>
      <c r="AP142" s="16"/>
      <c r="AQ142" s="16"/>
      <c r="AR142" s="20"/>
    </row>
    <row r="143" spans="1:44" x14ac:dyDescent="0.2">
      <c r="A143" s="21">
        <v>34467</v>
      </c>
      <c r="B143" s="22"/>
      <c r="C143" s="22"/>
      <c r="D143" s="16">
        <f t="shared" si="81"/>
        <v>-245</v>
      </c>
      <c r="E143" s="16">
        <f t="shared" si="62"/>
        <v>137</v>
      </c>
      <c r="F143" s="16">
        <f t="shared" si="63"/>
        <v>151</v>
      </c>
      <c r="G143" s="16">
        <f t="shared" si="63"/>
        <v>75</v>
      </c>
      <c r="H143" s="16"/>
      <c r="I143" s="16"/>
      <c r="J143" s="16"/>
      <c r="K143" s="16"/>
      <c r="L143" s="21">
        <v>34467</v>
      </c>
      <c r="M143" s="16"/>
      <c r="N143" s="16"/>
      <c r="O143" s="16">
        <f t="shared" si="65"/>
        <v>-242</v>
      </c>
      <c r="P143" s="16">
        <f t="shared" si="66"/>
        <v>121</v>
      </c>
      <c r="Q143" s="16">
        <f t="shared" si="67"/>
        <v>256</v>
      </c>
      <c r="R143" s="16">
        <f t="shared" si="78"/>
        <v>-17</v>
      </c>
      <c r="S143" s="16"/>
      <c r="T143" s="16"/>
      <c r="U143" s="16"/>
      <c r="V143" s="16"/>
      <c r="W143" s="21">
        <v>34467</v>
      </c>
      <c r="X143" s="22"/>
      <c r="Y143" s="22"/>
      <c r="Z143" s="16">
        <f t="shared" si="69"/>
        <v>-28</v>
      </c>
      <c r="AA143" s="16">
        <f t="shared" si="70"/>
        <v>-42</v>
      </c>
      <c r="AB143" s="16">
        <f t="shared" si="71"/>
        <v>0</v>
      </c>
      <c r="AC143" s="16">
        <f t="shared" si="79"/>
        <v>45</v>
      </c>
      <c r="AD143" s="16"/>
      <c r="AE143" s="16"/>
      <c r="AF143" s="16"/>
      <c r="AG143" s="16"/>
      <c r="AH143" s="21">
        <v>34467</v>
      </c>
      <c r="AI143" s="22"/>
      <c r="AJ143" s="22"/>
      <c r="AK143" s="16">
        <f t="shared" si="72"/>
        <v>-515</v>
      </c>
      <c r="AL143" s="16">
        <f t="shared" si="73"/>
        <v>216</v>
      </c>
      <c r="AM143" s="16">
        <f t="shared" si="74"/>
        <v>407</v>
      </c>
      <c r="AN143" s="16">
        <f t="shared" si="80"/>
        <v>103</v>
      </c>
      <c r="AO143" s="16"/>
      <c r="AP143" s="16"/>
      <c r="AQ143" s="16"/>
      <c r="AR143" s="20"/>
    </row>
    <row r="144" spans="1:44" x14ac:dyDescent="0.2">
      <c r="A144" s="21">
        <v>34474</v>
      </c>
      <c r="B144" s="22"/>
      <c r="C144" s="22"/>
      <c r="D144" s="16">
        <f t="shared" si="81"/>
        <v>-251</v>
      </c>
      <c r="E144" s="16">
        <f t="shared" si="62"/>
        <v>141</v>
      </c>
      <c r="F144" s="16">
        <f t="shared" si="63"/>
        <v>158</v>
      </c>
      <c r="G144" s="16">
        <f t="shared" si="63"/>
        <v>75</v>
      </c>
      <c r="H144" s="16"/>
      <c r="I144" s="16"/>
      <c r="J144" s="16"/>
      <c r="K144" s="16"/>
      <c r="L144" s="21">
        <v>34474</v>
      </c>
      <c r="M144" s="16"/>
      <c r="N144" s="16"/>
      <c r="O144" s="16">
        <f t="shared" si="65"/>
        <v>-290</v>
      </c>
      <c r="P144" s="16">
        <f t="shared" si="66"/>
        <v>119</v>
      </c>
      <c r="Q144" s="16">
        <f t="shared" si="67"/>
        <v>276</v>
      </c>
      <c r="R144" s="16">
        <f t="shared" si="78"/>
        <v>-28</v>
      </c>
      <c r="S144" s="16"/>
      <c r="T144" s="16"/>
      <c r="U144" s="16"/>
      <c r="V144" s="16"/>
      <c r="W144" s="21">
        <v>34474</v>
      </c>
      <c r="X144" s="22"/>
      <c r="Y144" s="22"/>
      <c r="Z144" s="16">
        <f t="shared" si="69"/>
        <v>-29</v>
      </c>
      <c r="AA144" s="16">
        <f t="shared" si="70"/>
        <v>-41</v>
      </c>
      <c r="AB144" s="16">
        <f t="shared" si="71"/>
        <v>3</v>
      </c>
      <c r="AC144" s="16">
        <f t="shared" si="79"/>
        <v>43</v>
      </c>
      <c r="AD144" s="16"/>
      <c r="AE144" s="16"/>
      <c r="AF144" s="16"/>
      <c r="AG144" s="16"/>
      <c r="AH144" s="21">
        <v>34474</v>
      </c>
      <c r="AI144" s="22"/>
      <c r="AJ144" s="22"/>
      <c r="AK144" s="16">
        <f t="shared" si="72"/>
        <v>-570</v>
      </c>
      <c r="AL144" s="16">
        <f t="shared" si="73"/>
        <v>219</v>
      </c>
      <c r="AM144" s="16">
        <f t="shared" si="74"/>
        <v>437</v>
      </c>
      <c r="AN144" s="16">
        <f t="shared" si="80"/>
        <v>90</v>
      </c>
      <c r="AO144" s="16"/>
      <c r="AP144" s="16"/>
      <c r="AQ144" s="16"/>
      <c r="AR144" s="20"/>
    </row>
    <row r="145" spans="1:44" x14ac:dyDescent="0.2">
      <c r="A145" s="21">
        <v>34481</v>
      </c>
      <c r="B145" s="22"/>
      <c r="C145" s="22"/>
      <c r="D145" s="16">
        <f t="shared" si="81"/>
        <v>-271</v>
      </c>
      <c r="E145" s="16">
        <f t="shared" si="62"/>
        <v>146</v>
      </c>
      <c r="F145" s="16">
        <f t="shared" si="63"/>
        <v>164</v>
      </c>
      <c r="G145" s="16">
        <f t="shared" si="63"/>
        <v>62</v>
      </c>
      <c r="H145" s="16"/>
      <c r="I145" s="16"/>
      <c r="J145" s="16"/>
      <c r="K145" s="16"/>
      <c r="L145" s="21">
        <v>34481</v>
      </c>
      <c r="M145" s="16"/>
      <c r="N145" s="16"/>
      <c r="O145" s="16">
        <f t="shared" si="65"/>
        <v>-284</v>
      </c>
      <c r="P145" s="16">
        <f t="shared" si="66"/>
        <v>107</v>
      </c>
      <c r="Q145" s="16">
        <f t="shared" si="67"/>
        <v>283</v>
      </c>
      <c r="R145" s="16">
        <f t="shared" si="78"/>
        <v>-27</v>
      </c>
      <c r="S145" s="16"/>
      <c r="T145" s="16"/>
      <c r="U145" s="16"/>
      <c r="V145" s="16"/>
      <c r="W145" s="21">
        <v>34481</v>
      </c>
      <c r="X145" s="22"/>
      <c r="Y145" s="22"/>
      <c r="Z145" s="16">
        <f t="shared" si="69"/>
        <v>-25</v>
      </c>
      <c r="AA145" s="16">
        <f t="shared" si="70"/>
        <v>-41</v>
      </c>
      <c r="AB145" s="16">
        <f t="shared" si="71"/>
        <v>6</v>
      </c>
      <c r="AC145" s="16">
        <f t="shared" si="79"/>
        <v>36</v>
      </c>
      <c r="AD145" s="16"/>
      <c r="AE145" s="16"/>
      <c r="AF145" s="16"/>
      <c r="AG145" s="16"/>
      <c r="AH145" s="21">
        <v>34481</v>
      </c>
      <c r="AI145" s="22"/>
      <c r="AJ145" s="22"/>
      <c r="AK145" s="16">
        <f t="shared" si="72"/>
        <v>-580</v>
      </c>
      <c r="AL145" s="16">
        <f t="shared" si="73"/>
        <v>212</v>
      </c>
      <c r="AM145" s="16">
        <f t="shared" si="74"/>
        <v>453</v>
      </c>
      <c r="AN145" s="16">
        <f t="shared" si="80"/>
        <v>71</v>
      </c>
      <c r="AO145" s="16"/>
      <c r="AP145" s="16"/>
      <c r="AQ145" s="16"/>
      <c r="AR145" s="20"/>
    </row>
    <row r="146" spans="1:44" x14ac:dyDescent="0.2">
      <c r="A146" s="21">
        <v>34488</v>
      </c>
      <c r="B146" s="22"/>
      <c r="C146" s="22"/>
      <c r="D146" s="16">
        <f t="shared" si="81"/>
        <v>-294</v>
      </c>
      <c r="E146" s="16">
        <f t="shared" si="62"/>
        <v>151</v>
      </c>
      <c r="F146" s="16">
        <f t="shared" si="63"/>
        <v>169</v>
      </c>
      <c r="G146" s="16">
        <f t="shared" si="63"/>
        <v>51</v>
      </c>
      <c r="H146" s="16"/>
      <c r="I146" s="16"/>
      <c r="J146" s="16"/>
      <c r="K146" s="16"/>
      <c r="L146" s="21">
        <v>34488</v>
      </c>
      <c r="M146" s="16"/>
      <c r="N146" s="16"/>
      <c r="O146" s="16">
        <f t="shared" si="65"/>
        <v>-275</v>
      </c>
      <c r="P146" s="16">
        <f t="shared" si="66"/>
        <v>107</v>
      </c>
      <c r="Q146" s="16">
        <f t="shared" si="67"/>
        <v>283</v>
      </c>
      <c r="R146" s="16">
        <f t="shared" si="78"/>
        <v>-46</v>
      </c>
      <c r="S146" s="16"/>
      <c r="T146" s="16"/>
      <c r="U146" s="16"/>
      <c r="V146" s="16"/>
      <c r="W146" s="21">
        <v>34488</v>
      </c>
      <c r="X146" s="22"/>
      <c r="Y146" s="22"/>
      <c r="Z146" s="16">
        <f t="shared" si="69"/>
        <v>-30</v>
      </c>
      <c r="AA146" s="16">
        <f t="shared" si="70"/>
        <v>-41</v>
      </c>
      <c r="AB146" s="16">
        <f t="shared" si="71"/>
        <v>14</v>
      </c>
      <c r="AC146" s="16">
        <f t="shared" si="79"/>
        <v>31</v>
      </c>
      <c r="AD146" s="16"/>
      <c r="AE146" s="16"/>
      <c r="AF146" s="16"/>
      <c r="AG146" s="16"/>
      <c r="AH146" s="21">
        <v>34488</v>
      </c>
      <c r="AI146" s="22"/>
      <c r="AJ146" s="22"/>
      <c r="AK146" s="16">
        <f t="shared" si="72"/>
        <v>-599</v>
      </c>
      <c r="AL146" s="16">
        <f t="shared" si="73"/>
        <v>217</v>
      </c>
      <c r="AM146" s="16">
        <f t="shared" si="74"/>
        <v>466</v>
      </c>
      <c r="AN146" s="16">
        <f t="shared" si="80"/>
        <v>36</v>
      </c>
      <c r="AO146" s="16"/>
      <c r="AP146" s="16"/>
      <c r="AQ146" s="16"/>
      <c r="AR146" s="20"/>
    </row>
    <row r="147" spans="1:44" x14ac:dyDescent="0.2">
      <c r="A147" s="21">
        <v>34495</v>
      </c>
      <c r="B147" s="22"/>
      <c r="C147" s="22"/>
      <c r="D147" s="16">
        <f t="shared" si="81"/>
        <v>-282</v>
      </c>
      <c r="E147" s="16">
        <f t="shared" si="62"/>
        <v>154</v>
      </c>
      <c r="F147" s="16">
        <f t="shared" si="63"/>
        <v>165</v>
      </c>
      <c r="G147" s="16">
        <f t="shared" si="63"/>
        <v>53</v>
      </c>
      <c r="H147" s="16"/>
      <c r="I147" s="16"/>
      <c r="J147" s="16"/>
      <c r="K147" s="16"/>
      <c r="L147" s="21">
        <v>34495</v>
      </c>
      <c r="M147" s="16"/>
      <c r="N147" s="16"/>
      <c r="O147" s="16">
        <f t="shared" si="65"/>
        <v>-273</v>
      </c>
      <c r="P147" s="16">
        <f t="shared" si="66"/>
        <v>104</v>
      </c>
      <c r="Q147" s="16">
        <f t="shared" si="67"/>
        <v>278</v>
      </c>
      <c r="R147" s="16">
        <f t="shared" si="78"/>
        <v>-42</v>
      </c>
      <c r="S147" s="16"/>
      <c r="T147" s="16"/>
      <c r="U147" s="16"/>
      <c r="V147" s="16"/>
      <c r="W147" s="21">
        <v>34495</v>
      </c>
      <c r="X147" s="22"/>
      <c r="Y147" s="22"/>
      <c r="Z147" s="16">
        <f t="shared" si="69"/>
        <v>-36</v>
      </c>
      <c r="AA147" s="16">
        <f t="shared" si="70"/>
        <v>-38</v>
      </c>
      <c r="AB147" s="16">
        <f t="shared" si="71"/>
        <v>18</v>
      </c>
      <c r="AC147" s="16">
        <f t="shared" si="79"/>
        <v>30</v>
      </c>
      <c r="AD147" s="16"/>
      <c r="AE147" s="16"/>
      <c r="AF147" s="16"/>
      <c r="AG147" s="16"/>
      <c r="AH147" s="21">
        <v>34495</v>
      </c>
      <c r="AI147" s="22"/>
      <c r="AJ147" s="22"/>
      <c r="AK147" s="16">
        <f t="shared" si="72"/>
        <v>-591</v>
      </c>
      <c r="AL147" s="16">
        <f t="shared" si="73"/>
        <v>220</v>
      </c>
      <c r="AM147" s="16">
        <f t="shared" si="74"/>
        <v>461</v>
      </c>
      <c r="AN147" s="16">
        <f t="shared" si="80"/>
        <v>41</v>
      </c>
      <c r="AO147" s="16"/>
      <c r="AP147" s="16"/>
      <c r="AQ147" s="16"/>
      <c r="AR147" s="20"/>
    </row>
    <row r="148" spans="1:44" x14ac:dyDescent="0.2">
      <c r="A148" s="21">
        <v>34502</v>
      </c>
      <c r="B148" s="22"/>
      <c r="C148" s="22"/>
      <c r="D148" s="16">
        <f t="shared" si="81"/>
        <v>-291</v>
      </c>
      <c r="E148" s="16">
        <f t="shared" si="62"/>
        <v>154</v>
      </c>
      <c r="F148" s="16">
        <f t="shared" si="63"/>
        <v>172</v>
      </c>
      <c r="G148" s="16">
        <f t="shared" si="63"/>
        <v>44</v>
      </c>
      <c r="H148" s="16"/>
      <c r="I148" s="16"/>
      <c r="J148" s="16"/>
      <c r="K148" s="16"/>
      <c r="L148" s="21">
        <v>34502</v>
      </c>
      <c r="M148" s="16"/>
      <c r="N148" s="16"/>
      <c r="O148" s="16">
        <f t="shared" si="65"/>
        <v>-264</v>
      </c>
      <c r="P148" s="16">
        <f t="shared" si="66"/>
        <v>101</v>
      </c>
      <c r="Q148" s="16">
        <f t="shared" si="67"/>
        <v>274</v>
      </c>
      <c r="R148" s="16">
        <f t="shared" si="78"/>
        <v>-67</v>
      </c>
      <c r="S148" s="16"/>
      <c r="T148" s="16"/>
      <c r="U148" s="16"/>
      <c r="V148" s="16"/>
      <c r="W148" s="21">
        <v>34502</v>
      </c>
      <c r="X148" s="22"/>
      <c r="Y148" s="22"/>
      <c r="Z148" s="16">
        <f t="shared" si="69"/>
        <v>-44</v>
      </c>
      <c r="AA148" s="16">
        <f t="shared" si="70"/>
        <v>-28</v>
      </c>
      <c r="AB148" s="16">
        <f t="shared" si="71"/>
        <v>25</v>
      </c>
      <c r="AC148" s="16">
        <f t="shared" si="79"/>
        <v>23</v>
      </c>
      <c r="AD148" s="16"/>
      <c r="AE148" s="16"/>
      <c r="AF148" s="16"/>
      <c r="AG148" s="16"/>
      <c r="AH148" s="21">
        <v>34502</v>
      </c>
      <c r="AI148" s="22"/>
      <c r="AJ148" s="22"/>
      <c r="AK148" s="16">
        <f t="shared" si="72"/>
        <v>-599</v>
      </c>
      <c r="AL148" s="16">
        <f t="shared" si="73"/>
        <v>227</v>
      </c>
      <c r="AM148" s="16">
        <f t="shared" si="74"/>
        <v>471</v>
      </c>
      <c r="AN148" s="16">
        <f t="shared" si="80"/>
        <v>0</v>
      </c>
      <c r="AO148" s="16"/>
      <c r="AP148" s="16"/>
      <c r="AQ148" s="16"/>
      <c r="AR148" s="20"/>
    </row>
    <row r="149" spans="1:44" x14ac:dyDescent="0.2">
      <c r="A149" s="21">
        <v>34509</v>
      </c>
      <c r="B149" s="22"/>
      <c r="C149" s="22"/>
      <c r="D149" s="16">
        <f t="shared" si="81"/>
        <v>-306</v>
      </c>
      <c r="E149" s="16">
        <f t="shared" si="62"/>
        <v>161</v>
      </c>
      <c r="F149" s="16">
        <f t="shared" si="63"/>
        <v>166</v>
      </c>
      <c r="G149" s="16">
        <f t="shared" si="63"/>
        <v>52</v>
      </c>
      <c r="H149" s="16"/>
      <c r="I149" s="16"/>
      <c r="J149" s="16"/>
      <c r="K149" s="16"/>
      <c r="L149" s="21">
        <v>34509</v>
      </c>
      <c r="M149" s="16"/>
      <c r="N149" s="16"/>
      <c r="O149" s="16">
        <f t="shared" si="65"/>
        <v>-253</v>
      </c>
      <c r="P149" s="16">
        <f t="shared" si="66"/>
        <v>100</v>
      </c>
      <c r="Q149" s="16">
        <f t="shared" si="67"/>
        <v>264</v>
      </c>
      <c r="R149" s="16">
        <f t="shared" si="78"/>
        <v>-72</v>
      </c>
      <c r="S149" s="16"/>
      <c r="T149" s="16"/>
      <c r="U149" s="16"/>
      <c r="V149" s="16"/>
      <c r="W149" s="21">
        <v>34509</v>
      </c>
      <c r="X149" s="22"/>
      <c r="Y149" s="22"/>
      <c r="Z149" s="16">
        <f t="shared" si="69"/>
        <v>-44</v>
      </c>
      <c r="AA149" s="16">
        <f t="shared" si="70"/>
        <v>-28</v>
      </c>
      <c r="AB149" s="16">
        <f t="shared" si="71"/>
        <v>26</v>
      </c>
      <c r="AC149" s="16">
        <f t="shared" si="79"/>
        <v>23</v>
      </c>
      <c r="AD149" s="16"/>
      <c r="AE149" s="16"/>
      <c r="AF149" s="16"/>
      <c r="AG149" s="16"/>
      <c r="AH149" s="21">
        <v>34509</v>
      </c>
      <c r="AI149" s="22"/>
      <c r="AJ149" s="22"/>
      <c r="AK149" s="16">
        <f t="shared" si="72"/>
        <v>-603</v>
      </c>
      <c r="AL149" s="16">
        <f t="shared" si="73"/>
        <v>233</v>
      </c>
      <c r="AM149" s="16">
        <f t="shared" si="74"/>
        <v>456</v>
      </c>
      <c r="AN149" s="16">
        <f t="shared" si="80"/>
        <v>3</v>
      </c>
      <c r="AO149" s="16"/>
      <c r="AP149" s="16"/>
      <c r="AQ149" s="16"/>
      <c r="AR149" s="20"/>
    </row>
    <row r="150" spans="1:44" x14ac:dyDescent="0.2">
      <c r="A150" s="21">
        <v>34516</v>
      </c>
      <c r="B150" s="22"/>
      <c r="C150" s="22"/>
      <c r="D150" s="16">
        <f t="shared" ref="D150:D165" si="82">D40-C40</f>
        <v>-306</v>
      </c>
      <c r="E150" s="16">
        <f t="shared" si="62"/>
        <v>159</v>
      </c>
      <c r="F150" s="16">
        <f t="shared" si="63"/>
        <v>171</v>
      </c>
      <c r="G150" s="16">
        <f t="shared" si="63"/>
        <v>63</v>
      </c>
      <c r="H150" s="16"/>
      <c r="I150" s="16"/>
      <c r="J150" s="16"/>
      <c r="K150" s="16"/>
      <c r="L150" s="21">
        <v>34516</v>
      </c>
      <c r="M150" s="16"/>
      <c r="N150" s="16"/>
      <c r="O150" s="16">
        <f t="shared" si="65"/>
        <v>-240</v>
      </c>
      <c r="P150" s="16">
        <f t="shared" si="66"/>
        <v>84</v>
      </c>
      <c r="Q150" s="16">
        <f t="shared" si="67"/>
        <v>254</v>
      </c>
      <c r="R150" s="16">
        <f t="shared" si="78"/>
        <v>-63</v>
      </c>
      <c r="S150" s="16"/>
      <c r="T150" s="16"/>
      <c r="U150" s="16"/>
      <c r="V150" s="16"/>
      <c r="W150" s="21">
        <v>34516</v>
      </c>
      <c r="X150" s="22"/>
      <c r="Y150" s="22"/>
      <c r="Z150" s="16">
        <f t="shared" si="69"/>
        <v>-37</v>
      </c>
      <c r="AA150" s="16">
        <f t="shared" si="70"/>
        <v>-27</v>
      </c>
      <c r="AB150" s="16">
        <f t="shared" si="71"/>
        <v>27</v>
      </c>
      <c r="AC150" s="16">
        <f t="shared" si="79"/>
        <v>22</v>
      </c>
      <c r="AD150" s="16"/>
      <c r="AE150" s="16"/>
      <c r="AF150" s="16"/>
      <c r="AG150" s="16"/>
      <c r="AH150" s="21">
        <v>34516</v>
      </c>
      <c r="AI150" s="22"/>
      <c r="AJ150" s="22"/>
      <c r="AK150" s="16">
        <f t="shared" si="72"/>
        <v>-583</v>
      </c>
      <c r="AL150" s="16">
        <f t="shared" si="73"/>
        <v>216</v>
      </c>
      <c r="AM150" s="16">
        <f t="shared" si="74"/>
        <v>452</v>
      </c>
      <c r="AN150" s="16">
        <f t="shared" si="80"/>
        <v>22</v>
      </c>
      <c r="AO150" s="16"/>
      <c r="AP150" s="16"/>
      <c r="AQ150" s="16"/>
      <c r="AR150" s="20"/>
    </row>
    <row r="151" spans="1:44" x14ac:dyDescent="0.2">
      <c r="A151" s="21">
        <v>34523</v>
      </c>
      <c r="B151" s="22"/>
      <c r="C151" s="22"/>
      <c r="D151" s="16">
        <f t="shared" si="82"/>
        <v>-322</v>
      </c>
      <c r="E151" s="16">
        <f t="shared" si="62"/>
        <v>165</v>
      </c>
      <c r="F151" s="16">
        <f t="shared" si="63"/>
        <v>164</v>
      </c>
      <c r="G151" s="16">
        <f t="shared" si="63"/>
        <v>61</v>
      </c>
      <c r="H151" s="16"/>
      <c r="I151" s="16"/>
      <c r="J151" s="16"/>
      <c r="K151" s="16"/>
      <c r="L151" s="21">
        <v>34523</v>
      </c>
      <c r="M151" s="16"/>
      <c r="N151" s="16"/>
      <c r="O151" s="16">
        <f t="shared" si="65"/>
        <v>-235</v>
      </c>
      <c r="P151" s="16">
        <f t="shared" si="66"/>
        <v>78</v>
      </c>
      <c r="Q151" s="16">
        <f t="shared" si="67"/>
        <v>240</v>
      </c>
      <c r="R151" s="16">
        <f t="shared" si="78"/>
        <v>-67</v>
      </c>
      <c r="S151" s="16"/>
      <c r="T151" s="16"/>
      <c r="U151" s="16"/>
      <c r="V151" s="16"/>
      <c r="W151" s="21">
        <v>34523</v>
      </c>
      <c r="X151" s="22"/>
      <c r="Y151" s="22"/>
      <c r="Z151" s="16">
        <f t="shared" si="69"/>
        <v>-51</v>
      </c>
      <c r="AA151" s="16">
        <f t="shared" si="70"/>
        <v>-21</v>
      </c>
      <c r="AB151" s="16">
        <f t="shared" si="71"/>
        <v>26</v>
      </c>
      <c r="AC151" s="16">
        <f t="shared" si="79"/>
        <v>23</v>
      </c>
      <c r="AD151" s="16"/>
      <c r="AE151" s="16"/>
      <c r="AF151" s="16"/>
      <c r="AG151" s="16"/>
      <c r="AH151" s="21">
        <v>34523</v>
      </c>
      <c r="AI151" s="22"/>
      <c r="AJ151" s="22"/>
      <c r="AK151" s="16">
        <f t="shared" si="72"/>
        <v>-608</v>
      </c>
      <c r="AL151" s="16">
        <f t="shared" si="73"/>
        <v>222</v>
      </c>
      <c r="AM151" s="16">
        <f t="shared" si="74"/>
        <v>430</v>
      </c>
      <c r="AN151" s="16">
        <f t="shared" si="80"/>
        <v>17</v>
      </c>
      <c r="AO151" s="16"/>
      <c r="AP151" s="16"/>
      <c r="AQ151" s="16"/>
      <c r="AR151" s="20"/>
    </row>
    <row r="152" spans="1:44" x14ac:dyDescent="0.2">
      <c r="A152" s="21">
        <v>34530</v>
      </c>
      <c r="B152" s="22"/>
      <c r="C152" s="22"/>
      <c r="D152" s="16">
        <f t="shared" si="82"/>
        <v>-316</v>
      </c>
      <c r="E152" s="16">
        <f t="shared" si="62"/>
        <v>161</v>
      </c>
      <c r="F152" s="16">
        <f t="shared" si="63"/>
        <v>175</v>
      </c>
      <c r="G152" s="16">
        <f t="shared" si="63"/>
        <v>43</v>
      </c>
      <c r="H152" s="16"/>
      <c r="I152" s="16"/>
      <c r="J152" s="16"/>
      <c r="K152" s="16"/>
      <c r="L152" s="21">
        <v>34530</v>
      </c>
      <c r="M152" s="16"/>
      <c r="N152" s="16"/>
      <c r="O152" s="16">
        <f t="shared" si="65"/>
        <v>-216</v>
      </c>
      <c r="P152" s="16">
        <f t="shared" si="66"/>
        <v>76</v>
      </c>
      <c r="Q152" s="16">
        <f t="shared" si="67"/>
        <v>230</v>
      </c>
      <c r="R152" s="16">
        <f t="shared" si="78"/>
        <v>-86</v>
      </c>
      <c r="S152" s="16"/>
      <c r="T152" s="16"/>
      <c r="U152" s="16"/>
      <c r="V152" s="16"/>
      <c r="W152" s="21">
        <v>34530</v>
      </c>
      <c r="X152" s="22"/>
      <c r="Y152" s="22"/>
      <c r="Z152" s="16">
        <f t="shared" si="69"/>
        <v>-53</v>
      </c>
      <c r="AA152" s="16">
        <f t="shared" si="70"/>
        <v>-22</v>
      </c>
      <c r="AB152" s="16">
        <f t="shared" si="71"/>
        <v>31</v>
      </c>
      <c r="AC152" s="16">
        <f t="shared" si="79"/>
        <v>26</v>
      </c>
      <c r="AD152" s="16"/>
      <c r="AE152" s="16"/>
      <c r="AF152" s="16"/>
      <c r="AG152" s="16"/>
      <c r="AH152" s="21">
        <v>34530</v>
      </c>
      <c r="AI152" s="22"/>
      <c r="AJ152" s="22"/>
      <c r="AK152" s="16">
        <f t="shared" si="72"/>
        <v>-585</v>
      </c>
      <c r="AL152" s="16">
        <f t="shared" si="73"/>
        <v>215</v>
      </c>
      <c r="AM152" s="16">
        <f t="shared" si="74"/>
        <v>436</v>
      </c>
      <c r="AN152" s="16">
        <f t="shared" si="80"/>
        <v>-17</v>
      </c>
      <c r="AO152" s="16"/>
      <c r="AP152" s="16"/>
      <c r="AQ152" s="16"/>
      <c r="AR152" s="20"/>
    </row>
    <row r="153" spans="1:44" x14ac:dyDescent="0.2">
      <c r="A153" s="21">
        <v>34537</v>
      </c>
      <c r="B153" s="22"/>
      <c r="C153" s="22"/>
      <c r="D153" s="16">
        <f t="shared" si="82"/>
        <v>-308</v>
      </c>
      <c r="E153" s="16">
        <f t="shared" si="62"/>
        <v>145</v>
      </c>
      <c r="F153" s="16">
        <f t="shared" si="63"/>
        <v>197</v>
      </c>
      <c r="G153" s="16">
        <f t="shared" si="63"/>
        <v>35</v>
      </c>
      <c r="H153" s="16"/>
      <c r="I153" s="16"/>
      <c r="J153" s="16"/>
      <c r="K153" s="16"/>
      <c r="L153" s="21">
        <v>34537</v>
      </c>
      <c r="M153" s="16"/>
      <c r="N153" s="16"/>
      <c r="O153" s="16">
        <f t="shared" si="65"/>
        <v>-191</v>
      </c>
      <c r="P153" s="16">
        <f t="shared" si="66"/>
        <v>56</v>
      </c>
      <c r="Q153" s="16">
        <f t="shared" si="67"/>
        <v>236</v>
      </c>
      <c r="R153" s="16">
        <f t="shared" si="78"/>
        <v>-84</v>
      </c>
      <c r="S153" s="16"/>
      <c r="T153" s="16"/>
      <c r="U153" s="16"/>
      <c r="V153" s="16"/>
      <c r="W153" s="21">
        <v>34537</v>
      </c>
      <c r="X153" s="22"/>
      <c r="Y153" s="22"/>
      <c r="Z153" s="16">
        <f t="shared" si="69"/>
        <v>-53</v>
      </c>
      <c r="AA153" s="16">
        <f t="shared" si="70"/>
        <v>-18</v>
      </c>
      <c r="AB153" s="16">
        <f t="shared" si="71"/>
        <v>24</v>
      </c>
      <c r="AC153" s="16">
        <f t="shared" si="79"/>
        <v>31</v>
      </c>
      <c r="AD153" s="16"/>
      <c r="AE153" s="16"/>
      <c r="AF153" s="16"/>
      <c r="AG153" s="16"/>
      <c r="AH153" s="21">
        <v>34537</v>
      </c>
      <c r="AI153" s="22"/>
      <c r="AJ153" s="22"/>
      <c r="AK153" s="16">
        <f t="shared" si="72"/>
        <v>-552</v>
      </c>
      <c r="AL153" s="16">
        <f t="shared" si="73"/>
        <v>183</v>
      </c>
      <c r="AM153" s="16">
        <f t="shared" si="74"/>
        <v>457</v>
      </c>
      <c r="AN153" s="16">
        <f t="shared" si="80"/>
        <v>-18</v>
      </c>
      <c r="AO153" s="16"/>
      <c r="AP153" s="16"/>
      <c r="AQ153" s="16"/>
      <c r="AR153" s="20"/>
    </row>
    <row r="154" spans="1:44" x14ac:dyDescent="0.2">
      <c r="A154" s="21">
        <v>34544</v>
      </c>
      <c r="B154" s="22"/>
      <c r="C154" s="22"/>
      <c r="D154" s="16">
        <f t="shared" si="82"/>
        <v>-298</v>
      </c>
      <c r="E154" s="16">
        <f t="shared" si="62"/>
        <v>130</v>
      </c>
      <c r="F154" s="16">
        <f t="shared" si="63"/>
        <v>208</v>
      </c>
      <c r="G154" s="16">
        <f t="shared" si="63"/>
        <v>25</v>
      </c>
      <c r="H154" s="16"/>
      <c r="I154" s="16"/>
      <c r="J154" s="16"/>
      <c r="K154" s="16"/>
      <c r="L154" s="21">
        <v>34544</v>
      </c>
      <c r="M154" s="16"/>
      <c r="N154" s="16"/>
      <c r="O154" s="16">
        <f t="shared" si="65"/>
        <v>-172</v>
      </c>
      <c r="P154" s="16">
        <f t="shared" si="66"/>
        <v>45</v>
      </c>
      <c r="Q154" s="16">
        <f t="shared" si="67"/>
        <v>228</v>
      </c>
      <c r="R154" s="16">
        <f t="shared" si="78"/>
        <v>-102</v>
      </c>
      <c r="S154" s="16"/>
      <c r="T154" s="16"/>
      <c r="U154" s="16"/>
      <c r="V154" s="16"/>
      <c r="W154" s="21">
        <v>34544</v>
      </c>
      <c r="X154" s="22"/>
      <c r="Y154" s="22"/>
      <c r="Z154" s="16">
        <f t="shared" si="69"/>
        <v>-58</v>
      </c>
      <c r="AA154" s="16">
        <f t="shared" si="70"/>
        <v>-13</v>
      </c>
      <c r="AB154" s="16">
        <f t="shared" si="71"/>
        <v>27</v>
      </c>
      <c r="AC154" s="16">
        <f t="shared" si="79"/>
        <v>34</v>
      </c>
      <c r="AD154" s="16"/>
      <c r="AE154" s="16"/>
      <c r="AF154" s="16"/>
      <c r="AG154" s="16"/>
      <c r="AH154" s="21">
        <v>34544</v>
      </c>
      <c r="AI154" s="22"/>
      <c r="AJ154" s="22"/>
      <c r="AK154" s="16">
        <f t="shared" si="72"/>
        <v>-528</v>
      </c>
      <c r="AL154" s="16">
        <f t="shared" si="73"/>
        <v>162</v>
      </c>
      <c r="AM154" s="16">
        <f t="shared" si="74"/>
        <v>463</v>
      </c>
      <c r="AN154" s="16">
        <f t="shared" si="80"/>
        <v>-43</v>
      </c>
      <c r="AO154" s="16"/>
      <c r="AP154" s="16"/>
      <c r="AQ154" s="16"/>
      <c r="AR154" s="20"/>
    </row>
    <row r="155" spans="1:44" x14ac:dyDescent="0.2">
      <c r="A155" s="21">
        <v>34551</v>
      </c>
      <c r="B155" s="22"/>
      <c r="C155" s="22"/>
      <c r="D155" s="16">
        <f t="shared" si="82"/>
        <v>-280</v>
      </c>
      <c r="E155" s="16">
        <f t="shared" si="62"/>
        <v>109</v>
      </c>
      <c r="F155" s="16">
        <f t="shared" si="63"/>
        <v>231</v>
      </c>
      <c r="G155" s="16">
        <f t="shared" si="63"/>
        <v>-7</v>
      </c>
      <c r="H155" s="16"/>
      <c r="I155" s="16"/>
      <c r="J155" s="16"/>
      <c r="K155" s="16"/>
      <c r="L155" s="21">
        <v>34551</v>
      </c>
      <c r="M155" s="16"/>
      <c r="N155" s="16"/>
      <c r="O155" s="16">
        <f t="shared" si="65"/>
        <v>-141</v>
      </c>
      <c r="P155" s="16">
        <f t="shared" si="66"/>
        <v>28</v>
      </c>
      <c r="Q155" s="16">
        <f t="shared" si="67"/>
        <v>221</v>
      </c>
      <c r="R155" s="16">
        <f t="shared" si="78"/>
        <v>-115</v>
      </c>
      <c r="S155" s="16"/>
      <c r="T155" s="16"/>
      <c r="U155" s="16"/>
      <c r="V155" s="16"/>
      <c r="W155" s="21">
        <v>34551</v>
      </c>
      <c r="X155" s="22"/>
      <c r="Y155" s="22"/>
      <c r="Z155" s="16">
        <f t="shared" si="69"/>
        <v>-61</v>
      </c>
      <c r="AA155" s="16">
        <f t="shared" si="70"/>
        <v>-4</v>
      </c>
      <c r="AB155" s="16">
        <f t="shared" si="71"/>
        <v>26</v>
      </c>
      <c r="AC155" s="16">
        <f t="shared" si="79"/>
        <v>35</v>
      </c>
      <c r="AD155" s="16"/>
      <c r="AE155" s="16"/>
      <c r="AF155" s="16"/>
      <c r="AG155" s="16"/>
      <c r="AH155" s="21">
        <v>34551</v>
      </c>
      <c r="AI155" s="22"/>
      <c r="AJ155" s="22"/>
      <c r="AK155" s="16">
        <f t="shared" si="72"/>
        <v>-482</v>
      </c>
      <c r="AL155" s="16">
        <f t="shared" si="73"/>
        <v>133</v>
      </c>
      <c r="AM155" s="16">
        <f t="shared" si="74"/>
        <v>478</v>
      </c>
      <c r="AN155" s="16">
        <f t="shared" si="80"/>
        <v>-87</v>
      </c>
      <c r="AO155" s="16"/>
      <c r="AP155" s="16"/>
      <c r="AQ155" s="16"/>
      <c r="AR155" s="20"/>
    </row>
    <row r="156" spans="1:44" x14ac:dyDescent="0.2">
      <c r="A156" s="21">
        <v>34558</v>
      </c>
      <c r="B156" s="22"/>
      <c r="C156" s="22"/>
      <c r="D156" s="16">
        <f t="shared" si="82"/>
        <v>-265</v>
      </c>
      <c r="E156" s="16">
        <f t="shared" si="62"/>
        <v>103</v>
      </c>
      <c r="F156" s="16">
        <f t="shared" si="63"/>
        <v>236</v>
      </c>
      <c r="G156" s="16">
        <f t="shared" si="63"/>
        <v>-27</v>
      </c>
      <c r="H156" s="16"/>
      <c r="I156" s="16"/>
      <c r="J156" s="16"/>
      <c r="K156" s="16"/>
      <c r="L156" s="21">
        <v>34558</v>
      </c>
      <c r="M156" s="16"/>
      <c r="N156" s="16"/>
      <c r="O156" s="16">
        <f t="shared" si="65"/>
        <v>-134</v>
      </c>
      <c r="P156" s="16">
        <f t="shared" si="66"/>
        <v>35</v>
      </c>
      <c r="Q156" s="16">
        <f t="shared" si="67"/>
        <v>208</v>
      </c>
      <c r="R156" s="16">
        <f t="shared" si="78"/>
        <v>-126</v>
      </c>
      <c r="S156" s="16"/>
      <c r="T156" s="16"/>
      <c r="U156" s="16"/>
      <c r="V156" s="16"/>
      <c r="W156" s="21">
        <v>34558</v>
      </c>
      <c r="X156" s="22"/>
      <c r="Y156" s="22"/>
      <c r="Z156" s="16">
        <f t="shared" si="69"/>
        <v>-59</v>
      </c>
      <c r="AA156" s="16">
        <f t="shared" si="70"/>
        <v>-7</v>
      </c>
      <c r="AB156" s="16">
        <f t="shared" si="71"/>
        <v>31</v>
      </c>
      <c r="AC156" s="16">
        <f t="shared" si="79"/>
        <v>36</v>
      </c>
      <c r="AD156" s="16"/>
      <c r="AE156" s="16"/>
      <c r="AF156" s="16"/>
      <c r="AG156" s="16"/>
      <c r="AH156" s="21">
        <v>34558</v>
      </c>
      <c r="AI156" s="22"/>
      <c r="AJ156" s="22"/>
      <c r="AK156" s="16">
        <f t="shared" si="72"/>
        <v>-458</v>
      </c>
      <c r="AL156" s="16">
        <f t="shared" si="73"/>
        <v>131</v>
      </c>
      <c r="AM156" s="16">
        <f t="shared" si="74"/>
        <v>475</v>
      </c>
      <c r="AN156" s="16">
        <f t="shared" si="80"/>
        <v>-117</v>
      </c>
      <c r="AO156" s="16"/>
      <c r="AP156" s="16"/>
      <c r="AQ156" s="16"/>
      <c r="AR156" s="20"/>
    </row>
    <row r="157" spans="1:44" x14ac:dyDescent="0.2">
      <c r="A157" s="21">
        <v>34565</v>
      </c>
      <c r="B157" s="22"/>
      <c r="C157" s="22"/>
      <c r="D157" s="16">
        <f t="shared" si="82"/>
        <v>-231</v>
      </c>
      <c r="E157" s="16">
        <f t="shared" si="62"/>
        <v>84</v>
      </c>
      <c r="F157" s="16">
        <f t="shared" si="63"/>
        <v>254</v>
      </c>
      <c r="G157" s="16">
        <f t="shared" si="63"/>
        <v>-55</v>
      </c>
      <c r="H157" s="16"/>
      <c r="I157" s="16"/>
      <c r="J157" s="16"/>
      <c r="K157" s="16"/>
      <c r="L157" s="21">
        <v>34565</v>
      </c>
      <c r="M157" s="16"/>
      <c r="N157" s="16"/>
      <c r="O157" s="16">
        <f t="shared" si="65"/>
        <v>-105</v>
      </c>
      <c r="P157" s="16">
        <f t="shared" si="66"/>
        <v>20</v>
      </c>
      <c r="Q157" s="16">
        <f t="shared" si="67"/>
        <v>196</v>
      </c>
      <c r="R157" s="16">
        <f t="shared" si="78"/>
        <v>-123</v>
      </c>
      <c r="S157" s="16"/>
      <c r="T157" s="16"/>
      <c r="U157" s="16"/>
      <c r="V157" s="16"/>
      <c r="W157" s="21">
        <v>34565</v>
      </c>
      <c r="X157" s="22"/>
      <c r="Y157" s="22"/>
      <c r="Z157" s="16">
        <f t="shared" si="69"/>
        <v>-66</v>
      </c>
      <c r="AA157" s="16">
        <f t="shared" si="70"/>
        <v>4</v>
      </c>
      <c r="AB157" s="16">
        <f t="shared" si="71"/>
        <v>31</v>
      </c>
      <c r="AC157" s="16">
        <f t="shared" si="79"/>
        <v>36</v>
      </c>
      <c r="AD157" s="16"/>
      <c r="AE157" s="16"/>
      <c r="AF157" s="16"/>
      <c r="AG157" s="16"/>
      <c r="AH157" s="21">
        <v>34565</v>
      </c>
      <c r="AI157" s="22"/>
      <c r="AJ157" s="22"/>
      <c r="AK157" s="16">
        <f t="shared" si="72"/>
        <v>-402</v>
      </c>
      <c r="AL157" s="16">
        <f t="shared" si="73"/>
        <v>108</v>
      </c>
      <c r="AM157" s="16">
        <f t="shared" si="74"/>
        <v>481</v>
      </c>
      <c r="AN157" s="16">
        <f t="shared" si="80"/>
        <v>-142</v>
      </c>
      <c r="AO157" s="16"/>
      <c r="AP157" s="16"/>
      <c r="AQ157" s="16"/>
      <c r="AR157" s="20"/>
    </row>
    <row r="158" spans="1:44" x14ac:dyDescent="0.2">
      <c r="A158" s="21">
        <v>34572</v>
      </c>
      <c r="B158" s="22"/>
      <c r="C158" s="22"/>
      <c r="D158" s="16">
        <f t="shared" si="82"/>
        <v>-218</v>
      </c>
      <c r="E158" s="16">
        <f t="shared" si="62"/>
        <v>70</v>
      </c>
      <c r="F158" s="16">
        <f t="shared" si="63"/>
        <v>263</v>
      </c>
      <c r="G158" s="16">
        <f t="shared" si="63"/>
        <v>-65</v>
      </c>
      <c r="H158" s="16"/>
      <c r="I158" s="16"/>
      <c r="J158" s="16"/>
      <c r="K158" s="16"/>
      <c r="L158" s="21">
        <v>34572</v>
      </c>
      <c r="M158" s="16"/>
      <c r="N158" s="16"/>
      <c r="O158" s="16">
        <f t="shared" si="65"/>
        <v>-101</v>
      </c>
      <c r="P158" s="16">
        <f t="shared" si="66"/>
        <v>22</v>
      </c>
      <c r="Q158" s="16">
        <f t="shared" si="67"/>
        <v>188</v>
      </c>
      <c r="R158" s="16">
        <f t="shared" si="78"/>
        <v>-129</v>
      </c>
      <c r="S158" s="16"/>
      <c r="T158" s="16"/>
      <c r="U158" s="16"/>
      <c r="V158" s="16"/>
      <c r="W158" s="21">
        <v>34572</v>
      </c>
      <c r="X158" s="22"/>
      <c r="Y158" s="22"/>
      <c r="Z158" s="16">
        <f t="shared" si="69"/>
        <v>-71</v>
      </c>
      <c r="AA158" s="16">
        <f t="shared" si="70"/>
        <v>10</v>
      </c>
      <c r="AB158" s="16">
        <f t="shared" si="71"/>
        <v>36</v>
      </c>
      <c r="AC158" s="16">
        <f t="shared" si="79"/>
        <v>31</v>
      </c>
      <c r="AD158" s="16"/>
      <c r="AE158" s="16"/>
      <c r="AF158" s="16"/>
      <c r="AG158" s="16"/>
      <c r="AH158" s="21">
        <v>34572</v>
      </c>
      <c r="AI158" s="22"/>
      <c r="AJ158" s="22"/>
      <c r="AK158" s="16">
        <f t="shared" si="72"/>
        <v>-390</v>
      </c>
      <c r="AL158" s="16">
        <f t="shared" si="73"/>
        <v>102</v>
      </c>
      <c r="AM158" s="16">
        <f t="shared" si="74"/>
        <v>487</v>
      </c>
      <c r="AN158" s="16">
        <f t="shared" si="80"/>
        <v>-163</v>
      </c>
      <c r="AO158" s="16"/>
      <c r="AP158" s="16"/>
      <c r="AQ158" s="16"/>
      <c r="AR158" s="20"/>
    </row>
    <row r="159" spans="1:44" x14ac:dyDescent="0.2">
      <c r="A159" s="21">
        <v>34579</v>
      </c>
      <c r="B159" s="22"/>
      <c r="C159" s="22"/>
      <c r="D159" s="16">
        <f t="shared" si="82"/>
        <v>-189</v>
      </c>
      <c r="E159" s="16">
        <f t="shared" si="62"/>
        <v>63</v>
      </c>
      <c r="F159" s="16">
        <f t="shared" si="63"/>
        <v>250</v>
      </c>
      <c r="G159" s="16">
        <f t="shared" si="63"/>
        <v>-55</v>
      </c>
      <c r="H159" s="16"/>
      <c r="I159" s="16"/>
      <c r="J159" s="16"/>
      <c r="K159" s="16"/>
      <c r="L159" s="21">
        <v>34579</v>
      </c>
      <c r="M159" s="16"/>
      <c r="N159" s="16"/>
      <c r="O159" s="16">
        <f t="shared" si="65"/>
        <v>-85</v>
      </c>
      <c r="P159" s="16">
        <f t="shared" si="66"/>
        <v>12</v>
      </c>
      <c r="Q159" s="16">
        <f t="shared" si="67"/>
        <v>173</v>
      </c>
      <c r="R159" s="16">
        <f t="shared" si="78"/>
        <v>-118</v>
      </c>
      <c r="S159" s="16"/>
      <c r="T159" s="16"/>
      <c r="U159" s="16"/>
      <c r="V159" s="16"/>
      <c r="W159" s="21">
        <v>34579</v>
      </c>
      <c r="X159" s="22"/>
      <c r="Y159" s="22"/>
      <c r="Z159" s="16">
        <f t="shared" si="69"/>
        <v>-73</v>
      </c>
      <c r="AA159" s="16">
        <f t="shared" si="70"/>
        <v>17</v>
      </c>
      <c r="AB159" s="16">
        <f t="shared" si="71"/>
        <v>37</v>
      </c>
      <c r="AC159" s="16">
        <f t="shared" si="79"/>
        <v>22</v>
      </c>
      <c r="AD159" s="16"/>
      <c r="AE159" s="16"/>
      <c r="AF159" s="16"/>
      <c r="AG159" s="16"/>
      <c r="AH159" s="21">
        <v>34579</v>
      </c>
      <c r="AI159" s="22"/>
      <c r="AJ159" s="22"/>
      <c r="AK159" s="16">
        <f t="shared" si="72"/>
        <v>-347</v>
      </c>
      <c r="AL159" s="16">
        <f t="shared" si="73"/>
        <v>92</v>
      </c>
      <c r="AM159" s="16">
        <f t="shared" si="74"/>
        <v>460</v>
      </c>
      <c r="AN159" s="16">
        <f t="shared" si="80"/>
        <v>-151</v>
      </c>
      <c r="AO159" s="16"/>
      <c r="AP159" s="16"/>
      <c r="AQ159" s="16"/>
      <c r="AR159" s="20"/>
    </row>
    <row r="160" spans="1:44" x14ac:dyDescent="0.2">
      <c r="A160" s="21">
        <v>34586</v>
      </c>
      <c r="B160" s="22"/>
      <c r="C160" s="22"/>
      <c r="D160" s="16">
        <f t="shared" si="82"/>
        <v>-185</v>
      </c>
      <c r="E160" s="16">
        <f t="shared" si="62"/>
        <v>70</v>
      </c>
      <c r="F160" s="16">
        <f t="shared" si="63"/>
        <v>217</v>
      </c>
      <c r="G160" s="16">
        <f t="shared" si="63"/>
        <v>-38</v>
      </c>
      <c r="H160" s="16"/>
      <c r="I160" s="16"/>
      <c r="J160" s="16"/>
      <c r="K160" s="16"/>
      <c r="L160" s="21">
        <v>34586</v>
      </c>
      <c r="M160" s="16"/>
      <c r="N160" s="16"/>
      <c r="O160" s="16">
        <f t="shared" si="65"/>
        <v>-71</v>
      </c>
      <c r="P160" s="16">
        <f t="shared" si="66"/>
        <v>4</v>
      </c>
      <c r="Q160" s="16">
        <f t="shared" si="67"/>
        <v>150</v>
      </c>
      <c r="R160" s="16">
        <f t="shared" si="78"/>
        <v>-109</v>
      </c>
      <c r="S160" s="16"/>
      <c r="T160" s="16"/>
      <c r="U160" s="16"/>
      <c r="V160" s="16"/>
      <c r="W160" s="21">
        <v>34586</v>
      </c>
      <c r="X160" s="22"/>
      <c r="Y160" s="22"/>
      <c r="Z160" s="16">
        <f t="shared" si="69"/>
        <v>-69</v>
      </c>
      <c r="AA160" s="16">
        <f t="shared" si="70"/>
        <v>16</v>
      </c>
      <c r="AB160" s="16">
        <f t="shared" si="71"/>
        <v>32</v>
      </c>
      <c r="AC160" s="16">
        <f t="shared" si="79"/>
        <v>27</v>
      </c>
      <c r="AD160" s="16"/>
      <c r="AE160" s="16"/>
      <c r="AF160" s="16"/>
      <c r="AG160" s="16"/>
      <c r="AH160" s="21">
        <v>34586</v>
      </c>
      <c r="AI160" s="22"/>
      <c r="AJ160" s="22"/>
      <c r="AK160" s="16">
        <f t="shared" si="72"/>
        <v>-325</v>
      </c>
      <c r="AL160" s="16">
        <f t="shared" si="73"/>
        <v>90</v>
      </c>
      <c r="AM160" s="16">
        <f t="shared" si="74"/>
        <v>399</v>
      </c>
      <c r="AN160" s="16">
        <f t="shared" si="80"/>
        <v>-120</v>
      </c>
      <c r="AO160" s="16"/>
      <c r="AP160" s="16"/>
      <c r="AQ160" s="16"/>
      <c r="AR160" s="20"/>
    </row>
    <row r="161" spans="1:44" x14ac:dyDescent="0.2">
      <c r="A161" s="21">
        <v>34593</v>
      </c>
      <c r="B161" s="22"/>
      <c r="C161" s="22"/>
      <c r="D161" s="16">
        <f t="shared" si="82"/>
        <v>-174</v>
      </c>
      <c r="E161" s="16">
        <f t="shared" si="62"/>
        <v>70</v>
      </c>
      <c r="F161" s="16">
        <f t="shared" si="63"/>
        <v>206</v>
      </c>
      <c r="G161" s="16">
        <f t="shared" si="63"/>
        <v>-38</v>
      </c>
      <c r="H161" s="16"/>
      <c r="I161" s="16"/>
      <c r="J161" s="16"/>
      <c r="K161" s="16"/>
      <c r="L161" s="21">
        <v>34593</v>
      </c>
      <c r="M161" s="16"/>
      <c r="N161" s="16"/>
      <c r="O161" s="16">
        <f t="shared" si="65"/>
        <v>-65</v>
      </c>
      <c r="P161" s="16">
        <f t="shared" si="66"/>
        <v>9</v>
      </c>
      <c r="Q161" s="16">
        <f t="shared" si="67"/>
        <v>135</v>
      </c>
      <c r="R161" s="16">
        <f t="shared" si="78"/>
        <v>-96</v>
      </c>
      <c r="S161" s="16"/>
      <c r="T161" s="16"/>
      <c r="U161" s="16"/>
      <c r="V161" s="16"/>
      <c r="W161" s="21">
        <v>34593</v>
      </c>
      <c r="X161" s="22"/>
      <c r="Y161" s="22"/>
      <c r="Z161" s="16">
        <f t="shared" si="69"/>
        <v>-73</v>
      </c>
      <c r="AA161" s="16">
        <f t="shared" si="70"/>
        <v>15</v>
      </c>
      <c r="AB161" s="16">
        <f t="shared" si="71"/>
        <v>40</v>
      </c>
      <c r="AC161" s="16">
        <f t="shared" si="79"/>
        <v>25</v>
      </c>
      <c r="AD161" s="16"/>
      <c r="AE161" s="16"/>
      <c r="AF161" s="16"/>
      <c r="AG161" s="16"/>
      <c r="AH161" s="21">
        <v>34593</v>
      </c>
      <c r="AI161" s="22"/>
      <c r="AJ161" s="22"/>
      <c r="AK161" s="16">
        <f t="shared" si="72"/>
        <v>-312</v>
      </c>
      <c r="AL161" s="16">
        <f t="shared" si="73"/>
        <v>94</v>
      </c>
      <c r="AM161" s="16">
        <f t="shared" si="74"/>
        <v>381</v>
      </c>
      <c r="AN161" s="16">
        <f t="shared" si="80"/>
        <v>-109</v>
      </c>
      <c r="AO161" s="16"/>
      <c r="AP161" s="16"/>
      <c r="AQ161" s="16"/>
      <c r="AR161" s="20"/>
    </row>
    <row r="162" spans="1:44" x14ac:dyDescent="0.2">
      <c r="A162" s="21">
        <v>34600</v>
      </c>
      <c r="B162" s="22"/>
      <c r="C162" s="22"/>
      <c r="D162" s="16">
        <f t="shared" si="82"/>
        <v>-167</v>
      </c>
      <c r="E162" s="16">
        <f t="shared" si="62"/>
        <v>59</v>
      </c>
      <c r="F162" s="16">
        <f t="shared" si="63"/>
        <v>201</v>
      </c>
      <c r="G162" s="16">
        <f t="shared" si="63"/>
        <v>-24</v>
      </c>
      <c r="H162" s="16"/>
      <c r="I162" s="16"/>
      <c r="J162" s="16"/>
      <c r="K162" s="16"/>
      <c r="L162" s="21">
        <v>34600</v>
      </c>
      <c r="M162" s="16"/>
      <c r="N162" s="16"/>
      <c r="O162" s="16">
        <f t="shared" si="65"/>
        <v>-54</v>
      </c>
      <c r="P162" s="16">
        <f t="shared" si="66"/>
        <v>3</v>
      </c>
      <c r="Q162" s="16">
        <f t="shared" si="67"/>
        <v>115</v>
      </c>
      <c r="R162" s="16">
        <f t="shared" si="78"/>
        <v>-81</v>
      </c>
      <c r="S162" s="16"/>
      <c r="T162" s="16"/>
      <c r="U162" s="16"/>
      <c r="V162" s="16"/>
      <c r="W162" s="21">
        <v>34600</v>
      </c>
      <c r="X162" s="22"/>
      <c r="Y162" s="22"/>
      <c r="Z162" s="16">
        <f t="shared" si="69"/>
        <v>-71</v>
      </c>
      <c r="AA162" s="16">
        <f t="shared" si="70"/>
        <v>16</v>
      </c>
      <c r="AB162" s="16">
        <f t="shared" si="71"/>
        <v>44</v>
      </c>
      <c r="AC162" s="16">
        <f t="shared" si="79"/>
        <v>22</v>
      </c>
      <c r="AD162" s="16"/>
      <c r="AE162" s="16"/>
      <c r="AF162" s="16"/>
      <c r="AG162" s="16"/>
      <c r="AH162" s="21">
        <v>34600</v>
      </c>
      <c r="AI162" s="22"/>
      <c r="AJ162" s="22"/>
      <c r="AK162" s="16">
        <f t="shared" si="72"/>
        <v>-292</v>
      </c>
      <c r="AL162" s="16">
        <f t="shared" si="73"/>
        <v>78</v>
      </c>
      <c r="AM162" s="16">
        <f t="shared" si="74"/>
        <v>360</v>
      </c>
      <c r="AN162" s="16">
        <f t="shared" si="80"/>
        <v>-83</v>
      </c>
      <c r="AO162" s="16"/>
      <c r="AP162" s="16"/>
      <c r="AQ162" s="16"/>
      <c r="AR162" s="20"/>
    </row>
    <row r="163" spans="1:44" x14ac:dyDescent="0.2">
      <c r="A163" s="21">
        <v>34607</v>
      </c>
      <c r="B163" s="22"/>
      <c r="C163" s="22"/>
      <c r="D163" s="16">
        <f t="shared" si="82"/>
        <v>-163</v>
      </c>
      <c r="E163" s="16">
        <f t="shared" si="62"/>
        <v>58</v>
      </c>
      <c r="F163" s="16">
        <f t="shared" si="63"/>
        <v>179</v>
      </c>
      <c r="G163" s="16">
        <f t="shared" si="63"/>
        <v>-12</v>
      </c>
      <c r="H163" s="16"/>
      <c r="I163" s="16"/>
      <c r="J163" s="16"/>
      <c r="K163" s="16"/>
      <c r="L163" s="21">
        <v>34607</v>
      </c>
      <c r="M163" s="16"/>
      <c r="N163" s="16"/>
      <c r="O163" s="16">
        <f t="shared" si="65"/>
        <v>-36</v>
      </c>
      <c r="P163" s="16">
        <f t="shared" si="66"/>
        <v>1</v>
      </c>
      <c r="Q163" s="16">
        <f t="shared" si="67"/>
        <v>93</v>
      </c>
      <c r="R163" s="16">
        <f t="shared" si="78"/>
        <v>-58</v>
      </c>
      <c r="S163" s="16"/>
      <c r="T163" s="16"/>
      <c r="U163" s="16"/>
      <c r="V163" s="16"/>
      <c r="W163" s="21">
        <v>34607</v>
      </c>
      <c r="X163" s="22"/>
      <c r="Y163" s="22"/>
      <c r="Z163" s="16">
        <f t="shared" si="69"/>
        <v>-76</v>
      </c>
      <c r="AA163" s="16">
        <f t="shared" si="70"/>
        <v>22</v>
      </c>
      <c r="AB163" s="16">
        <f t="shared" si="71"/>
        <v>42</v>
      </c>
      <c r="AC163" s="16">
        <f t="shared" si="79"/>
        <v>25</v>
      </c>
      <c r="AD163" s="16"/>
      <c r="AE163" s="16"/>
      <c r="AF163" s="16"/>
      <c r="AG163" s="16"/>
      <c r="AH163" s="21">
        <v>34607</v>
      </c>
      <c r="AI163" s="22"/>
      <c r="AJ163" s="22"/>
      <c r="AK163" s="16">
        <f t="shared" si="72"/>
        <v>-275</v>
      </c>
      <c r="AL163" s="16">
        <f t="shared" si="73"/>
        <v>81</v>
      </c>
      <c r="AM163" s="16">
        <f t="shared" si="74"/>
        <v>314</v>
      </c>
      <c r="AN163" s="16">
        <f t="shared" si="80"/>
        <v>-45</v>
      </c>
      <c r="AO163" s="16"/>
      <c r="AP163" s="16"/>
      <c r="AQ163" s="16"/>
      <c r="AR163" s="20"/>
    </row>
    <row r="164" spans="1:44" x14ac:dyDescent="0.2">
      <c r="A164" s="21">
        <v>34614</v>
      </c>
      <c r="B164" s="22"/>
      <c r="C164" s="22"/>
      <c r="D164" s="16">
        <f t="shared" si="82"/>
        <v>-130</v>
      </c>
      <c r="E164" s="16">
        <f t="shared" si="62"/>
        <v>50</v>
      </c>
      <c r="F164" s="16">
        <f t="shared" si="63"/>
        <v>154</v>
      </c>
      <c r="G164" s="16">
        <f t="shared" si="63"/>
        <v>2</v>
      </c>
      <c r="H164" s="16"/>
      <c r="I164" s="16"/>
      <c r="J164" s="16"/>
      <c r="K164" s="16"/>
      <c r="L164" s="21">
        <v>34614</v>
      </c>
      <c r="M164" s="16"/>
      <c r="N164" s="16"/>
      <c r="O164" s="16">
        <f t="shared" si="65"/>
        <v>-21</v>
      </c>
      <c r="P164" s="16">
        <f t="shared" si="66"/>
        <v>0</v>
      </c>
      <c r="Q164" s="16">
        <f t="shared" si="67"/>
        <v>65</v>
      </c>
      <c r="R164" s="16">
        <f t="shared" si="78"/>
        <v>-41</v>
      </c>
      <c r="S164" s="16"/>
      <c r="T164" s="16"/>
      <c r="U164" s="16"/>
      <c r="V164" s="16"/>
      <c r="W164" s="21">
        <v>34614</v>
      </c>
      <c r="X164" s="22"/>
      <c r="Y164" s="22"/>
      <c r="Z164" s="16">
        <f t="shared" si="69"/>
        <v>-78</v>
      </c>
      <c r="AA164" s="16">
        <f t="shared" si="70"/>
        <v>24</v>
      </c>
      <c r="AB164" s="16">
        <f t="shared" si="71"/>
        <v>49</v>
      </c>
      <c r="AC164" s="16">
        <f t="shared" si="79"/>
        <v>15</v>
      </c>
      <c r="AD164" s="16"/>
      <c r="AE164" s="16"/>
      <c r="AF164" s="16"/>
      <c r="AG164" s="16"/>
      <c r="AH164" s="21">
        <v>34614</v>
      </c>
      <c r="AI164" s="22"/>
      <c r="AJ164" s="22"/>
      <c r="AK164" s="16">
        <f t="shared" si="72"/>
        <v>-229</v>
      </c>
      <c r="AL164" s="16">
        <f t="shared" si="73"/>
        <v>74</v>
      </c>
      <c r="AM164" s="16">
        <f t="shared" si="74"/>
        <v>268</v>
      </c>
      <c r="AN164" s="16">
        <f t="shared" si="80"/>
        <v>-24</v>
      </c>
      <c r="AO164" s="16"/>
      <c r="AP164" s="16"/>
      <c r="AQ164" s="16"/>
      <c r="AR164" s="20"/>
    </row>
    <row r="165" spans="1:44" x14ac:dyDescent="0.2">
      <c r="A165" s="21">
        <v>34621</v>
      </c>
      <c r="B165" s="22"/>
      <c r="C165" s="22"/>
      <c r="D165" s="16">
        <f t="shared" si="82"/>
        <v>-141</v>
      </c>
      <c r="E165" s="16">
        <f t="shared" si="62"/>
        <v>64</v>
      </c>
      <c r="F165" s="16">
        <f t="shared" si="63"/>
        <v>139</v>
      </c>
      <c r="G165" s="16">
        <f t="shared" si="63"/>
        <v>7</v>
      </c>
      <c r="H165" s="16"/>
      <c r="I165" s="16"/>
      <c r="J165" s="16"/>
      <c r="K165" s="16"/>
      <c r="L165" s="21">
        <v>34621</v>
      </c>
      <c r="M165" s="16"/>
      <c r="N165" s="16"/>
      <c r="O165" s="16">
        <f t="shared" si="65"/>
        <v>-38</v>
      </c>
      <c r="P165" s="16">
        <f t="shared" si="66"/>
        <v>22</v>
      </c>
      <c r="Q165" s="16">
        <f t="shared" si="67"/>
        <v>44</v>
      </c>
      <c r="R165" s="16">
        <f t="shared" si="78"/>
        <v>-39</v>
      </c>
      <c r="S165" s="16"/>
      <c r="T165" s="16"/>
      <c r="U165" s="16"/>
      <c r="V165" s="16"/>
      <c r="W165" s="21">
        <v>34621</v>
      </c>
      <c r="X165" s="22"/>
      <c r="Y165" s="22"/>
      <c r="Z165" s="16">
        <f t="shared" si="69"/>
        <v>-82</v>
      </c>
      <c r="AA165" s="16">
        <f t="shared" si="70"/>
        <v>27</v>
      </c>
      <c r="AB165" s="16">
        <f t="shared" si="71"/>
        <v>49</v>
      </c>
      <c r="AC165" s="16">
        <f t="shared" si="79"/>
        <v>16</v>
      </c>
      <c r="AD165" s="16"/>
      <c r="AE165" s="16"/>
      <c r="AF165" s="16"/>
      <c r="AG165" s="16"/>
      <c r="AH165" s="21">
        <v>34621</v>
      </c>
      <c r="AI165" s="22"/>
      <c r="AJ165" s="22"/>
      <c r="AK165" s="16">
        <f t="shared" si="72"/>
        <v>-261</v>
      </c>
      <c r="AL165" s="16">
        <f t="shared" si="73"/>
        <v>113</v>
      </c>
      <c r="AM165" s="16">
        <f t="shared" si="74"/>
        <v>232</v>
      </c>
      <c r="AN165" s="16">
        <f t="shared" si="80"/>
        <v>-16</v>
      </c>
      <c r="AO165" s="16"/>
      <c r="AP165" s="16"/>
      <c r="AQ165" s="16"/>
      <c r="AR165" s="20"/>
    </row>
    <row r="166" spans="1:44" x14ac:dyDescent="0.2">
      <c r="A166" s="21">
        <v>34628</v>
      </c>
      <c r="B166" s="22"/>
      <c r="C166" s="22"/>
      <c r="D166" s="16">
        <f>D56-C56</f>
        <v>-150</v>
      </c>
      <c r="E166" s="16">
        <f t="shared" si="62"/>
        <v>83</v>
      </c>
      <c r="F166" s="16">
        <f t="shared" si="63"/>
        <v>135</v>
      </c>
      <c r="G166" s="16">
        <f t="shared" si="63"/>
        <v>-9</v>
      </c>
      <c r="H166" s="16"/>
      <c r="I166" s="16"/>
      <c r="J166" s="16"/>
      <c r="K166" s="16"/>
      <c r="L166" s="21">
        <v>34628</v>
      </c>
      <c r="M166" s="16"/>
      <c r="N166" s="16"/>
      <c r="O166" s="16">
        <f t="shared" si="65"/>
        <v>-24</v>
      </c>
      <c r="P166" s="16">
        <f t="shared" si="66"/>
        <v>14</v>
      </c>
      <c r="Q166" s="16">
        <f t="shared" si="67"/>
        <v>37</v>
      </c>
      <c r="R166" s="16">
        <f t="shared" si="78"/>
        <v>-35</v>
      </c>
      <c r="S166" s="16"/>
      <c r="T166" s="16"/>
      <c r="U166" s="16"/>
      <c r="V166" s="16"/>
      <c r="W166" s="21">
        <v>34628</v>
      </c>
      <c r="X166" s="22"/>
      <c r="Y166" s="22"/>
      <c r="Z166" s="16">
        <f t="shared" si="69"/>
        <v>-82</v>
      </c>
      <c r="AA166" s="16">
        <f t="shared" si="70"/>
        <v>22</v>
      </c>
      <c r="AB166" s="16">
        <f t="shared" si="71"/>
        <v>55</v>
      </c>
      <c r="AC166" s="16">
        <f t="shared" si="79"/>
        <v>12</v>
      </c>
      <c r="AD166" s="16"/>
      <c r="AE166" s="16"/>
      <c r="AF166" s="16"/>
      <c r="AG166" s="16"/>
      <c r="AH166" s="21">
        <v>34628</v>
      </c>
      <c r="AI166" s="22"/>
      <c r="AJ166" s="22"/>
      <c r="AK166" s="16">
        <f t="shared" si="72"/>
        <v>-256</v>
      </c>
      <c r="AL166" s="16">
        <f t="shared" si="73"/>
        <v>119</v>
      </c>
      <c r="AM166" s="16">
        <f t="shared" si="74"/>
        <v>227</v>
      </c>
      <c r="AN166" s="16">
        <f t="shared" si="80"/>
        <v>-32</v>
      </c>
      <c r="AO166" s="16"/>
      <c r="AP166" s="16"/>
      <c r="AQ166" s="16"/>
      <c r="AR166" s="20"/>
    </row>
    <row r="167" spans="1:44" ht="10.8" thickBot="1" x14ac:dyDescent="0.25">
      <c r="A167" s="25">
        <v>34635</v>
      </c>
      <c r="B167" s="26"/>
      <c r="C167" s="26"/>
      <c r="D167" s="26">
        <f>D57-C57</f>
        <v>-153</v>
      </c>
      <c r="E167" s="26">
        <f t="shared" si="62"/>
        <v>90</v>
      </c>
      <c r="F167" s="26">
        <f t="shared" si="63"/>
        <v>135</v>
      </c>
      <c r="G167" s="57">
        <f t="shared" si="63"/>
        <v>-25</v>
      </c>
      <c r="H167" s="57"/>
      <c r="I167" s="57"/>
      <c r="J167" s="26"/>
      <c r="K167" s="26"/>
      <c r="L167" s="25">
        <v>34635</v>
      </c>
      <c r="M167" s="26"/>
      <c r="N167" s="26"/>
      <c r="O167" s="26">
        <f t="shared" si="65"/>
        <v>-18</v>
      </c>
      <c r="P167" s="26">
        <f t="shared" si="66"/>
        <v>-6</v>
      </c>
      <c r="Q167" s="26">
        <f t="shared" si="67"/>
        <v>41</v>
      </c>
      <c r="R167" s="57">
        <f t="shared" si="78"/>
        <v>-33</v>
      </c>
      <c r="S167" s="26"/>
      <c r="T167" s="57"/>
      <c r="U167" s="26"/>
      <c r="V167" s="26"/>
      <c r="W167" s="25">
        <v>34635</v>
      </c>
      <c r="X167" s="26"/>
      <c r="Y167" s="26"/>
      <c r="Z167" s="26">
        <f t="shared" si="69"/>
        <v>-85</v>
      </c>
      <c r="AA167" s="26">
        <f t="shared" si="70"/>
        <v>30</v>
      </c>
      <c r="AB167" s="26">
        <f t="shared" si="71"/>
        <v>58</v>
      </c>
      <c r="AC167" s="57">
        <f t="shared" si="79"/>
        <v>3</v>
      </c>
      <c r="AD167" s="57"/>
      <c r="AE167" s="57"/>
      <c r="AF167" s="26"/>
      <c r="AG167" s="26"/>
      <c r="AH167" s="25">
        <v>34635</v>
      </c>
      <c r="AI167" s="26"/>
      <c r="AJ167" s="26"/>
      <c r="AK167" s="26">
        <f t="shared" si="72"/>
        <v>-256</v>
      </c>
      <c r="AL167" s="26">
        <f t="shared" si="73"/>
        <v>114</v>
      </c>
      <c r="AM167" s="26">
        <f t="shared" si="74"/>
        <v>234</v>
      </c>
      <c r="AN167" s="57">
        <f t="shared" si="80"/>
        <v>-55</v>
      </c>
      <c r="AO167" s="57"/>
      <c r="AP167" s="57"/>
      <c r="AQ167" s="26"/>
      <c r="AR167" s="58"/>
    </row>
    <row r="168" spans="1:44" x14ac:dyDescent="0.2">
      <c r="A168" s="2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29"/>
      <c r="AL168" s="29"/>
      <c r="AM168" s="29"/>
      <c r="AN168" s="3"/>
      <c r="AO168" s="3"/>
      <c r="AP168" s="3"/>
      <c r="AQ168" s="3"/>
      <c r="AR168" s="3"/>
    </row>
    <row r="169" spans="1:44" x14ac:dyDescent="0.2">
      <c r="A169" s="2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29"/>
      <c r="AL169" s="29"/>
      <c r="AM169" s="29"/>
      <c r="AN169" s="3"/>
      <c r="AO169" s="3"/>
      <c r="AP169" s="3"/>
      <c r="AQ169" s="3"/>
      <c r="AR169" s="3"/>
    </row>
    <row r="170" spans="1:44" x14ac:dyDescent="0.2">
      <c r="A170" s="2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29"/>
      <c r="AL170" s="29"/>
      <c r="AM170" s="29"/>
      <c r="AN170" s="3"/>
      <c r="AO170" s="3"/>
      <c r="AP170" s="3"/>
      <c r="AQ170" s="3"/>
      <c r="AR170" s="3"/>
    </row>
    <row r="171" spans="1:44" x14ac:dyDescent="0.2">
      <c r="A171" s="2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29"/>
      <c r="AL171" s="29"/>
      <c r="AM171" s="29"/>
      <c r="AN171" s="3"/>
      <c r="AO171" s="3"/>
      <c r="AP171" s="3"/>
      <c r="AQ171" s="3"/>
      <c r="AR171" s="3"/>
    </row>
    <row r="172" spans="1:44" x14ac:dyDescent="0.2">
      <c r="A172" s="2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29"/>
      <c r="AL172" s="29"/>
      <c r="AM172" s="29"/>
      <c r="AN172" s="3"/>
      <c r="AO172" s="3"/>
      <c r="AP172" s="3"/>
      <c r="AQ172" s="3"/>
      <c r="AR172" s="3"/>
    </row>
    <row r="173" spans="1:44" x14ac:dyDescent="0.2">
      <c r="A173" s="2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29"/>
      <c r="AL173" s="29"/>
      <c r="AM173" s="29"/>
      <c r="AN173" s="3"/>
      <c r="AO173" s="3"/>
      <c r="AP173" s="3"/>
      <c r="AQ173" s="3"/>
      <c r="AR173" s="3"/>
    </row>
    <row r="174" spans="1:44" x14ac:dyDescent="0.2">
      <c r="A174" s="2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29"/>
      <c r="AL174" s="29"/>
      <c r="AM174" s="29"/>
      <c r="AN174" s="3"/>
      <c r="AO174" s="3"/>
      <c r="AP174" s="3"/>
      <c r="AQ174" s="3"/>
      <c r="AR174" s="3"/>
    </row>
    <row r="175" spans="1:44" x14ac:dyDescent="0.2">
      <c r="A175" s="2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29"/>
      <c r="AL175" s="29"/>
      <c r="AM175" s="29"/>
      <c r="AN175" s="3"/>
      <c r="AO175" s="3"/>
      <c r="AP175" s="3"/>
      <c r="AQ175" s="3"/>
      <c r="AR175" s="3"/>
    </row>
    <row r="176" spans="1:44" x14ac:dyDescent="0.2">
      <c r="A176" s="2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29"/>
      <c r="AL176" s="29"/>
      <c r="AM176" s="29"/>
      <c r="AN176" s="3"/>
      <c r="AO176" s="3"/>
      <c r="AP176" s="3"/>
      <c r="AQ176" s="3"/>
      <c r="AR176" s="3"/>
    </row>
    <row r="177" spans="1:44" x14ac:dyDescent="0.2">
      <c r="A177" s="2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29"/>
      <c r="AL177" s="29"/>
      <c r="AM177" s="29"/>
      <c r="AN177" s="3"/>
      <c r="AO177" s="3"/>
      <c r="AP177" s="3"/>
      <c r="AQ177" s="3"/>
      <c r="AR177" s="3"/>
    </row>
    <row r="178" spans="1:44" x14ac:dyDescent="0.2">
      <c r="A178" s="2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29"/>
      <c r="AL178" s="29"/>
      <c r="AM178" s="29"/>
      <c r="AN178" s="3"/>
      <c r="AO178" s="3"/>
      <c r="AP178" s="3"/>
      <c r="AQ178" s="3"/>
      <c r="AR178" s="3"/>
    </row>
    <row r="179" spans="1:44" x14ac:dyDescent="0.2">
      <c r="A179" s="2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29"/>
      <c r="AL179" s="29"/>
      <c r="AM179" s="29"/>
      <c r="AN179" s="3"/>
      <c r="AO179" s="3"/>
      <c r="AP179" s="3"/>
      <c r="AQ179" s="3"/>
      <c r="AR179" s="3"/>
    </row>
    <row r="180" spans="1:44" x14ac:dyDescent="0.2">
      <c r="A180" s="2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29"/>
      <c r="AL180" s="29"/>
      <c r="AM180" s="29"/>
      <c r="AN180" s="3"/>
      <c r="AO180" s="3"/>
      <c r="AP180" s="3"/>
      <c r="AQ180" s="3"/>
      <c r="AR180" s="3"/>
    </row>
    <row r="181" spans="1:44" x14ac:dyDescent="0.2">
      <c r="A181" s="2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29"/>
      <c r="AL181" s="29"/>
      <c r="AM181" s="29"/>
      <c r="AN181" s="3"/>
      <c r="AO181" s="3"/>
      <c r="AP181" s="3"/>
      <c r="AQ181" s="3"/>
      <c r="AR181" s="3"/>
    </row>
    <row r="182" spans="1:44" x14ac:dyDescent="0.2">
      <c r="A182" s="2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29"/>
      <c r="AL182" s="29"/>
      <c r="AM182" s="29"/>
      <c r="AN182" s="3"/>
      <c r="AO182" s="3"/>
      <c r="AP182" s="3"/>
      <c r="AQ182" s="3"/>
      <c r="AR182" s="3"/>
    </row>
    <row r="183" spans="1:44" x14ac:dyDescent="0.2">
      <c r="A183" s="2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29"/>
      <c r="AL183" s="29"/>
      <c r="AM183" s="29"/>
      <c r="AN183" s="3"/>
      <c r="AO183" s="3"/>
      <c r="AP183" s="3"/>
      <c r="AQ183" s="3"/>
      <c r="AR183" s="3"/>
    </row>
    <row r="184" spans="1:44" x14ac:dyDescent="0.2">
      <c r="A184" s="2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29"/>
      <c r="AL184" s="29"/>
      <c r="AM184" s="29"/>
      <c r="AN184" s="3"/>
      <c r="AO184" s="3"/>
      <c r="AP184" s="3"/>
      <c r="AQ184" s="3"/>
      <c r="AR184" s="3"/>
    </row>
    <row r="185" spans="1:44" x14ac:dyDescent="0.2">
      <c r="A185" s="2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29"/>
      <c r="AL185" s="29"/>
      <c r="AM185" s="29"/>
      <c r="AN185" s="3"/>
      <c r="AO185" s="3"/>
      <c r="AP185" s="3"/>
      <c r="AQ185" s="3"/>
      <c r="AR185" s="3"/>
    </row>
    <row r="186" spans="1:44" x14ac:dyDescent="0.2">
      <c r="A186" s="2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29"/>
      <c r="AL186" s="29"/>
      <c r="AM186" s="29"/>
      <c r="AN186" s="3"/>
      <c r="AO186" s="3"/>
      <c r="AP186" s="3"/>
      <c r="AQ186" s="3"/>
      <c r="AR186" s="3"/>
    </row>
    <row r="187" spans="1:44" x14ac:dyDescent="0.2">
      <c r="A187" s="2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29"/>
      <c r="AL187" s="29"/>
      <c r="AM187" s="29"/>
      <c r="AN187" s="3"/>
      <c r="AO187" s="3"/>
      <c r="AP187" s="3"/>
      <c r="AQ187" s="3"/>
      <c r="AR187" s="3"/>
    </row>
    <row r="188" spans="1:44" x14ac:dyDescent="0.2">
      <c r="A188" s="2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29"/>
      <c r="AL188" s="29"/>
      <c r="AM188" s="29"/>
      <c r="AN188" s="3"/>
      <c r="AO188" s="3"/>
      <c r="AP188" s="3"/>
      <c r="AQ188" s="3"/>
      <c r="AR188" s="3"/>
    </row>
    <row r="189" spans="1:44" x14ac:dyDescent="0.2">
      <c r="A189" s="2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29"/>
      <c r="AL189" s="29"/>
      <c r="AM189" s="29"/>
      <c r="AN189" s="3"/>
      <c r="AO189" s="3"/>
      <c r="AP189" s="3"/>
      <c r="AQ189" s="3"/>
      <c r="AR189" s="3"/>
    </row>
    <row r="190" spans="1:44" x14ac:dyDescent="0.2">
      <c r="A190" s="2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29"/>
      <c r="AL190" s="29"/>
      <c r="AM190" s="29"/>
      <c r="AN190" s="3"/>
      <c r="AO190" s="3"/>
      <c r="AP190" s="3"/>
      <c r="AQ190" s="3"/>
      <c r="AR190" s="3"/>
    </row>
    <row r="191" spans="1:44" x14ac:dyDescent="0.2">
      <c r="A191" s="2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29"/>
      <c r="AL191" s="29"/>
      <c r="AM191" s="29"/>
      <c r="AN191" s="3"/>
      <c r="AO191" s="3"/>
      <c r="AP191" s="3"/>
      <c r="AQ191" s="3"/>
      <c r="AR191" s="3"/>
    </row>
    <row r="192" spans="1:44" x14ac:dyDescent="0.2">
      <c r="A192" s="2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29"/>
      <c r="AL192" s="29"/>
      <c r="AM192" s="29"/>
      <c r="AN192" s="3"/>
      <c r="AO192" s="3"/>
      <c r="AP192" s="3"/>
      <c r="AQ192" s="3"/>
      <c r="AR192" s="3"/>
    </row>
    <row r="193" spans="1:44" x14ac:dyDescent="0.2">
      <c r="A193" s="2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29"/>
      <c r="AL193" s="29"/>
      <c r="AM193" s="29"/>
      <c r="AN193" s="3"/>
      <c r="AO193" s="3"/>
      <c r="AP193" s="3"/>
      <c r="AQ193" s="3"/>
      <c r="AR193" s="3"/>
    </row>
    <row r="194" spans="1:44" x14ac:dyDescent="0.2">
      <c r="A194" s="2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29"/>
      <c r="AL194" s="29"/>
      <c r="AM194" s="29"/>
      <c r="AN194" s="3"/>
      <c r="AO194" s="3"/>
      <c r="AP194" s="3"/>
      <c r="AQ194" s="3"/>
      <c r="AR194" s="3"/>
    </row>
    <row r="195" spans="1:44" x14ac:dyDescent="0.2">
      <c r="A195" s="2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29"/>
      <c r="AL195" s="29"/>
      <c r="AM195" s="29"/>
      <c r="AN195" s="3"/>
      <c r="AO195" s="3"/>
      <c r="AP195" s="3"/>
      <c r="AQ195" s="3"/>
      <c r="AR195" s="3"/>
    </row>
    <row r="196" spans="1:44" x14ac:dyDescent="0.2">
      <c r="A196" s="2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29"/>
      <c r="AL196" s="29"/>
      <c r="AM196" s="29"/>
      <c r="AN196" s="3"/>
      <c r="AO196" s="3"/>
      <c r="AP196" s="3"/>
      <c r="AQ196" s="3"/>
      <c r="AR196" s="3"/>
    </row>
    <row r="197" spans="1:44" x14ac:dyDescent="0.2">
      <c r="A197" s="2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29"/>
      <c r="AL197" s="29"/>
      <c r="AM197" s="29"/>
      <c r="AN197" s="3"/>
      <c r="AO197" s="3"/>
      <c r="AP197" s="3"/>
      <c r="AQ197" s="3"/>
      <c r="AR197" s="3"/>
    </row>
    <row r="198" spans="1:44" x14ac:dyDescent="0.2">
      <c r="A198" s="2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29"/>
      <c r="AL198" s="29"/>
      <c r="AM198" s="29"/>
      <c r="AN198" s="3"/>
      <c r="AO198" s="3"/>
      <c r="AP198" s="3"/>
      <c r="AQ198" s="3"/>
      <c r="AR198" s="3"/>
    </row>
    <row r="199" spans="1:44" x14ac:dyDescent="0.2">
      <c r="A199" s="2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29"/>
      <c r="AL199" s="29"/>
      <c r="AM199" s="29"/>
      <c r="AN199" s="3"/>
      <c r="AO199" s="3"/>
      <c r="AP199" s="3"/>
      <c r="AQ199" s="3"/>
      <c r="AR199" s="3"/>
    </row>
    <row r="200" spans="1:44" x14ac:dyDescent="0.2">
      <c r="A200" s="2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29"/>
      <c r="AL200" s="29"/>
      <c r="AM200" s="29"/>
      <c r="AN200" s="3"/>
      <c r="AO200" s="3"/>
      <c r="AP200" s="3"/>
      <c r="AQ200" s="3"/>
      <c r="AR200" s="3"/>
    </row>
    <row r="201" spans="1:44" x14ac:dyDescent="0.2">
      <c r="A201" s="2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29"/>
      <c r="AL201" s="29"/>
      <c r="AM201" s="29"/>
      <c r="AN201" s="3"/>
      <c r="AO201" s="3"/>
      <c r="AP201" s="3"/>
      <c r="AQ201" s="3"/>
      <c r="AR201" s="3"/>
    </row>
    <row r="202" spans="1:44" x14ac:dyDescent="0.2">
      <c r="A202" s="2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29"/>
      <c r="AL202" s="29"/>
      <c r="AM202" s="29"/>
      <c r="AN202" s="3"/>
      <c r="AO202" s="3"/>
      <c r="AP202" s="3"/>
      <c r="AQ202" s="3"/>
      <c r="AR202" s="3"/>
    </row>
    <row r="203" spans="1:44" x14ac:dyDescent="0.2">
      <c r="A203" s="2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29"/>
      <c r="AL203" s="29"/>
      <c r="AM203" s="29"/>
      <c r="AN203" s="3"/>
      <c r="AO203" s="3"/>
      <c r="AP203" s="3"/>
      <c r="AQ203" s="3"/>
      <c r="AR203" s="3"/>
    </row>
    <row r="204" spans="1:44" x14ac:dyDescent="0.2">
      <c r="A204" s="2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29"/>
      <c r="AL204" s="29"/>
      <c r="AM204" s="29"/>
      <c r="AN204" s="3"/>
      <c r="AO204" s="3"/>
      <c r="AP204" s="3"/>
      <c r="AQ204" s="3"/>
      <c r="AR204" s="3"/>
    </row>
    <row r="205" spans="1:44" x14ac:dyDescent="0.2">
      <c r="A205" s="2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29"/>
      <c r="AL205" s="29"/>
      <c r="AM205" s="29"/>
      <c r="AN205" s="3"/>
      <c r="AO205" s="3"/>
      <c r="AP205" s="3"/>
      <c r="AQ205" s="3"/>
      <c r="AR205" s="3"/>
    </row>
    <row r="206" spans="1:44" x14ac:dyDescent="0.2">
      <c r="A206" s="2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29"/>
      <c r="AL206" s="29"/>
      <c r="AM206" s="29"/>
      <c r="AN206" s="3"/>
      <c r="AO206" s="3"/>
      <c r="AP206" s="3"/>
      <c r="AQ206" s="3"/>
      <c r="AR206" s="3"/>
    </row>
    <row r="207" spans="1:44" x14ac:dyDescent="0.2">
      <c r="A207" s="2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29"/>
      <c r="AL207" s="29"/>
      <c r="AM207" s="29"/>
      <c r="AN207" s="3"/>
      <c r="AO207" s="3"/>
      <c r="AP207" s="3"/>
      <c r="AQ207" s="3"/>
      <c r="AR207" s="3"/>
    </row>
    <row r="208" spans="1:44" x14ac:dyDescent="0.2">
      <c r="A208" s="2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29"/>
      <c r="AL208" s="29"/>
      <c r="AM208" s="29"/>
      <c r="AN208" s="3"/>
      <c r="AO208" s="3"/>
      <c r="AP208" s="3"/>
      <c r="AQ208" s="3"/>
      <c r="AR208" s="3"/>
    </row>
    <row r="209" spans="1:44" x14ac:dyDescent="0.2">
      <c r="A209" s="2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29"/>
      <c r="AL209" s="29"/>
      <c r="AM209" s="29"/>
      <c r="AN209" s="3"/>
      <c r="AO209" s="3"/>
      <c r="AP209" s="3"/>
      <c r="AQ209" s="3"/>
      <c r="AR209" s="3"/>
    </row>
    <row r="210" spans="1:44" x14ac:dyDescent="0.2">
      <c r="A210" s="2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29"/>
      <c r="AL210" s="29"/>
      <c r="AM210" s="29"/>
      <c r="AN210" s="3"/>
      <c r="AO210" s="3"/>
      <c r="AP210" s="3"/>
      <c r="AQ210" s="3"/>
      <c r="AR210" s="3"/>
    </row>
    <row r="211" spans="1:44" x14ac:dyDescent="0.2">
      <c r="A211" s="2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29"/>
      <c r="AL211" s="29"/>
      <c r="AM211" s="29"/>
      <c r="AN211" s="3"/>
      <c r="AO211" s="3"/>
      <c r="AP211" s="3"/>
      <c r="AQ211" s="3"/>
      <c r="AR211" s="3"/>
    </row>
    <row r="212" spans="1:44" x14ac:dyDescent="0.2">
      <c r="A212" s="2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29"/>
      <c r="AL212" s="29"/>
      <c r="AM212" s="29"/>
      <c r="AN212" s="3"/>
      <c r="AO212" s="3"/>
      <c r="AP212" s="3"/>
      <c r="AQ212" s="3"/>
      <c r="AR212" s="3"/>
    </row>
    <row r="213" spans="1:44" x14ac:dyDescent="0.2">
      <c r="A213" s="2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29"/>
      <c r="AL213" s="29"/>
      <c r="AM213" s="29"/>
      <c r="AN213" s="3"/>
      <c r="AO213" s="3"/>
      <c r="AP213" s="3"/>
      <c r="AQ213" s="3"/>
      <c r="AR213" s="3"/>
    </row>
    <row r="214" spans="1:44" x14ac:dyDescent="0.2">
      <c r="A214" s="2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29"/>
      <c r="AL214" s="29"/>
      <c r="AM214" s="29"/>
      <c r="AN214" s="3"/>
      <c r="AO214" s="3"/>
      <c r="AP214" s="3"/>
      <c r="AQ214" s="3"/>
      <c r="AR214" s="3"/>
    </row>
    <row r="215" spans="1:44" x14ac:dyDescent="0.2">
      <c r="A215" s="2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29"/>
      <c r="AL215" s="29"/>
      <c r="AM215" s="29"/>
      <c r="AN215" s="3"/>
      <c r="AO215" s="3"/>
      <c r="AP215" s="3"/>
      <c r="AQ215" s="3"/>
      <c r="AR215" s="3"/>
    </row>
    <row r="216" spans="1:44" x14ac:dyDescent="0.2">
      <c r="A216" s="2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29"/>
      <c r="AL216" s="29"/>
      <c r="AM216" s="29"/>
      <c r="AN216" s="3"/>
      <c r="AO216" s="3"/>
      <c r="AP216" s="3"/>
      <c r="AQ216" s="3"/>
      <c r="AR216" s="3"/>
    </row>
    <row r="217" spans="1:44" x14ac:dyDescent="0.2">
      <c r="A217" s="2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29"/>
      <c r="AL217" s="29"/>
      <c r="AM217" s="29"/>
      <c r="AN217" s="3"/>
      <c r="AO217" s="3"/>
      <c r="AP217" s="3"/>
      <c r="AQ217" s="3"/>
      <c r="AR217" s="3"/>
    </row>
    <row r="218" spans="1:44" x14ac:dyDescent="0.2">
      <c r="A218" s="2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29"/>
      <c r="AL218" s="29"/>
      <c r="AM218" s="29"/>
      <c r="AN218" s="3"/>
      <c r="AO218" s="3"/>
      <c r="AP218" s="3"/>
      <c r="AQ218" s="3"/>
      <c r="AR218" s="3"/>
    </row>
    <row r="219" spans="1:44" x14ac:dyDescent="0.2">
      <c r="A219" s="2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29"/>
      <c r="AL219" s="29"/>
      <c r="AM219" s="29"/>
      <c r="AN219" s="3"/>
      <c r="AO219" s="3"/>
      <c r="AP219" s="3"/>
      <c r="AQ219" s="3"/>
      <c r="AR219" s="3"/>
    </row>
    <row r="220" spans="1:44" x14ac:dyDescent="0.2">
      <c r="A220" s="2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29"/>
      <c r="AL220" s="29"/>
      <c r="AM220" s="29"/>
      <c r="AN220" s="3"/>
      <c r="AO220" s="3"/>
      <c r="AP220" s="3"/>
      <c r="AQ220" s="3"/>
      <c r="AR220" s="3"/>
    </row>
    <row r="221" spans="1:44" x14ac:dyDescent="0.2">
      <c r="A221" s="2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29"/>
      <c r="AL221" s="29"/>
      <c r="AM221" s="29"/>
      <c r="AN221" s="3"/>
      <c r="AO221" s="3"/>
      <c r="AP221" s="3"/>
      <c r="AQ221" s="3"/>
      <c r="AR221" s="3"/>
    </row>
    <row r="222" spans="1:44" x14ac:dyDescent="0.2">
      <c r="A222" s="2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29"/>
      <c r="AL222" s="29"/>
      <c r="AM222" s="29"/>
      <c r="AN222" s="3"/>
      <c r="AO222" s="3"/>
      <c r="AP222" s="3"/>
      <c r="AQ222" s="3"/>
      <c r="AR222" s="3"/>
    </row>
    <row r="223" spans="1:44" x14ac:dyDescent="0.2">
      <c r="A223" s="2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29"/>
      <c r="AL223" s="29"/>
      <c r="AM223" s="29"/>
      <c r="AN223" s="3"/>
      <c r="AO223" s="3"/>
      <c r="AP223" s="3"/>
      <c r="AQ223" s="3"/>
      <c r="AR223" s="3"/>
    </row>
    <row r="224" spans="1:44" x14ac:dyDescent="0.2">
      <c r="A224" s="2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29"/>
      <c r="AL224" s="29"/>
      <c r="AM224" s="29"/>
      <c r="AN224" s="3"/>
      <c r="AO224" s="3"/>
      <c r="AP224" s="3"/>
      <c r="AQ224" s="3"/>
      <c r="AR224" s="3"/>
    </row>
    <row r="225" spans="1:44" x14ac:dyDescent="0.2">
      <c r="A225" s="2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29"/>
      <c r="AL225" s="29"/>
      <c r="AM225" s="29"/>
      <c r="AN225" s="3"/>
      <c r="AO225" s="3"/>
      <c r="AP225" s="3"/>
      <c r="AQ225" s="3"/>
      <c r="AR225" s="3"/>
    </row>
    <row r="226" spans="1:44" x14ac:dyDescent="0.2">
      <c r="A226" s="2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29"/>
      <c r="AL226" s="29"/>
      <c r="AM226" s="29"/>
      <c r="AN226" s="3"/>
      <c r="AO226" s="3"/>
      <c r="AP226" s="3"/>
      <c r="AQ226" s="3"/>
      <c r="AR226" s="3"/>
    </row>
    <row r="227" spans="1:44" x14ac:dyDescent="0.2">
      <c r="A227" s="2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29"/>
      <c r="AL227" s="29"/>
      <c r="AM227" s="29"/>
      <c r="AN227" s="3"/>
      <c r="AO227" s="3"/>
      <c r="AP227" s="3"/>
      <c r="AQ227" s="3"/>
      <c r="AR227" s="3"/>
    </row>
    <row r="228" spans="1:44" x14ac:dyDescent="0.2">
      <c r="A228" s="2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29"/>
      <c r="AL228" s="29"/>
      <c r="AM228" s="29"/>
      <c r="AN228" s="3"/>
      <c r="AO228" s="3"/>
      <c r="AP228" s="3"/>
      <c r="AQ228" s="3"/>
      <c r="AR228" s="3"/>
    </row>
    <row r="229" spans="1:44" x14ac:dyDescent="0.2">
      <c r="A229" s="2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29"/>
      <c r="AL229" s="29"/>
      <c r="AM229" s="29"/>
      <c r="AN229" s="3"/>
      <c r="AO229" s="3"/>
      <c r="AP229" s="3"/>
      <c r="AQ229" s="3"/>
      <c r="AR229" s="3"/>
    </row>
    <row r="230" spans="1:44" x14ac:dyDescent="0.2">
      <c r="A230" s="2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29"/>
      <c r="AL230" s="29"/>
      <c r="AM230" s="29"/>
      <c r="AN230" s="3"/>
      <c r="AO230" s="3"/>
      <c r="AP230" s="3"/>
      <c r="AQ230" s="3"/>
      <c r="AR230" s="3"/>
    </row>
    <row r="231" spans="1:44" x14ac:dyDescent="0.2">
      <c r="A231" s="2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29"/>
      <c r="AL231" s="29"/>
      <c r="AM231" s="29"/>
      <c r="AN231" s="3"/>
      <c r="AO231" s="3"/>
      <c r="AP231" s="3"/>
      <c r="AQ231" s="3"/>
      <c r="AR231" s="3"/>
    </row>
    <row r="232" spans="1:44" x14ac:dyDescent="0.2">
      <c r="A232" s="2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29"/>
      <c r="AL232" s="29"/>
      <c r="AM232" s="29"/>
      <c r="AN232" s="3"/>
      <c r="AO232" s="3"/>
      <c r="AP232" s="3"/>
      <c r="AQ232" s="3"/>
      <c r="AR232" s="3"/>
    </row>
    <row r="233" spans="1:44" x14ac:dyDescent="0.2">
      <c r="A233" s="2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29"/>
      <c r="AL233" s="29"/>
      <c r="AM233" s="29"/>
      <c r="AN233" s="3"/>
      <c r="AO233" s="3"/>
      <c r="AP233" s="3"/>
      <c r="AQ233" s="3"/>
      <c r="AR233" s="3"/>
    </row>
    <row r="234" spans="1:44" x14ac:dyDescent="0.2">
      <c r="A234" s="2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29"/>
      <c r="AL234" s="29"/>
      <c r="AM234" s="29"/>
      <c r="AN234" s="3"/>
      <c r="AO234" s="3"/>
      <c r="AP234" s="3"/>
      <c r="AQ234" s="3"/>
      <c r="AR234" s="3"/>
    </row>
    <row r="235" spans="1:44" x14ac:dyDescent="0.2">
      <c r="A235" s="2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29"/>
      <c r="AL235" s="29"/>
      <c r="AM235" s="29"/>
      <c r="AN235" s="3"/>
      <c r="AO235" s="3"/>
      <c r="AP235" s="3"/>
      <c r="AQ235" s="3"/>
      <c r="AR235" s="3"/>
    </row>
    <row r="236" spans="1:44" x14ac:dyDescent="0.2">
      <c r="A236" s="2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29"/>
      <c r="AL236" s="29"/>
      <c r="AM236" s="29"/>
      <c r="AN236" s="3"/>
      <c r="AO236" s="3"/>
      <c r="AP236" s="3"/>
      <c r="AQ236" s="3"/>
      <c r="AR236" s="3"/>
    </row>
    <row r="237" spans="1:44" x14ac:dyDescent="0.2">
      <c r="A237" s="2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29"/>
      <c r="AL237" s="29"/>
      <c r="AM237" s="29"/>
      <c r="AN237" s="3"/>
      <c r="AO237" s="3"/>
      <c r="AP237" s="3"/>
      <c r="AQ237" s="3"/>
      <c r="AR237" s="3"/>
    </row>
    <row r="238" spans="1:44" x14ac:dyDescent="0.2">
      <c r="A238" s="2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29"/>
      <c r="AL238" s="29"/>
      <c r="AM238" s="29"/>
      <c r="AN238" s="3"/>
      <c r="AO238" s="3"/>
      <c r="AP238" s="3"/>
      <c r="AQ238" s="3"/>
      <c r="AR238" s="3"/>
    </row>
    <row r="239" spans="1:44" x14ac:dyDescent="0.2">
      <c r="A239" s="2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29"/>
      <c r="AL239" s="29"/>
      <c r="AM239" s="29"/>
      <c r="AN239" s="3"/>
      <c r="AO239" s="3"/>
      <c r="AP239" s="3"/>
      <c r="AQ239" s="3"/>
      <c r="AR239" s="3"/>
    </row>
    <row r="240" spans="1:44" x14ac:dyDescent="0.2">
      <c r="A240" s="2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29"/>
      <c r="AL240" s="29"/>
      <c r="AM240" s="29"/>
      <c r="AN240" s="3"/>
      <c r="AO240" s="3"/>
      <c r="AP240" s="3"/>
      <c r="AQ240" s="3"/>
      <c r="AR240" s="3"/>
    </row>
    <row r="241" spans="1:44" x14ac:dyDescent="0.2">
      <c r="A241" s="2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29"/>
      <c r="AL241" s="29"/>
      <c r="AM241" s="29"/>
      <c r="AN241" s="3"/>
      <c r="AO241" s="3"/>
      <c r="AP241" s="3"/>
      <c r="AQ241" s="3"/>
      <c r="AR241" s="3"/>
    </row>
    <row r="242" spans="1:44" x14ac:dyDescent="0.2">
      <c r="A242" s="2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29"/>
      <c r="AL242" s="29"/>
      <c r="AM242" s="29"/>
      <c r="AN242" s="3"/>
      <c r="AO242" s="3"/>
      <c r="AP242" s="3"/>
      <c r="AQ242" s="3"/>
      <c r="AR242" s="3"/>
    </row>
    <row r="243" spans="1:44" x14ac:dyDescent="0.2">
      <c r="A243" s="2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29"/>
      <c r="AL243" s="29"/>
      <c r="AM243" s="29"/>
      <c r="AN243" s="3"/>
      <c r="AO243" s="3"/>
      <c r="AP243" s="3"/>
      <c r="AQ243" s="3"/>
      <c r="AR243" s="3"/>
    </row>
    <row r="244" spans="1:44" x14ac:dyDescent="0.2">
      <c r="A244" s="2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29"/>
      <c r="AL244" s="29"/>
      <c r="AM244" s="29"/>
      <c r="AN244" s="3"/>
      <c r="AO244" s="3"/>
      <c r="AP244" s="3"/>
      <c r="AQ244" s="3"/>
      <c r="AR244" s="3"/>
    </row>
    <row r="245" spans="1:44" x14ac:dyDescent="0.2">
      <c r="A245" s="2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29"/>
      <c r="AL245" s="29"/>
      <c r="AM245" s="29"/>
      <c r="AN245" s="3"/>
      <c r="AO245" s="3"/>
      <c r="AP245" s="3"/>
      <c r="AQ245" s="3"/>
      <c r="AR245" s="3"/>
    </row>
    <row r="246" spans="1:44" x14ac:dyDescent="0.2">
      <c r="A246" s="2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29"/>
      <c r="AL246" s="29"/>
      <c r="AM246" s="29"/>
      <c r="AN246" s="3"/>
      <c r="AO246" s="3"/>
      <c r="AP246" s="3"/>
      <c r="AQ246" s="3"/>
      <c r="AR246" s="3"/>
    </row>
    <row r="247" spans="1:44" x14ac:dyDescent="0.2">
      <c r="A247" s="2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29"/>
      <c r="AL247" s="29"/>
      <c r="AM247" s="29"/>
      <c r="AN247" s="3"/>
      <c r="AO247" s="3"/>
      <c r="AP247" s="3"/>
      <c r="AQ247" s="3"/>
      <c r="AR247" s="3"/>
    </row>
    <row r="248" spans="1:44" x14ac:dyDescent="0.2">
      <c r="A248" s="2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29"/>
      <c r="AL248" s="29"/>
      <c r="AM248" s="29"/>
      <c r="AN248" s="3"/>
      <c r="AO248" s="3"/>
      <c r="AP248" s="3"/>
      <c r="AQ248" s="3"/>
      <c r="AR248" s="3"/>
    </row>
    <row r="249" spans="1:44" x14ac:dyDescent="0.2">
      <c r="A249" s="2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29"/>
      <c r="AL249" s="29"/>
      <c r="AM249" s="29"/>
      <c r="AN249" s="3"/>
      <c r="AO249" s="3"/>
      <c r="AP249" s="3"/>
      <c r="AQ249" s="3"/>
      <c r="AR249" s="3"/>
    </row>
    <row r="250" spans="1:44" x14ac:dyDescent="0.2">
      <c r="A250" s="2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29"/>
      <c r="AL250" s="29"/>
      <c r="AM250" s="29"/>
      <c r="AN250" s="3"/>
      <c r="AO250" s="3"/>
      <c r="AP250" s="3"/>
      <c r="AQ250" s="3"/>
      <c r="AR250" s="3"/>
    </row>
    <row r="251" spans="1:44" x14ac:dyDescent="0.2">
      <c r="A251" s="2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29"/>
      <c r="AL251" s="29"/>
      <c r="AM251" s="29"/>
      <c r="AN251" s="3"/>
      <c r="AO251" s="3"/>
      <c r="AP251" s="3"/>
      <c r="AQ251" s="3"/>
      <c r="AR251" s="3"/>
    </row>
    <row r="252" spans="1:44" x14ac:dyDescent="0.2">
      <c r="A252" s="2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29"/>
      <c r="AL252" s="29"/>
      <c r="AM252" s="29"/>
      <c r="AN252" s="3"/>
      <c r="AO252" s="3"/>
      <c r="AP252" s="3"/>
      <c r="AQ252" s="3"/>
      <c r="AR252" s="3"/>
    </row>
    <row r="253" spans="1:44" x14ac:dyDescent="0.2">
      <c r="A253" s="2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29"/>
      <c r="AL253" s="29"/>
      <c r="AM253" s="29"/>
      <c r="AN253" s="3"/>
      <c r="AO253" s="3"/>
      <c r="AP253" s="3"/>
      <c r="AQ253" s="3"/>
      <c r="AR253" s="3"/>
    </row>
    <row r="254" spans="1:44" x14ac:dyDescent="0.2">
      <c r="A254" s="2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29"/>
      <c r="AL254" s="29"/>
      <c r="AM254" s="29"/>
      <c r="AN254" s="3"/>
      <c r="AO254" s="3"/>
      <c r="AP254" s="3"/>
      <c r="AQ254" s="3"/>
      <c r="AR254" s="3"/>
    </row>
    <row r="255" spans="1:44" x14ac:dyDescent="0.2">
      <c r="A255" s="2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29"/>
      <c r="AL255" s="29"/>
      <c r="AM255" s="29"/>
      <c r="AN255" s="3"/>
      <c r="AO255" s="3"/>
      <c r="AP255" s="3"/>
      <c r="AQ255" s="3"/>
      <c r="AR255" s="3"/>
    </row>
    <row r="256" spans="1:44" x14ac:dyDescent="0.2">
      <c r="A256" s="2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29"/>
      <c r="AL256" s="29"/>
      <c r="AM256" s="29"/>
      <c r="AN256" s="3"/>
      <c r="AO256" s="3"/>
      <c r="AP256" s="3"/>
      <c r="AQ256" s="3"/>
      <c r="AR256" s="3"/>
    </row>
    <row r="257" spans="1:44" x14ac:dyDescent="0.2">
      <c r="A257" s="2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29"/>
      <c r="AL257" s="29"/>
      <c r="AM257" s="29"/>
      <c r="AN257" s="3"/>
      <c r="AO257" s="3"/>
      <c r="AP257" s="3"/>
      <c r="AQ257" s="3"/>
      <c r="AR257" s="3"/>
    </row>
    <row r="258" spans="1:44" x14ac:dyDescent="0.2">
      <c r="A258" s="2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29"/>
      <c r="AL258" s="29"/>
      <c r="AM258" s="29"/>
      <c r="AN258" s="3"/>
      <c r="AO258" s="3"/>
      <c r="AP258" s="3"/>
      <c r="AQ258" s="3"/>
      <c r="AR258" s="3"/>
    </row>
    <row r="259" spans="1:44" x14ac:dyDescent="0.2">
      <c r="A259" s="2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29"/>
      <c r="AL259" s="29"/>
      <c r="AM259" s="29"/>
      <c r="AN259" s="3"/>
      <c r="AO259" s="3"/>
      <c r="AP259" s="3"/>
      <c r="AQ259" s="3"/>
      <c r="AR259" s="3"/>
    </row>
    <row r="260" spans="1:44" x14ac:dyDescent="0.2">
      <c r="A260" s="2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29"/>
      <c r="AL260" s="29"/>
      <c r="AM260" s="29"/>
      <c r="AN260" s="3"/>
      <c r="AO260" s="3"/>
      <c r="AP260" s="3"/>
      <c r="AQ260" s="3"/>
      <c r="AR260" s="3"/>
    </row>
    <row r="261" spans="1:44" x14ac:dyDescent="0.2">
      <c r="A261" s="2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29"/>
      <c r="AL261" s="29"/>
      <c r="AM261" s="29"/>
      <c r="AN261" s="3"/>
      <c r="AO261" s="3"/>
      <c r="AP261" s="3"/>
      <c r="AQ261" s="3"/>
      <c r="AR261" s="3"/>
    </row>
    <row r="262" spans="1:44" x14ac:dyDescent="0.2">
      <c r="A262" s="2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29"/>
      <c r="AL262" s="29"/>
      <c r="AM262" s="29"/>
      <c r="AN262" s="3"/>
      <c r="AO262" s="3"/>
      <c r="AP262" s="3"/>
      <c r="AQ262" s="3"/>
      <c r="AR262" s="3"/>
    </row>
    <row r="263" spans="1:44" x14ac:dyDescent="0.2">
      <c r="A263" s="2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29"/>
      <c r="AL263" s="29"/>
      <c r="AM263" s="29"/>
      <c r="AN263" s="3"/>
      <c r="AO263" s="3"/>
      <c r="AP263" s="3"/>
      <c r="AQ263" s="3"/>
      <c r="AR263" s="3"/>
    </row>
    <row r="264" spans="1:44" x14ac:dyDescent="0.2">
      <c r="A264" s="2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29"/>
      <c r="AL264" s="29"/>
      <c r="AM264" s="29"/>
      <c r="AN264" s="3"/>
      <c r="AO264" s="3"/>
      <c r="AP264" s="3"/>
      <c r="AQ264" s="3"/>
      <c r="AR264" s="3"/>
    </row>
    <row r="265" spans="1:44" x14ac:dyDescent="0.2">
      <c r="A265" s="2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29"/>
      <c r="AL265" s="29"/>
      <c r="AM265" s="29"/>
      <c r="AN265" s="3"/>
      <c r="AO265" s="3"/>
      <c r="AP265" s="3"/>
      <c r="AQ265" s="3"/>
      <c r="AR265" s="3"/>
    </row>
    <row r="266" spans="1:44" x14ac:dyDescent="0.2">
      <c r="A266" s="2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29"/>
      <c r="AL266" s="29"/>
      <c r="AM266" s="29"/>
      <c r="AN266" s="3"/>
      <c r="AO266" s="3"/>
      <c r="AP266" s="3"/>
      <c r="AQ266" s="3"/>
      <c r="AR266" s="3"/>
    </row>
    <row r="267" spans="1:44" x14ac:dyDescent="0.2">
      <c r="A267" s="2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29"/>
      <c r="AL267" s="29"/>
      <c r="AM267" s="29"/>
      <c r="AN267" s="3"/>
      <c r="AO267" s="3"/>
      <c r="AP267" s="3"/>
      <c r="AQ267" s="3"/>
      <c r="AR267" s="3"/>
    </row>
    <row r="268" spans="1:44" x14ac:dyDescent="0.2">
      <c r="A268" s="2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29"/>
      <c r="AL268" s="29"/>
      <c r="AM268" s="29"/>
      <c r="AN268" s="3"/>
      <c r="AO268" s="3"/>
      <c r="AP268" s="3"/>
      <c r="AQ268" s="3"/>
      <c r="AR268" s="3"/>
    </row>
    <row r="269" spans="1:44" x14ac:dyDescent="0.2">
      <c r="A269" s="2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29"/>
      <c r="AL269" s="29"/>
      <c r="AM269" s="29"/>
      <c r="AN269" s="3"/>
      <c r="AO269" s="3"/>
      <c r="AP269" s="3"/>
      <c r="AQ269" s="3"/>
      <c r="AR269" s="3"/>
    </row>
    <row r="270" spans="1:44" x14ac:dyDescent="0.2">
      <c r="A270" s="2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29"/>
      <c r="AL270" s="29"/>
      <c r="AM270" s="29"/>
      <c r="AN270" s="3"/>
      <c r="AO270" s="3"/>
      <c r="AP270" s="3"/>
      <c r="AQ270" s="3"/>
      <c r="AR270" s="3"/>
    </row>
    <row r="271" spans="1:44" x14ac:dyDescent="0.2">
      <c r="A271" s="2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29"/>
      <c r="AL271" s="29"/>
      <c r="AM271" s="29"/>
      <c r="AN271" s="3"/>
      <c r="AO271" s="3"/>
      <c r="AP271" s="3"/>
      <c r="AQ271" s="3"/>
      <c r="AR271" s="3"/>
    </row>
    <row r="272" spans="1:44" x14ac:dyDescent="0.2">
      <c r="A272" s="2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29"/>
      <c r="AL272" s="29"/>
      <c r="AM272" s="29"/>
      <c r="AN272" s="3"/>
      <c r="AO272" s="3"/>
      <c r="AP272" s="3"/>
      <c r="AQ272" s="3"/>
      <c r="AR272" s="3"/>
    </row>
    <row r="273" spans="1:44" x14ac:dyDescent="0.2">
      <c r="A273" s="2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29"/>
      <c r="AL273" s="29"/>
      <c r="AM273" s="29"/>
      <c r="AN273" s="3"/>
      <c r="AO273" s="3"/>
      <c r="AP273" s="3"/>
      <c r="AQ273" s="3"/>
      <c r="AR273" s="3"/>
    </row>
    <row r="274" spans="1:44" x14ac:dyDescent="0.2">
      <c r="A274" s="2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29"/>
      <c r="AL274" s="29"/>
      <c r="AM274" s="29"/>
      <c r="AN274" s="3"/>
      <c r="AO274" s="3"/>
      <c r="AP274" s="3"/>
      <c r="AQ274" s="3"/>
      <c r="AR274" s="3"/>
    </row>
    <row r="275" spans="1:44" x14ac:dyDescent="0.2">
      <c r="A275" s="2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29"/>
      <c r="AL275" s="29"/>
      <c r="AM275" s="29"/>
      <c r="AN275" s="3"/>
      <c r="AO275" s="3"/>
      <c r="AP275" s="3"/>
      <c r="AQ275" s="3"/>
      <c r="AR275" s="3"/>
    </row>
    <row r="276" spans="1:44" x14ac:dyDescent="0.2">
      <c r="A276" s="2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29"/>
      <c r="AL276" s="29"/>
      <c r="AM276" s="29"/>
      <c r="AN276" s="3"/>
      <c r="AO276" s="3"/>
      <c r="AP276" s="3"/>
      <c r="AQ276" s="3"/>
      <c r="AR276" s="3"/>
    </row>
    <row r="277" spans="1:44" x14ac:dyDescent="0.2">
      <c r="A277" s="2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29"/>
      <c r="AL277" s="29"/>
      <c r="AM277" s="29"/>
      <c r="AN277" s="3"/>
      <c r="AO277" s="3"/>
      <c r="AP277" s="3"/>
      <c r="AQ277" s="3"/>
      <c r="AR277" s="3"/>
    </row>
    <row r="278" spans="1:44" x14ac:dyDescent="0.2">
      <c r="A278" s="2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29"/>
      <c r="AL278" s="29"/>
      <c r="AM278" s="29"/>
      <c r="AN278" s="3"/>
      <c r="AO278" s="3"/>
      <c r="AP278" s="3"/>
      <c r="AQ278" s="3"/>
      <c r="AR278" s="3"/>
    </row>
    <row r="279" spans="1:44" x14ac:dyDescent="0.2">
      <c r="A279" s="2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29"/>
      <c r="AL279" s="29"/>
      <c r="AM279" s="29"/>
      <c r="AN279" s="3"/>
      <c r="AO279" s="3"/>
      <c r="AP279" s="3"/>
      <c r="AQ279" s="3"/>
      <c r="AR279" s="3"/>
    </row>
    <row r="280" spans="1:44" x14ac:dyDescent="0.2">
      <c r="A280" s="2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29"/>
      <c r="AL280" s="29"/>
      <c r="AM280" s="29"/>
      <c r="AN280" s="3"/>
      <c r="AO280" s="3"/>
      <c r="AP280" s="3"/>
      <c r="AQ280" s="3"/>
      <c r="AR280" s="3"/>
    </row>
    <row r="281" spans="1:44" x14ac:dyDescent="0.2">
      <c r="A281" s="2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29"/>
      <c r="AL281" s="29"/>
      <c r="AM281" s="29"/>
      <c r="AN281" s="3"/>
      <c r="AO281" s="3"/>
      <c r="AP281" s="3"/>
      <c r="AQ281" s="3"/>
      <c r="AR281" s="3"/>
    </row>
    <row r="282" spans="1:44" x14ac:dyDescent="0.2">
      <c r="A282" s="2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29"/>
      <c r="AL282" s="29"/>
      <c r="AM282" s="29"/>
      <c r="AN282" s="3"/>
      <c r="AO282" s="3"/>
      <c r="AP282" s="3"/>
      <c r="AQ282" s="3"/>
      <c r="AR282" s="3"/>
    </row>
    <row r="283" spans="1:44" x14ac:dyDescent="0.2">
      <c r="A283" s="2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29"/>
      <c r="AL283" s="29"/>
      <c r="AM283" s="29"/>
      <c r="AN283" s="3"/>
      <c r="AO283" s="3"/>
      <c r="AP283" s="3"/>
      <c r="AQ283" s="3"/>
      <c r="AR283" s="3"/>
    </row>
    <row r="284" spans="1:44" x14ac:dyDescent="0.2">
      <c r="A284" s="2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29"/>
      <c r="AL284" s="29"/>
      <c r="AM284" s="29"/>
      <c r="AN284" s="3"/>
      <c r="AO284" s="3"/>
      <c r="AP284" s="3"/>
      <c r="AQ284" s="3"/>
      <c r="AR284" s="3"/>
    </row>
    <row r="285" spans="1:44" x14ac:dyDescent="0.2">
      <c r="A285" s="2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29"/>
      <c r="AL285" s="29"/>
      <c r="AM285" s="29"/>
      <c r="AN285" s="3"/>
      <c r="AO285" s="3"/>
      <c r="AP285" s="3"/>
      <c r="AQ285" s="3"/>
      <c r="AR285" s="3"/>
    </row>
    <row r="286" spans="1:44" x14ac:dyDescent="0.2">
      <c r="A286" s="2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29"/>
      <c r="AL286" s="29"/>
      <c r="AM286" s="29"/>
      <c r="AN286" s="3"/>
      <c r="AO286" s="3"/>
      <c r="AP286" s="3"/>
      <c r="AQ286" s="3"/>
      <c r="AR286" s="3"/>
    </row>
    <row r="287" spans="1:44" x14ac:dyDescent="0.2">
      <c r="A287" s="2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29"/>
      <c r="AL287" s="29"/>
      <c r="AM287" s="29"/>
      <c r="AN287" s="3"/>
      <c r="AO287" s="3"/>
      <c r="AP287" s="3"/>
      <c r="AQ287" s="3"/>
      <c r="AR287" s="3"/>
    </row>
    <row r="288" spans="1:44" x14ac:dyDescent="0.2">
      <c r="A288" s="2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29"/>
      <c r="AL288" s="29"/>
      <c r="AM288" s="29"/>
      <c r="AN288" s="3"/>
      <c r="AO288" s="3"/>
      <c r="AP288" s="3"/>
      <c r="AQ288" s="3"/>
      <c r="AR288" s="3"/>
    </row>
    <row r="289" spans="1:44" x14ac:dyDescent="0.2">
      <c r="A289" s="2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29"/>
      <c r="AL289" s="29"/>
      <c r="AM289" s="29"/>
      <c r="AN289" s="3"/>
      <c r="AO289" s="3"/>
      <c r="AP289" s="3"/>
      <c r="AQ289" s="3"/>
      <c r="AR289" s="3"/>
    </row>
    <row r="290" spans="1:44" x14ac:dyDescent="0.2">
      <c r="A290" s="2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29"/>
      <c r="AL290" s="29"/>
      <c r="AM290" s="29"/>
      <c r="AN290" s="3"/>
      <c r="AO290" s="3"/>
      <c r="AP290" s="3"/>
      <c r="AQ290" s="3"/>
      <c r="AR290" s="3"/>
    </row>
    <row r="291" spans="1:44" x14ac:dyDescent="0.2">
      <c r="A291" s="2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29"/>
      <c r="AL291" s="29"/>
      <c r="AM291" s="29"/>
      <c r="AN291" s="3"/>
      <c r="AO291" s="3"/>
      <c r="AP291" s="3"/>
      <c r="AQ291" s="3"/>
      <c r="AR291" s="3"/>
    </row>
    <row r="292" spans="1:44" x14ac:dyDescent="0.2">
      <c r="A292" s="2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29"/>
      <c r="AL292" s="29"/>
      <c r="AM292" s="29"/>
      <c r="AN292" s="3"/>
      <c r="AO292" s="3"/>
      <c r="AP292" s="3"/>
      <c r="AQ292" s="3"/>
      <c r="AR292" s="3"/>
    </row>
    <row r="293" spans="1:44" x14ac:dyDescent="0.2">
      <c r="A293" s="2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29"/>
      <c r="AL293" s="29"/>
      <c r="AM293" s="29"/>
      <c r="AN293" s="3"/>
      <c r="AO293" s="3"/>
      <c r="AP293" s="3"/>
      <c r="AQ293" s="3"/>
      <c r="AR293" s="3"/>
    </row>
    <row r="294" spans="1:44" x14ac:dyDescent="0.2">
      <c r="A294" s="2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29"/>
      <c r="AL294" s="29"/>
      <c r="AM294" s="29"/>
      <c r="AN294" s="3"/>
      <c r="AO294" s="3"/>
      <c r="AP294" s="3"/>
      <c r="AQ294" s="3"/>
      <c r="AR294" s="3"/>
    </row>
    <row r="295" spans="1:44" x14ac:dyDescent="0.2">
      <c r="A295" s="2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29"/>
      <c r="AL295" s="29"/>
      <c r="AM295" s="29"/>
      <c r="AN295" s="3"/>
      <c r="AO295" s="3"/>
      <c r="AP295" s="3"/>
      <c r="AQ295" s="3"/>
      <c r="AR295" s="3"/>
    </row>
    <row r="296" spans="1:44" x14ac:dyDescent="0.2">
      <c r="A296" s="2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29"/>
      <c r="AL296" s="29"/>
      <c r="AM296" s="29"/>
      <c r="AN296" s="3"/>
      <c r="AO296" s="3"/>
      <c r="AP296" s="3"/>
      <c r="AQ296" s="3"/>
      <c r="AR296" s="3"/>
    </row>
    <row r="297" spans="1:44" x14ac:dyDescent="0.2">
      <c r="A297" s="2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29"/>
      <c r="AL297" s="29"/>
      <c r="AM297" s="29"/>
      <c r="AN297" s="3"/>
      <c r="AO297" s="3"/>
      <c r="AP297" s="3"/>
      <c r="AQ297" s="3"/>
      <c r="AR297" s="3"/>
    </row>
    <row r="298" spans="1:44" x14ac:dyDescent="0.2">
      <c r="A298" s="2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29"/>
      <c r="AL298" s="29"/>
      <c r="AM298" s="29"/>
      <c r="AN298" s="3"/>
      <c r="AO298" s="3"/>
      <c r="AP298" s="3"/>
      <c r="AQ298" s="3"/>
      <c r="AR298" s="3"/>
    </row>
    <row r="299" spans="1:44" x14ac:dyDescent="0.2">
      <c r="A299" s="2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29"/>
      <c r="AL299" s="29"/>
      <c r="AM299" s="29"/>
      <c r="AN299" s="3"/>
      <c r="AO299" s="3"/>
      <c r="AP299" s="3"/>
      <c r="AQ299" s="3"/>
      <c r="AR299" s="3"/>
    </row>
    <row r="300" spans="1:44" x14ac:dyDescent="0.2">
      <c r="A300" s="2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29"/>
      <c r="AL300" s="29"/>
      <c r="AM300" s="29"/>
      <c r="AN300" s="3"/>
      <c r="AO300" s="3"/>
      <c r="AP300" s="3"/>
      <c r="AQ300" s="3"/>
      <c r="AR300" s="3"/>
    </row>
    <row r="301" spans="1:44" x14ac:dyDescent="0.2">
      <c r="A301" s="2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29"/>
      <c r="AL301" s="29"/>
      <c r="AM301" s="29"/>
      <c r="AN301" s="3"/>
      <c r="AO301" s="3"/>
      <c r="AP301" s="3"/>
      <c r="AQ301" s="3"/>
      <c r="AR301" s="3"/>
    </row>
  </sheetData>
  <printOptions horizontalCentered="1" verticalCentered="1"/>
  <pageMargins left="0.25" right="0.25" top="0.25" bottom="0.25" header="0" footer="0.5"/>
  <pageSetup scale="65" fitToWidth="2" fitToHeight="2" pageOrder="overThenDown" orientation="landscape" horizontalDpi="300" r:id="rId1"/>
  <headerFooter alignWithMargins="0">
    <oddFooter>&amp;LAGA increased the level of "Working Gas" in storage by 58 Bcf (week of November 12, 1998)&amp;R&amp;D</oddFooter>
  </headerFooter>
  <rowBreaks count="1" manualBreakCount="1">
    <brk id="58" max="43" man="1"/>
  </rowBreaks>
  <colBreaks count="1" manualBreakCount="1">
    <brk id="22" max="11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Data</vt:lpstr>
      <vt:lpstr>Producing</vt:lpstr>
      <vt:lpstr>East</vt:lpstr>
      <vt:lpstr>West</vt:lpstr>
      <vt:lpstr>Total</vt:lpstr>
      <vt:lpstr>Prod_Yr-Yr</vt:lpstr>
      <vt:lpstr>East_Yr-Yr</vt:lpstr>
      <vt:lpstr>West_Yr-Yr</vt:lpstr>
      <vt:lpstr>Total_Yr-Yr</vt:lpstr>
      <vt:lpstr>Al's Chart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2000-01-05T21:17:49Z</cp:lastPrinted>
  <dcterms:created xsi:type="dcterms:W3CDTF">1997-09-15T20:07:49Z</dcterms:created>
  <dcterms:modified xsi:type="dcterms:W3CDTF">2023-09-10T15:01:43Z</dcterms:modified>
</cp:coreProperties>
</file>