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<sst xmlns="http://schemas.openxmlformats.org/spreadsheetml/2006/main" count="388" uniqueCount="97">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</sst>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50" activePane="bottomRight" state="frozen"/>
      <selection pane="topRight" activeCell="G1" sqref="G1"/>
      <selection pane="bottomLeft" activeCell="A8" sqref="A8"/>
      <selection pane="bottomRight" activeCell="G5" sqref="G5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6" customWidth="1"/>
    <col min="7" max="7" width="14.6640625" style="159" customWidth="1"/>
    <col min="8" max="8" width="15.44140625" style="4" customWidth="1"/>
    <col min="9" max="9" width="16.33203125" style="4" hidden="1" customWidth="1"/>
    <col min="10" max="10" width="15.44140625" style="4" hidden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hidden="1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5546875" style="350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6.2" thickBot="1" x14ac:dyDescent="0.3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6" thickBot="1" x14ac:dyDescent="0.3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6" x14ac:dyDescent="0.3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8" thickBot="1" x14ac:dyDescent="0.3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5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5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5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" thickBot="1" x14ac:dyDescent="0.35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5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5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5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" thickBot="1" x14ac:dyDescent="0.35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5">
      <c r="Z283" s="353"/>
    </row>
    <row r="284" spans="1:32" ht="18" thickBot="1" x14ac:dyDescent="0.35">
      <c r="A284" s="276" t="s">
        <v>87</v>
      </c>
      <c r="B284" s="2"/>
      <c r="Z284" s="353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5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5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8" thickBot="1" x14ac:dyDescent="0.3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5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5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5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5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5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5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5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8" thickBot="1" x14ac:dyDescent="0.3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5">
      <c r="Z348" s="353" t="s">
        <v>18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5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5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5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>
        <f t="shared" ref="Z352:Z379" si="142">Z351+1</f>
        <v>3</v>
      </c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5">
      <c r="B353" s="25">
        <v>37046</v>
      </c>
      <c r="C353" s="26">
        <v>0</v>
      </c>
      <c r="D353" s="27">
        <v>71.582999999999998</v>
      </c>
      <c r="E353" s="27">
        <v>71.578999999999994</v>
      </c>
      <c r="F353" s="224">
        <f t="shared" si="128"/>
        <v>68.715818010938222</v>
      </c>
      <c r="H353" s="50">
        <v>28899820</v>
      </c>
      <c r="I353" s="4">
        <f t="shared" si="129"/>
        <v>688090.95238095243</v>
      </c>
      <c r="J353" s="4">
        <f t="shared" si="130"/>
        <v>3863347.892237619</v>
      </c>
      <c r="K353" s="36">
        <f t="shared" si="131"/>
        <v>109397.72299852416</v>
      </c>
      <c r="L353" s="36">
        <f t="shared" si="132"/>
        <v>2472952.9226195952</v>
      </c>
      <c r="N353" s="4">
        <f t="shared" si="138"/>
        <v>-581050</v>
      </c>
      <c r="O353" s="271">
        <f t="shared" si="133"/>
        <v>-13834.523809523809</v>
      </c>
      <c r="P353" s="271">
        <f t="shared" si="134"/>
        <v>-77675.165201190466</v>
      </c>
      <c r="Q353" s="273">
        <f t="shared" si="135"/>
        <v>-2199.5135937972091</v>
      </c>
      <c r="R353" s="4">
        <f t="shared" si="139"/>
        <v>-49721.278571428571</v>
      </c>
      <c r="X353" s="234">
        <f t="shared" si="136"/>
        <v>37046</v>
      </c>
      <c r="Y353" s="235">
        <f t="shared" si="137"/>
        <v>100167.72299852416</v>
      </c>
      <c r="Z353" s="352">
        <f t="shared" si="142"/>
        <v>4</v>
      </c>
      <c r="AA353" s="236">
        <f>Q353*-1</f>
        <v>2199.5135937972091</v>
      </c>
      <c r="AB353" s="237">
        <f>$AA$3-Y353</f>
        <v>45753.477001475854</v>
      </c>
      <c r="AC353" s="238" t="str">
        <f t="shared" si="140"/>
        <v>*</v>
      </c>
      <c r="AF353" s="240">
        <f t="shared" si="141"/>
        <v>97968.209404726949</v>
      </c>
    </row>
    <row r="354" spans="1:32" x14ac:dyDescent="0.25">
      <c r="A354" s="214"/>
      <c r="B354" s="25">
        <v>37047</v>
      </c>
      <c r="C354" s="279"/>
      <c r="D354" s="48"/>
      <c r="E354" s="48"/>
      <c r="F354" s="255">
        <f t="shared" si="128"/>
        <v>0</v>
      </c>
      <c r="G354" s="212" t="s">
        <v>31</v>
      </c>
      <c r="H354" s="50">
        <f t="shared" ref="H354:H360" si="143">H353-$AP$1</f>
        <v>28312320</v>
      </c>
      <c r="I354" s="168">
        <f t="shared" si="129"/>
        <v>674102.85714285716</v>
      </c>
      <c r="J354" s="168">
        <f t="shared" si="130"/>
        <v>3784810.4865828571</v>
      </c>
      <c r="K354" s="280">
        <f t="shared" si="131"/>
        <v>107173.7934978687</v>
      </c>
      <c r="L354" s="280">
        <f t="shared" si="132"/>
        <v>2422680.6426524883</v>
      </c>
      <c r="M354" s="214"/>
      <c r="N354" s="168">
        <f t="shared" si="138"/>
        <v>-587500</v>
      </c>
      <c r="O354" s="281">
        <f t="shared" si="133"/>
        <v>-13988.095238095239</v>
      </c>
      <c r="P354" s="281">
        <f t="shared" si="134"/>
        <v>-78537.405654761897</v>
      </c>
      <c r="Q354" s="282">
        <f t="shared" si="135"/>
        <v>-2223.9295006554689</v>
      </c>
      <c r="R354" s="168">
        <f t="shared" si="139"/>
        <v>-50273.214285714283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97943.793497868697</v>
      </c>
      <c r="Z354" s="352">
        <f t="shared" si="142"/>
        <v>5</v>
      </c>
      <c r="AA354" s="257">
        <f t="shared" ref="AA354:AA379" si="144">Q354*-1</f>
        <v>2223.9295006554689</v>
      </c>
      <c r="AB354" s="237">
        <f t="shared" ref="AB354:AB379" si="145">$AA$3-Y354</f>
        <v>47977.406502131314</v>
      </c>
      <c r="AC354" s="238" t="str">
        <f t="shared" si="140"/>
        <v>*</v>
      </c>
      <c r="AD354" s="214"/>
      <c r="AE354" s="214"/>
      <c r="AF354" s="235">
        <f t="shared" si="141"/>
        <v>95719.863997213222</v>
      </c>
    </row>
    <row r="355" spans="1:32" x14ac:dyDescent="0.25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si="143"/>
        <v>27724820</v>
      </c>
      <c r="I355" s="4">
        <f t="shared" si="129"/>
        <v>660114.76190476189</v>
      </c>
      <c r="J355" s="4">
        <f t="shared" si="130"/>
        <v>3706273.0809280947</v>
      </c>
      <c r="K355" s="36">
        <f t="shared" si="131"/>
        <v>104949.86399721321</v>
      </c>
      <c r="L355" s="36">
        <f t="shared" si="132"/>
        <v>2372408.36268538</v>
      </c>
      <c r="N355" s="4">
        <f t="shared" si="138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39"/>
        <v>-50273.214285714283</v>
      </c>
      <c r="X355" s="234">
        <f t="shared" si="136"/>
        <v>37048</v>
      </c>
      <c r="Y355" s="235">
        <f t="shared" si="137"/>
        <v>95719.863997213208</v>
      </c>
      <c r="Z355" s="352">
        <f t="shared" si="142"/>
        <v>6</v>
      </c>
      <c r="AA355" s="236">
        <f t="shared" si="144"/>
        <v>2223.9295006554689</v>
      </c>
      <c r="AB355" s="237">
        <f t="shared" si="145"/>
        <v>50201.336002786804</v>
      </c>
      <c r="AC355" s="238" t="str">
        <f t="shared" si="140"/>
        <v>*</v>
      </c>
      <c r="AF355" s="240">
        <f t="shared" si="141"/>
        <v>93495.934496557733</v>
      </c>
    </row>
    <row r="356" spans="1:32" x14ac:dyDescent="0.25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43"/>
        <v>27137320</v>
      </c>
      <c r="I356" s="4">
        <f t="shared" si="129"/>
        <v>646126.66666666663</v>
      </c>
      <c r="J356" s="4">
        <f t="shared" si="130"/>
        <v>3627735.6752733327</v>
      </c>
      <c r="K356" s="36">
        <f t="shared" si="131"/>
        <v>102725.93449655773</v>
      </c>
      <c r="L356" s="36">
        <f t="shared" si="132"/>
        <v>2322136.0827182727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93495.934496557733</v>
      </c>
      <c r="Z356" s="352">
        <f t="shared" si="142"/>
        <v>7</v>
      </c>
      <c r="AA356" s="236">
        <f t="shared" si="144"/>
        <v>2223.9295006554689</v>
      </c>
      <c r="AB356" s="237">
        <f t="shared" si="145"/>
        <v>52425.265503442279</v>
      </c>
      <c r="AC356" s="238" t="str">
        <f t="shared" si="140"/>
        <v>*</v>
      </c>
      <c r="AF356" s="240">
        <f t="shared" si="141"/>
        <v>91272.004995902258</v>
      </c>
    </row>
    <row r="357" spans="1:32" x14ac:dyDescent="0.25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3"/>
        <v>26549820</v>
      </c>
      <c r="I357" s="4">
        <f t="shared" si="129"/>
        <v>632138.57142857148</v>
      </c>
      <c r="J357" s="4">
        <f t="shared" si="130"/>
        <v>3549198.2696185713</v>
      </c>
      <c r="K357" s="36">
        <f t="shared" si="131"/>
        <v>100502.00499590229</v>
      </c>
      <c r="L357" s="36">
        <f t="shared" si="132"/>
        <v>2271863.8027511658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91272.004995902287</v>
      </c>
      <c r="Z357" s="352">
        <f t="shared" si="142"/>
        <v>8</v>
      </c>
      <c r="AA357" s="236">
        <f t="shared" si="144"/>
        <v>2223.9295006554689</v>
      </c>
      <c r="AB357" s="237">
        <f t="shared" si="145"/>
        <v>54649.195004097724</v>
      </c>
      <c r="AC357" s="238" t="str">
        <f t="shared" si="140"/>
        <v>*</v>
      </c>
      <c r="AF357" s="240">
        <f t="shared" si="141"/>
        <v>89048.075495246812</v>
      </c>
    </row>
    <row r="358" spans="1:32" x14ac:dyDescent="0.25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3"/>
        <v>25962320</v>
      </c>
      <c r="I358" s="4">
        <f t="shared" si="129"/>
        <v>618150.47619047621</v>
      </c>
      <c r="J358" s="4">
        <f t="shared" si="130"/>
        <v>3470660.8639638093</v>
      </c>
      <c r="K358" s="36">
        <f t="shared" si="131"/>
        <v>98278.075495246812</v>
      </c>
      <c r="L358" s="36">
        <f t="shared" si="132"/>
        <v>2221591.522784058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89048.075495246812</v>
      </c>
      <c r="Z358" s="352">
        <f t="shared" si="142"/>
        <v>9</v>
      </c>
      <c r="AA358" s="236">
        <f t="shared" si="144"/>
        <v>2223.9295006554689</v>
      </c>
      <c r="AB358" s="237">
        <f t="shared" si="145"/>
        <v>56873.124504753199</v>
      </c>
      <c r="AC358" s="238" t="str">
        <f t="shared" si="140"/>
        <v>*</v>
      </c>
      <c r="AF358" s="240">
        <f t="shared" si="141"/>
        <v>86824.145994591338</v>
      </c>
    </row>
    <row r="359" spans="1:32" x14ac:dyDescent="0.25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3"/>
        <v>25374820</v>
      </c>
      <c r="I359" s="4">
        <f t="shared" si="129"/>
        <v>604162.38095238095</v>
      </c>
      <c r="J359" s="4">
        <f t="shared" si="130"/>
        <v>3392123.4583090474</v>
      </c>
      <c r="K359" s="36">
        <f t="shared" si="131"/>
        <v>96054.145994591338</v>
      </c>
      <c r="L359" s="36">
        <f t="shared" si="132"/>
        <v>2171319.2428169502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86824.145994591338</v>
      </c>
      <c r="Z359" s="352">
        <f t="shared" si="142"/>
        <v>10</v>
      </c>
      <c r="AA359" s="236">
        <f t="shared" si="144"/>
        <v>2223.9295006554689</v>
      </c>
      <c r="AB359" s="237">
        <f t="shared" si="145"/>
        <v>59097.054005408674</v>
      </c>
      <c r="AC359" s="238" t="str">
        <f t="shared" si="140"/>
        <v>*</v>
      </c>
      <c r="AF359" s="240">
        <f t="shared" si="141"/>
        <v>84600.216493935863</v>
      </c>
    </row>
    <row r="360" spans="1:32" x14ac:dyDescent="0.25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3"/>
        <v>24787320</v>
      </c>
      <c r="I360" s="4">
        <f t="shared" si="129"/>
        <v>590174.28571428568</v>
      </c>
      <c r="J360" s="4">
        <f t="shared" si="130"/>
        <v>3313586.0526542854</v>
      </c>
      <c r="K360" s="36">
        <f t="shared" si="131"/>
        <v>93830.216493935877</v>
      </c>
      <c r="L360" s="36">
        <f t="shared" si="132"/>
        <v>2121046.9628498429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84600.216493935877</v>
      </c>
      <c r="Z360" s="352">
        <f t="shared" si="142"/>
        <v>11</v>
      </c>
      <c r="AA360" s="236">
        <f t="shared" si="144"/>
        <v>2223.9295006554689</v>
      </c>
      <c r="AB360" s="237">
        <f t="shared" si="145"/>
        <v>61320.983506064134</v>
      </c>
      <c r="AC360" s="238" t="str">
        <f t="shared" si="140"/>
        <v>*</v>
      </c>
      <c r="AF360" s="240">
        <f t="shared" si="141"/>
        <v>82376.286993280402</v>
      </c>
    </row>
    <row r="361" spans="1:32" x14ac:dyDescent="0.25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23993320</v>
      </c>
      <c r="I361" s="4">
        <f t="shared" si="129"/>
        <v>571269.52380952379</v>
      </c>
      <c r="J361" s="4">
        <f t="shared" si="130"/>
        <v>3207443.5844161902</v>
      </c>
      <c r="K361" s="36">
        <f t="shared" si="131"/>
        <v>90824.599432624484</v>
      </c>
      <c r="L361" s="36">
        <f t="shared" si="132"/>
        <v>2053104.5112857863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81594.599432624484</v>
      </c>
      <c r="Z361" s="352">
        <f t="shared" si="142"/>
        <v>12</v>
      </c>
      <c r="AA361" s="236">
        <f t="shared" si="144"/>
        <v>3005.6170613113914</v>
      </c>
      <c r="AB361" s="237">
        <f t="shared" si="145"/>
        <v>64326.600567375528</v>
      </c>
      <c r="AC361" s="238" t="str">
        <f t="shared" si="140"/>
        <v>*</v>
      </c>
      <c r="AF361" s="240">
        <f t="shared" si="141"/>
        <v>78588.98237131309</v>
      </c>
    </row>
    <row r="362" spans="1:32" x14ac:dyDescent="0.25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23199320</v>
      </c>
      <c r="I362" s="4">
        <f t="shared" si="129"/>
        <v>552364.76190476189</v>
      </c>
      <c r="J362" s="4">
        <f t="shared" si="130"/>
        <v>3101301.1161780949</v>
      </c>
      <c r="K362" s="36">
        <f t="shared" si="131"/>
        <v>87818.98237131309</v>
      </c>
      <c r="L362" s="36">
        <f t="shared" si="132"/>
        <v>1985162.0597217295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78588.98237131309</v>
      </c>
      <c r="Z362" s="352">
        <f t="shared" si="142"/>
        <v>13</v>
      </c>
      <c r="AA362" s="236">
        <f t="shared" si="144"/>
        <v>3005.6170613113914</v>
      </c>
      <c r="AB362" s="237">
        <f t="shared" si="145"/>
        <v>67332.217628686922</v>
      </c>
      <c r="AC362" s="238" t="str">
        <f t="shared" si="140"/>
        <v>*</v>
      </c>
      <c r="AF362" s="240">
        <f t="shared" si="141"/>
        <v>75583.365310001696</v>
      </c>
    </row>
    <row r="363" spans="1:32" s="214" customFormat="1" x14ac:dyDescent="0.25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22405320</v>
      </c>
      <c r="I363" s="168">
        <f t="shared" si="129"/>
        <v>533460</v>
      </c>
      <c r="J363" s="168">
        <f t="shared" si="130"/>
        <v>2995158.6479399996</v>
      </c>
      <c r="K363" s="280">
        <f t="shared" si="131"/>
        <v>84813.365310001696</v>
      </c>
      <c r="L363" s="280">
        <f t="shared" si="132"/>
        <v>1917219.6081576727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75583.365310001696</v>
      </c>
      <c r="Z363" s="352">
        <f t="shared" si="142"/>
        <v>14</v>
      </c>
      <c r="AA363" s="257">
        <f t="shared" si="144"/>
        <v>3005.6170613113914</v>
      </c>
      <c r="AB363" s="237">
        <f t="shared" si="145"/>
        <v>70337.834689998315</v>
      </c>
      <c r="AC363" s="258" t="str">
        <f t="shared" si="140"/>
        <v>*</v>
      </c>
      <c r="AF363" s="235">
        <f t="shared" si="141"/>
        <v>72577.748248690303</v>
      </c>
    </row>
    <row r="364" spans="1:32" x14ac:dyDescent="0.25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21611320</v>
      </c>
      <c r="I364" s="4">
        <f t="shared" si="129"/>
        <v>514555.23809523811</v>
      </c>
      <c r="J364" s="4">
        <f t="shared" si="130"/>
        <v>2889016.1797019048</v>
      </c>
      <c r="K364" s="36">
        <f t="shared" si="131"/>
        <v>81807.748248690317</v>
      </c>
      <c r="L364" s="36">
        <f t="shared" si="132"/>
        <v>1849277.1565936161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72577.748248690317</v>
      </c>
      <c r="Z364" s="352">
        <f t="shared" si="142"/>
        <v>15</v>
      </c>
      <c r="AA364" s="236">
        <f t="shared" si="144"/>
        <v>3005.6170613113914</v>
      </c>
      <c r="AB364" s="237">
        <f t="shared" si="145"/>
        <v>73343.451751309694</v>
      </c>
      <c r="AC364" s="238" t="str">
        <f t="shared" si="140"/>
        <v>*</v>
      </c>
      <c r="AF364" s="240">
        <f t="shared" si="141"/>
        <v>69572.131187378924</v>
      </c>
    </row>
    <row r="365" spans="1:32" x14ac:dyDescent="0.25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20817320</v>
      </c>
      <c r="I365" s="4">
        <f t="shared" si="129"/>
        <v>495650.47619047621</v>
      </c>
      <c r="J365" s="4">
        <f t="shared" si="130"/>
        <v>2782873.7114638095</v>
      </c>
      <c r="K365" s="36">
        <f t="shared" si="131"/>
        <v>78802.131187378924</v>
      </c>
      <c r="L365" s="36">
        <f t="shared" si="132"/>
        <v>1781334.7050295593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69572.131187378924</v>
      </c>
      <c r="Z365" s="352">
        <f t="shared" si="142"/>
        <v>16</v>
      </c>
      <c r="AA365" s="236">
        <f t="shared" si="144"/>
        <v>3005.6170613113914</v>
      </c>
      <c r="AB365" s="237">
        <f t="shared" si="145"/>
        <v>76349.068812621088</v>
      </c>
      <c r="AC365" s="238" t="str">
        <f t="shared" si="140"/>
        <v>*</v>
      </c>
      <c r="AF365" s="240">
        <f t="shared" si="141"/>
        <v>66566.51412606753</v>
      </c>
    </row>
    <row r="366" spans="1:32" x14ac:dyDescent="0.25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20023320</v>
      </c>
      <c r="I366" s="4">
        <f t="shared" si="129"/>
        <v>476745.71428571426</v>
      </c>
      <c r="J366" s="4">
        <f t="shared" si="130"/>
        <v>2676731.2432257137</v>
      </c>
      <c r="K366" s="36">
        <f t="shared" si="131"/>
        <v>75796.514126067515</v>
      </c>
      <c r="L366" s="36">
        <f t="shared" si="132"/>
        <v>1713392.2534655023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66566.514126067515</v>
      </c>
      <c r="Z366" s="352">
        <f t="shared" si="142"/>
        <v>17</v>
      </c>
      <c r="AA366" s="236">
        <f t="shared" si="144"/>
        <v>3005.6170613113914</v>
      </c>
      <c r="AB366" s="237">
        <f t="shared" si="145"/>
        <v>79354.685873932496</v>
      </c>
      <c r="AC366" s="238" t="str">
        <f t="shared" si="140"/>
        <v>*</v>
      </c>
      <c r="AF366" s="240">
        <f t="shared" si="141"/>
        <v>63560.897064756122</v>
      </c>
    </row>
    <row r="367" spans="1:32" x14ac:dyDescent="0.25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19229320</v>
      </c>
      <c r="I367" s="4">
        <f t="shared" si="129"/>
        <v>457840.95238095237</v>
      </c>
      <c r="J367" s="4">
        <f t="shared" si="130"/>
        <v>2570588.7749876189</v>
      </c>
      <c r="K367" s="36">
        <f t="shared" si="131"/>
        <v>72790.897064756136</v>
      </c>
      <c r="L367" s="36">
        <f t="shared" si="132"/>
        <v>1645449.8019014457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63560.897064756136</v>
      </c>
      <c r="Z367" s="352">
        <f t="shared" si="142"/>
        <v>18</v>
      </c>
      <c r="AA367" s="236">
        <f t="shared" si="144"/>
        <v>3005.6170613113914</v>
      </c>
      <c r="AB367" s="237">
        <f t="shared" si="145"/>
        <v>82360.302935243875</v>
      </c>
      <c r="AC367" s="238" t="str">
        <f t="shared" si="140"/>
        <v>*</v>
      </c>
      <c r="AF367" s="240">
        <f t="shared" si="141"/>
        <v>60555.280003444743</v>
      </c>
    </row>
    <row r="368" spans="1:32" x14ac:dyDescent="0.25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18435320</v>
      </c>
      <c r="I368" s="4">
        <f t="shared" si="129"/>
        <v>438936.19047619047</v>
      </c>
      <c r="J368" s="4">
        <f t="shared" si="130"/>
        <v>2464446.3067495236</v>
      </c>
      <c r="K368" s="36">
        <f t="shared" si="131"/>
        <v>69785.280003444743</v>
      </c>
      <c r="L368" s="36">
        <f t="shared" si="132"/>
        <v>1577507.3503373889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60555.280003444743</v>
      </c>
      <c r="Z368" s="352">
        <f t="shared" si="142"/>
        <v>19</v>
      </c>
      <c r="AA368" s="236">
        <f t="shared" si="144"/>
        <v>3005.6170613113914</v>
      </c>
      <c r="AB368" s="237">
        <f t="shared" si="145"/>
        <v>85365.919996555269</v>
      </c>
      <c r="AC368" s="238" t="str">
        <f t="shared" si="140"/>
        <v>*</v>
      </c>
      <c r="AF368" s="240">
        <f t="shared" si="141"/>
        <v>57549.662942133349</v>
      </c>
    </row>
    <row r="369" spans="1:32" x14ac:dyDescent="0.25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17641320</v>
      </c>
      <c r="I369" s="4">
        <f t="shared" si="129"/>
        <v>420031.42857142858</v>
      </c>
      <c r="J369" s="4">
        <f t="shared" si="130"/>
        <v>2358303.8385114283</v>
      </c>
      <c r="K369" s="36">
        <f t="shared" si="131"/>
        <v>66779.662942133349</v>
      </c>
      <c r="L369" s="36">
        <f t="shared" si="132"/>
        <v>1509564.8987733321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57549.662942133349</v>
      </c>
      <c r="Z369" s="352">
        <f t="shared" si="142"/>
        <v>20</v>
      </c>
      <c r="AA369" s="236">
        <f t="shared" si="144"/>
        <v>3005.6170613113914</v>
      </c>
      <c r="AB369" s="237">
        <f t="shared" si="145"/>
        <v>88371.537057866663</v>
      </c>
      <c r="AC369" s="238" t="str">
        <f t="shared" si="140"/>
        <v>*</v>
      </c>
      <c r="AF369" s="240">
        <f t="shared" si="141"/>
        <v>54544.045880821956</v>
      </c>
    </row>
    <row r="370" spans="1:32" x14ac:dyDescent="0.25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16847320</v>
      </c>
      <c r="I370" s="4">
        <f t="shared" si="129"/>
        <v>401126.66666666669</v>
      </c>
      <c r="J370" s="4">
        <f t="shared" si="130"/>
        <v>2252161.3702733335</v>
      </c>
      <c r="K370" s="36">
        <f t="shared" si="131"/>
        <v>63774.045880821963</v>
      </c>
      <c r="L370" s="36">
        <f t="shared" si="132"/>
        <v>1441622.4472092756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54544.045880821963</v>
      </c>
      <c r="Z370" s="352">
        <f t="shared" si="142"/>
        <v>21</v>
      </c>
      <c r="AA370" s="236">
        <f t="shared" si="144"/>
        <v>3005.6170613113914</v>
      </c>
      <c r="AB370" s="237">
        <f t="shared" si="145"/>
        <v>91377.154119178042</v>
      </c>
      <c r="AC370" s="238" t="str">
        <f t="shared" si="140"/>
        <v>*</v>
      </c>
      <c r="AF370" s="240">
        <f t="shared" si="141"/>
        <v>51538.428819510569</v>
      </c>
    </row>
    <row r="371" spans="1:32" x14ac:dyDescent="0.25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16053320</v>
      </c>
      <c r="I371" s="4">
        <f t="shared" si="129"/>
        <v>382221.90476190473</v>
      </c>
      <c r="J371" s="4">
        <f t="shared" si="130"/>
        <v>2146018.9020352378</v>
      </c>
      <c r="K371" s="36">
        <f t="shared" si="131"/>
        <v>60768.428819510562</v>
      </c>
      <c r="L371" s="36">
        <f t="shared" si="132"/>
        <v>1373679.9956452185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51538.428819510562</v>
      </c>
      <c r="Z371" s="352">
        <f t="shared" si="142"/>
        <v>22</v>
      </c>
      <c r="AA371" s="236">
        <f t="shared" si="144"/>
        <v>3005.6170613113914</v>
      </c>
      <c r="AB371" s="237">
        <f t="shared" si="145"/>
        <v>94382.77118048945</v>
      </c>
      <c r="AC371" s="238" t="str">
        <f t="shared" si="140"/>
        <v>*</v>
      </c>
      <c r="AF371" s="240">
        <f t="shared" si="141"/>
        <v>48532.811758199168</v>
      </c>
    </row>
    <row r="372" spans="1:32" x14ac:dyDescent="0.25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15259320</v>
      </c>
      <c r="I372" s="4">
        <f t="shared" si="129"/>
        <v>363317.14285714284</v>
      </c>
      <c r="J372" s="4">
        <f t="shared" si="130"/>
        <v>2039876.4337971427</v>
      </c>
      <c r="K372" s="36">
        <f t="shared" si="131"/>
        <v>57762.811758199176</v>
      </c>
      <c r="L372" s="36">
        <f t="shared" si="132"/>
        <v>1305737.544081162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48532.811758199176</v>
      </c>
      <c r="Z372" s="352">
        <f t="shared" si="142"/>
        <v>23</v>
      </c>
      <c r="AA372" s="236">
        <f t="shared" si="144"/>
        <v>3005.6170613113914</v>
      </c>
      <c r="AB372" s="237">
        <f t="shared" si="145"/>
        <v>97388.388241800829</v>
      </c>
      <c r="AC372" s="238" t="str">
        <f t="shared" si="140"/>
        <v>*</v>
      </c>
      <c r="AF372" s="240">
        <f t="shared" si="141"/>
        <v>45527.194696887782</v>
      </c>
    </row>
    <row r="373" spans="1:32" x14ac:dyDescent="0.25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14465320</v>
      </c>
      <c r="I373" s="4">
        <f t="shared" si="129"/>
        <v>344412.38095238095</v>
      </c>
      <c r="J373" s="4">
        <f t="shared" si="130"/>
        <v>1933733.9655590474</v>
      </c>
      <c r="K373" s="36">
        <f t="shared" si="131"/>
        <v>54757.194696887782</v>
      </c>
      <c r="L373" s="36">
        <f t="shared" si="132"/>
        <v>1237795.0925171052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45527.194696887782</v>
      </c>
      <c r="Z373" s="352">
        <f t="shared" si="142"/>
        <v>24</v>
      </c>
      <c r="AA373" s="236">
        <f t="shared" si="144"/>
        <v>3005.6170613113914</v>
      </c>
      <c r="AB373" s="237">
        <f t="shared" si="145"/>
        <v>100394.00530311224</v>
      </c>
      <c r="AC373" s="238" t="str">
        <f t="shared" si="140"/>
        <v>*</v>
      </c>
      <c r="AF373" s="240">
        <f t="shared" si="141"/>
        <v>42521.577635576388</v>
      </c>
    </row>
    <row r="374" spans="1:32" x14ac:dyDescent="0.25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13671320</v>
      </c>
      <c r="I374" s="4">
        <f t="shared" si="129"/>
        <v>325507.61904761905</v>
      </c>
      <c r="J374" s="4">
        <f t="shared" si="130"/>
        <v>1827591.4973209524</v>
      </c>
      <c r="K374" s="36">
        <f t="shared" si="131"/>
        <v>51751.577635576396</v>
      </c>
      <c r="L374" s="36">
        <f t="shared" si="132"/>
        <v>1169852.6409530486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42521.577635576396</v>
      </c>
      <c r="Z374" s="352">
        <f t="shared" si="142"/>
        <v>25</v>
      </c>
      <c r="AA374" s="236">
        <f t="shared" si="144"/>
        <v>3005.6170613113914</v>
      </c>
      <c r="AB374" s="237">
        <f t="shared" si="145"/>
        <v>103399.62236442362</v>
      </c>
      <c r="AC374" s="238" t="str">
        <f t="shared" si="140"/>
        <v>*</v>
      </c>
      <c r="AF374" s="240">
        <f t="shared" si="141"/>
        <v>39515.960574265002</v>
      </c>
    </row>
    <row r="375" spans="1:32" x14ac:dyDescent="0.25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12877320</v>
      </c>
      <c r="I375" s="4">
        <f t="shared" si="129"/>
        <v>306602.85714285716</v>
      </c>
      <c r="J375" s="4">
        <f t="shared" si="130"/>
        <v>1721449.0290828571</v>
      </c>
      <c r="K375" s="36">
        <f t="shared" si="131"/>
        <v>48745.960574265002</v>
      </c>
      <c r="L375" s="36">
        <f t="shared" si="132"/>
        <v>1101910.1893889918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39515.960574265002</v>
      </c>
      <c r="Z375" s="352">
        <f t="shared" si="142"/>
        <v>26</v>
      </c>
      <c r="AA375" s="236">
        <f t="shared" si="144"/>
        <v>3005.6170613113914</v>
      </c>
      <c r="AB375" s="237">
        <f t="shared" si="145"/>
        <v>106405.23942573501</v>
      </c>
      <c r="AC375" s="238" t="str">
        <f t="shared" si="140"/>
        <v>*</v>
      </c>
      <c r="AF375" s="240">
        <f t="shared" si="141"/>
        <v>36510.343512953608</v>
      </c>
    </row>
    <row r="376" spans="1:32" x14ac:dyDescent="0.25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12083320</v>
      </c>
      <c r="I376" s="4">
        <f t="shared" si="129"/>
        <v>287698.09523809527</v>
      </c>
      <c r="J376" s="4">
        <f t="shared" si="130"/>
        <v>1615306.560844762</v>
      </c>
      <c r="K376" s="36">
        <f t="shared" si="131"/>
        <v>45740.343512953616</v>
      </c>
      <c r="L376" s="36">
        <f t="shared" si="132"/>
        <v>1033967.7378249351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36510.343512953616</v>
      </c>
      <c r="Z376" s="352">
        <f t="shared" si="142"/>
        <v>27</v>
      </c>
      <c r="AA376" s="236">
        <f t="shared" si="144"/>
        <v>3005.6170613113914</v>
      </c>
      <c r="AB376" s="237">
        <f t="shared" si="145"/>
        <v>109410.8564870464</v>
      </c>
      <c r="AC376" s="238" t="str">
        <f t="shared" si="140"/>
        <v>*</v>
      </c>
      <c r="AF376" s="240">
        <f t="shared" si="141"/>
        <v>33504.726451642222</v>
      </c>
    </row>
    <row r="377" spans="1:32" x14ac:dyDescent="0.25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11289320</v>
      </c>
      <c r="I377" s="4">
        <f t="shared" si="129"/>
        <v>268793.33333333331</v>
      </c>
      <c r="J377" s="4">
        <f t="shared" si="130"/>
        <v>1509164.0926066665</v>
      </c>
      <c r="K377" s="36">
        <f t="shared" si="131"/>
        <v>42734.726451642215</v>
      </c>
      <c r="L377" s="36">
        <f t="shared" si="132"/>
        <v>966025.28626087809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33504.726451642215</v>
      </c>
      <c r="Z377" s="352">
        <f t="shared" si="142"/>
        <v>28</v>
      </c>
      <c r="AA377" s="236">
        <f t="shared" si="144"/>
        <v>3005.6170613113914</v>
      </c>
      <c r="AB377" s="237">
        <f t="shared" si="145"/>
        <v>112416.4735483578</v>
      </c>
      <c r="AC377" s="238" t="str">
        <f t="shared" si="140"/>
        <v>*</v>
      </c>
      <c r="AF377" s="240">
        <f t="shared" si="141"/>
        <v>30499.109390330825</v>
      </c>
    </row>
    <row r="378" spans="1:32" x14ac:dyDescent="0.25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10495320</v>
      </c>
      <c r="I378" s="4">
        <f t="shared" si="129"/>
        <v>249888.57142857142</v>
      </c>
      <c r="J378" s="4">
        <f t="shared" si="130"/>
        <v>1403021.6243685712</v>
      </c>
      <c r="K378" s="36">
        <f t="shared" si="131"/>
        <v>39729.109390330821</v>
      </c>
      <c r="L378" s="36">
        <f t="shared" si="132"/>
        <v>898082.83469682129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30499.109390330821</v>
      </c>
      <c r="Z378" s="352">
        <f t="shared" si="142"/>
        <v>29</v>
      </c>
      <c r="AA378" s="236">
        <f t="shared" si="144"/>
        <v>3005.6170613113914</v>
      </c>
      <c r="AB378" s="237">
        <f t="shared" si="145"/>
        <v>115422.09060966919</v>
      </c>
      <c r="AC378" s="238" t="str">
        <f t="shared" si="140"/>
        <v>*</v>
      </c>
      <c r="AF378" s="240">
        <f t="shared" si="141"/>
        <v>27493.492329019431</v>
      </c>
    </row>
    <row r="379" spans="1:32" x14ac:dyDescent="0.25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9701320</v>
      </c>
      <c r="I379" s="4">
        <f t="shared" si="129"/>
        <v>230983.80952380953</v>
      </c>
      <c r="J379" s="4">
        <f t="shared" si="130"/>
        <v>1296879.1561304762</v>
      </c>
      <c r="K379" s="36">
        <f t="shared" si="131"/>
        <v>36723.492329019435</v>
      </c>
      <c r="L379" s="36">
        <f t="shared" si="132"/>
        <v>830140.3831327646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27493.492329019435</v>
      </c>
      <c r="Z379" s="352">
        <f t="shared" si="142"/>
        <v>30</v>
      </c>
      <c r="AA379" s="236">
        <f t="shared" si="144"/>
        <v>3005.6170613113914</v>
      </c>
      <c r="AB379" s="237">
        <f t="shared" si="145"/>
        <v>118427.70767098057</v>
      </c>
      <c r="AC379" s="238" t="str">
        <f t="shared" si="140"/>
        <v>*</v>
      </c>
      <c r="AF379" s="240">
        <f t="shared" si="141"/>
        <v>24487.875267708045</v>
      </c>
    </row>
    <row r="380" spans="1:32" ht="13.8" thickBot="1" x14ac:dyDescent="0.3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2" thickBot="1" x14ac:dyDescent="0.35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5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8907320</v>
      </c>
      <c r="I383" s="4">
        <f t="shared" ref="I383:I413" si="148">H383/42</f>
        <v>212079.04761904763</v>
      </c>
      <c r="J383" s="4">
        <f t="shared" ref="J383:J413" si="149">I383*$J$4</f>
        <v>1190736.6878923809</v>
      </c>
      <c r="K383" s="4">
        <f t="shared" ref="K383:K413" si="150">J383*$K$1</f>
        <v>33717.875267708041</v>
      </c>
      <c r="L383" s="4">
        <f t="shared" ref="L383:L413" si="151">K383*$L$1</f>
        <v>762197.93156870781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24487.875267708041</v>
      </c>
      <c r="Z383" s="352">
        <f>Z379+1</f>
        <v>31</v>
      </c>
      <c r="AA383" s="236">
        <f>Q383*-1</f>
        <v>3005.6170613113914</v>
      </c>
      <c r="AB383" s="237">
        <f>$AA$3-Y383</f>
        <v>121433.32473229198</v>
      </c>
      <c r="AC383" s="238" t="str">
        <f>+IF(AF383&gt;$D$3,"*","")</f>
        <v>*</v>
      </c>
      <c r="AD383" s="154"/>
      <c r="AE383" s="239"/>
      <c r="AF383" s="240">
        <f>Y383+AE383-AA383</f>
        <v>21482.258206396651</v>
      </c>
    </row>
    <row r="384" spans="1:32" x14ac:dyDescent="0.25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8113320</v>
      </c>
      <c r="I384" s="168">
        <f t="shared" si="148"/>
        <v>193174.28571428571</v>
      </c>
      <c r="J384" s="168">
        <f t="shared" si="149"/>
        <v>1084594.2196542856</v>
      </c>
      <c r="K384" s="280">
        <f t="shared" si="150"/>
        <v>30712.258206396647</v>
      </c>
      <c r="L384" s="280">
        <f t="shared" si="151"/>
        <v>694255.48000465101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21482.258206396647</v>
      </c>
      <c r="Z384" s="352">
        <f>Z383+1</f>
        <v>32</v>
      </c>
      <c r="AA384" s="257">
        <f>Q384*-1</f>
        <v>3005.6170613113914</v>
      </c>
      <c r="AB384" s="237">
        <f>$AA$3-Y384</f>
        <v>124438.94179360336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18476.641145085257</v>
      </c>
    </row>
    <row r="385" spans="1:45" x14ac:dyDescent="0.25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7319320</v>
      </c>
      <c r="I385" s="4">
        <f t="shared" si="148"/>
        <v>174269.52380952382</v>
      </c>
      <c r="J385" s="4">
        <f t="shared" si="149"/>
        <v>978451.75141619041</v>
      </c>
      <c r="K385" s="36">
        <f t="shared" si="150"/>
        <v>27706.641145085257</v>
      </c>
      <c r="L385" s="36">
        <f t="shared" si="151"/>
        <v>626313.02844059432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18476.641145085257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127444.55885491475</v>
      </c>
      <c r="AC385" s="238" t="str">
        <f t="shared" si="160"/>
        <v>*</v>
      </c>
      <c r="AF385" s="240">
        <f t="shared" si="161"/>
        <v>15471.024083773866</v>
      </c>
    </row>
    <row r="386" spans="1:45" x14ac:dyDescent="0.25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6525320</v>
      </c>
      <c r="I386" s="4">
        <f t="shared" si="148"/>
        <v>155364.76190476189</v>
      </c>
      <c r="J386" s="4">
        <f t="shared" si="149"/>
        <v>872309.28317809512</v>
      </c>
      <c r="K386" s="36">
        <f t="shared" si="150"/>
        <v>24701.024083773864</v>
      </c>
      <c r="L386" s="36">
        <f t="shared" si="151"/>
        <v>558370.57687653753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15471.024083773864</v>
      </c>
      <c r="Z386" s="352">
        <f t="shared" si="162"/>
        <v>34</v>
      </c>
      <c r="AA386" s="236">
        <f>Q386*-1</f>
        <v>3005.6170613113914</v>
      </c>
      <c r="AB386" s="237">
        <f>$AA$3-Y386</f>
        <v>130450.17591622614</v>
      </c>
      <c r="AC386" s="238" t="str">
        <f t="shared" si="160"/>
        <v>*</v>
      </c>
      <c r="AF386" s="240">
        <f>Y386+AE386-AA386</f>
        <v>12465.407022462472</v>
      </c>
    </row>
    <row r="387" spans="1:45" ht="13.8" thickBot="1" x14ac:dyDescent="0.3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5731320</v>
      </c>
      <c r="I387" s="168">
        <f t="shared" si="148"/>
        <v>136460</v>
      </c>
      <c r="J387" s="168">
        <f t="shared" si="149"/>
        <v>766166.81493999995</v>
      </c>
      <c r="K387" s="280">
        <f t="shared" si="150"/>
        <v>21695.407022462474</v>
      </c>
      <c r="L387" s="280">
        <f t="shared" si="151"/>
        <v>490428.12531248078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12465.407022462474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133455.79297753755</v>
      </c>
      <c r="AC387" s="238" t="str">
        <f t="shared" si="160"/>
        <v>*</v>
      </c>
      <c r="AD387" s="214"/>
      <c r="AE387" s="214"/>
      <c r="AF387" s="235">
        <f t="shared" si="161"/>
        <v>9459.789961151082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8" thickBot="1" x14ac:dyDescent="0.3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4937320</v>
      </c>
      <c r="I388" s="247">
        <f t="shared" si="148"/>
        <v>117555.23809523809</v>
      </c>
      <c r="J388" s="247">
        <f t="shared" si="149"/>
        <v>660024.34670190467</v>
      </c>
      <c r="K388" s="270">
        <f t="shared" si="150"/>
        <v>18689.78996115108</v>
      </c>
      <c r="L388" s="270">
        <f t="shared" si="151"/>
        <v>422485.67374842399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9459.7899611510802</v>
      </c>
      <c r="Z388" s="354">
        <f t="shared" si="162"/>
        <v>36</v>
      </c>
      <c r="AA388" s="251">
        <f>Q388*-1</f>
        <v>3005.6170613113914</v>
      </c>
      <c r="AB388" s="252">
        <f t="shared" si="164"/>
        <v>136461.41003884893</v>
      </c>
      <c r="AC388" s="253" t="str">
        <f t="shared" si="160"/>
        <v>*</v>
      </c>
      <c r="AE388" s="252">
        <v>122000</v>
      </c>
      <c r="AF388" s="250">
        <f>Y388+AE388-AA388</f>
        <v>128454.17289983969</v>
      </c>
      <c r="AG388" s="357">
        <f>((Y388)*22.64)/Z388*7</f>
        <v>41644.097584533985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5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4143320</v>
      </c>
      <c r="I389" s="4">
        <f t="shared" si="148"/>
        <v>98650.476190476184</v>
      </c>
      <c r="J389" s="4">
        <f t="shared" si="149"/>
        <v>553881.87846380949</v>
      </c>
      <c r="K389" s="36">
        <f t="shared" si="150"/>
        <v>15684.172899839692</v>
      </c>
      <c r="L389" s="36">
        <f t="shared" si="151"/>
        <v>354543.2221843673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6454.172899839692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139467.02710016031</v>
      </c>
      <c r="AC389" s="238" t="str">
        <f t="shared" si="160"/>
        <v>*</v>
      </c>
      <c r="AF389" s="240">
        <f t="shared" si="161"/>
        <v>3448.5558385283007</v>
      </c>
    </row>
    <row r="390" spans="1:45" x14ac:dyDescent="0.25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3349320</v>
      </c>
      <c r="I390" s="4">
        <f t="shared" si="148"/>
        <v>79745.71428571429</v>
      </c>
      <c r="J390" s="4">
        <f t="shared" si="149"/>
        <v>447739.41022571427</v>
      </c>
      <c r="K390" s="36">
        <f t="shared" si="150"/>
        <v>12678.5558385283</v>
      </c>
      <c r="L390" s="36">
        <f t="shared" si="151"/>
        <v>286600.77062031056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3448.5558385283002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142472.64416147172</v>
      </c>
      <c r="AC390" s="238" t="str">
        <f t="shared" si="160"/>
        <v>*</v>
      </c>
      <c r="AF390" s="240">
        <f t="shared" si="161"/>
        <v>442.93877721690887</v>
      </c>
    </row>
    <row r="391" spans="1:45" x14ac:dyDescent="0.25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2555320</v>
      </c>
      <c r="I391" s="4">
        <f t="shared" si="148"/>
        <v>60840.952380952382</v>
      </c>
      <c r="J391" s="4">
        <f t="shared" si="149"/>
        <v>341596.94198761904</v>
      </c>
      <c r="K391" s="36">
        <f t="shared" si="150"/>
        <v>9672.9387772169084</v>
      </c>
      <c r="L391" s="36">
        <f t="shared" si="151"/>
        <v>218658.31905625379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442.93877721690842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145478.2612227831</v>
      </c>
      <c r="AC391" s="238" t="str">
        <f t="shared" si="160"/>
        <v/>
      </c>
      <c r="AF391" s="240">
        <f t="shared" si="161"/>
        <v>-2562.6782840944829</v>
      </c>
    </row>
    <row r="392" spans="1:45" x14ac:dyDescent="0.25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1761320</v>
      </c>
      <c r="I392" s="4">
        <f t="shared" si="148"/>
        <v>41936.190476190473</v>
      </c>
      <c r="J392" s="4">
        <f t="shared" si="149"/>
        <v>235454.47374952378</v>
      </c>
      <c r="K392" s="36">
        <f t="shared" si="150"/>
        <v>6667.3217159055166</v>
      </c>
      <c r="L392" s="36">
        <f t="shared" si="151"/>
        <v>150715.86749219702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-2562.6782840944834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148483.87828409451</v>
      </c>
      <c r="AC392" s="238" t="str">
        <f t="shared" si="160"/>
        <v/>
      </c>
      <c r="AF392" s="240">
        <f t="shared" si="161"/>
        <v>-5568.2953454058752</v>
      </c>
    </row>
    <row r="393" spans="1:45" x14ac:dyDescent="0.25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967320</v>
      </c>
      <c r="I393" s="4">
        <f t="shared" si="148"/>
        <v>23031.428571428572</v>
      </c>
      <c r="J393" s="4">
        <f t="shared" si="149"/>
        <v>129312.00551142856</v>
      </c>
      <c r="K393" s="36">
        <f t="shared" si="150"/>
        <v>3661.7046545941253</v>
      </c>
      <c r="L393" s="36">
        <f t="shared" si="151"/>
        <v>82773.415928140283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-5568.2953454058752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151489.49534540589</v>
      </c>
      <c r="AC393" s="238" t="str">
        <f t="shared" si="160"/>
        <v/>
      </c>
      <c r="AF393" s="240">
        <f t="shared" si="161"/>
        <v>-8573.912406717267</v>
      </c>
    </row>
    <row r="394" spans="1:45" x14ac:dyDescent="0.25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173320</v>
      </c>
      <c r="I394" s="4">
        <f t="shared" si="148"/>
        <v>4126.666666666667</v>
      </c>
      <c r="J394" s="4">
        <f t="shared" si="149"/>
        <v>23169.537273333335</v>
      </c>
      <c r="K394" s="36">
        <f t="shared" si="150"/>
        <v>656.08759328273356</v>
      </c>
      <c r="L394" s="36">
        <f t="shared" si="151"/>
        <v>14830.964364083524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-8573.912406717267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154495.11240671726</v>
      </c>
      <c r="AC394" s="238" t="str">
        <f t="shared" si="160"/>
        <v/>
      </c>
      <c r="AF394" s="240">
        <f t="shared" si="161"/>
        <v>-11579.529468028659</v>
      </c>
    </row>
    <row r="395" spans="1:45" x14ac:dyDescent="0.25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-620680</v>
      </c>
      <c r="I395" s="4">
        <f t="shared" si="148"/>
        <v>-14778.095238095239</v>
      </c>
      <c r="J395" s="4">
        <f t="shared" si="149"/>
        <v>-82972.930964761908</v>
      </c>
      <c r="K395" s="36">
        <f t="shared" si="150"/>
        <v>-2349.5294680286584</v>
      </c>
      <c r="L395" s="36">
        <f t="shared" si="151"/>
        <v>-53111.487199973242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-11579.529468028659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157500.72946802867</v>
      </c>
      <c r="AC395" s="238" t="str">
        <f t="shared" si="160"/>
        <v/>
      </c>
      <c r="AF395" s="240">
        <f t="shared" si="161"/>
        <v>-14585.146529340051</v>
      </c>
    </row>
    <row r="396" spans="1:45" s="214" customFormat="1" x14ac:dyDescent="0.25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-1414680</v>
      </c>
      <c r="I396" s="168">
        <f t="shared" si="148"/>
        <v>-33682.857142857145</v>
      </c>
      <c r="J396" s="168">
        <f t="shared" si="149"/>
        <v>-189115.39920285714</v>
      </c>
      <c r="K396" s="280">
        <f t="shared" si="150"/>
        <v>-5355.1465293400497</v>
      </c>
      <c r="L396" s="280">
        <f t="shared" si="151"/>
        <v>-121053.93876403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-14585.146529340051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160506.34652934005</v>
      </c>
      <c r="AC396" s="258" t="str">
        <f t="shared" si="160"/>
        <v/>
      </c>
      <c r="AF396" s="235">
        <f t="shared" si="161"/>
        <v>-17590.763590651441</v>
      </c>
    </row>
    <row r="397" spans="1:45" x14ac:dyDescent="0.25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-2208680</v>
      </c>
      <c r="I397" s="4">
        <f t="shared" si="148"/>
        <v>-52587.619047619046</v>
      </c>
      <c r="J397" s="4">
        <f t="shared" si="149"/>
        <v>-295257.86744095234</v>
      </c>
      <c r="K397" s="36">
        <f t="shared" si="150"/>
        <v>-8360.7635906514406</v>
      </c>
      <c r="L397" s="36">
        <f t="shared" si="151"/>
        <v>-188996.39032808674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-17590.763590651441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163511.96359065146</v>
      </c>
      <c r="AC397" s="238" t="str">
        <f t="shared" si="160"/>
        <v/>
      </c>
      <c r="AF397" s="240">
        <f t="shared" si="161"/>
        <v>-20596.380651962831</v>
      </c>
    </row>
    <row r="398" spans="1:45" x14ac:dyDescent="0.25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-3002680</v>
      </c>
      <c r="I398" s="4">
        <f t="shared" si="148"/>
        <v>-71492.380952380947</v>
      </c>
      <c r="J398" s="4">
        <f t="shared" si="149"/>
        <v>-401400.33567904757</v>
      </c>
      <c r="K398" s="36">
        <f t="shared" si="150"/>
        <v>-11366.380651962832</v>
      </c>
      <c r="L398" s="36">
        <f t="shared" si="151"/>
        <v>-256938.84189214351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-20596.380651962834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166517.58065196284</v>
      </c>
      <c r="AC398" s="238" t="str">
        <f t="shared" si="160"/>
        <v/>
      </c>
      <c r="AF398" s="240">
        <f t="shared" si="161"/>
        <v>-23601.997713274224</v>
      </c>
    </row>
    <row r="399" spans="1:45" x14ac:dyDescent="0.25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-3796680</v>
      </c>
      <c r="I399" s="4">
        <f t="shared" si="148"/>
        <v>-90397.142857142855</v>
      </c>
      <c r="J399" s="4">
        <f t="shared" si="149"/>
        <v>-507542.8039171428</v>
      </c>
      <c r="K399" s="36">
        <f t="shared" si="150"/>
        <v>-14371.997713274224</v>
      </c>
      <c r="L399" s="36">
        <f t="shared" si="151"/>
        <v>-324881.29345620028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-23601.997713274224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169523.19771327425</v>
      </c>
      <c r="AC399" s="238" t="str">
        <f t="shared" si="160"/>
        <v/>
      </c>
      <c r="AF399" s="240">
        <f t="shared" si="161"/>
        <v>-26607.614774585614</v>
      </c>
    </row>
    <row r="400" spans="1:45" x14ac:dyDescent="0.25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-4590680</v>
      </c>
      <c r="I400" s="4">
        <f t="shared" si="148"/>
        <v>-109301.90476190476</v>
      </c>
      <c r="J400" s="4">
        <f t="shared" si="149"/>
        <v>-613685.27215523808</v>
      </c>
      <c r="K400" s="36">
        <f t="shared" si="150"/>
        <v>-17377.614774585618</v>
      </c>
      <c r="L400" s="36">
        <f t="shared" si="151"/>
        <v>-392823.74502025708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-26607.614774585618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172528.81477458563</v>
      </c>
      <c r="AC400" s="238" t="str">
        <f t="shared" si="160"/>
        <v/>
      </c>
      <c r="AF400" s="240">
        <f t="shared" si="161"/>
        <v>-29613.231835897008</v>
      </c>
    </row>
    <row r="401" spans="2:32" x14ac:dyDescent="0.25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-5384680</v>
      </c>
      <c r="I401" s="4">
        <f t="shared" si="148"/>
        <v>-128206.66666666667</v>
      </c>
      <c r="J401" s="4">
        <f t="shared" si="149"/>
        <v>-719827.74039333325</v>
      </c>
      <c r="K401" s="36">
        <f t="shared" si="150"/>
        <v>-20383.231835897008</v>
      </c>
      <c r="L401" s="36">
        <f t="shared" si="151"/>
        <v>-460766.19658431376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-29613.231835897008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175534.43183589703</v>
      </c>
      <c r="AC401" s="238" t="str">
        <f t="shared" si="160"/>
        <v/>
      </c>
      <c r="AF401" s="240">
        <f t="shared" si="161"/>
        <v>-32618.848897208398</v>
      </c>
    </row>
    <row r="402" spans="2:32" x14ac:dyDescent="0.25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-6178680</v>
      </c>
      <c r="I402" s="4">
        <f t="shared" si="148"/>
        <v>-147111.42857142858</v>
      </c>
      <c r="J402" s="4">
        <f t="shared" si="149"/>
        <v>-825970.20863142854</v>
      </c>
      <c r="K402" s="36">
        <f t="shared" si="150"/>
        <v>-23388.848897208401</v>
      </c>
      <c r="L402" s="36">
        <f t="shared" si="151"/>
        <v>-528708.64814837056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-32618.848897208401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178540.04889720841</v>
      </c>
      <c r="AC402" s="238" t="str">
        <f t="shared" si="160"/>
        <v/>
      </c>
      <c r="AF402" s="240">
        <f t="shared" si="161"/>
        <v>-35624.465958519795</v>
      </c>
    </row>
    <row r="403" spans="2:32" x14ac:dyDescent="0.25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-6972680</v>
      </c>
      <c r="I403" s="4">
        <f t="shared" si="148"/>
        <v>-166016.19047619047</v>
      </c>
      <c r="J403" s="4">
        <f t="shared" si="149"/>
        <v>-932112.67686952371</v>
      </c>
      <c r="K403" s="36">
        <f t="shared" si="150"/>
        <v>-26394.465958519788</v>
      </c>
      <c r="L403" s="36">
        <f t="shared" si="151"/>
        <v>-596651.09971242724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-35624.465958519788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181545.66595851979</v>
      </c>
      <c r="AC403" s="238" t="str">
        <f t="shared" si="160"/>
        <v/>
      </c>
      <c r="AF403" s="240">
        <f t="shared" si="161"/>
        <v>-38630.083019831181</v>
      </c>
    </row>
    <row r="404" spans="2:32" x14ac:dyDescent="0.25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-7766680</v>
      </c>
      <c r="I404" s="4">
        <f t="shared" si="148"/>
        <v>-184920.95238095237</v>
      </c>
      <c r="J404" s="4">
        <f t="shared" si="149"/>
        <v>-1038255.1451076189</v>
      </c>
      <c r="K404" s="36">
        <f t="shared" si="150"/>
        <v>-29400.083019831178</v>
      </c>
      <c r="L404" s="36">
        <f t="shared" si="151"/>
        <v>-664593.55127648392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-38630.083019831174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184551.28301983117</v>
      </c>
      <c r="AC404" s="238" t="str">
        <f t="shared" si="160"/>
        <v/>
      </c>
      <c r="AF404" s="240">
        <f t="shared" si="161"/>
        <v>-41635.700081142568</v>
      </c>
    </row>
    <row r="405" spans="2:32" x14ac:dyDescent="0.25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-8560680</v>
      </c>
      <c r="I405" s="4">
        <f t="shared" si="148"/>
        <v>-203825.71428571429</v>
      </c>
      <c r="J405" s="4">
        <f t="shared" si="149"/>
        <v>-1144397.6133457143</v>
      </c>
      <c r="K405" s="36">
        <f t="shared" si="150"/>
        <v>-32405.700081142575</v>
      </c>
      <c r="L405" s="36">
        <f t="shared" si="151"/>
        <v>-732536.00284054084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-41635.700081142575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187556.90008114258</v>
      </c>
      <c r="AC405" s="238" t="str">
        <f t="shared" si="160"/>
        <v/>
      </c>
      <c r="AF405" s="240">
        <f t="shared" si="161"/>
        <v>-44641.317142453969</v>
      </c>
    </row>
    <row r="406" spans="2:32" x14ac:dyDescent="0.25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-9354680</v>
      </c>
      <c r="I406" s="4">
        <f t="shared" si="148"/>
        <v>-222730.47619047618</v>
      </c>
      <c r="J406" s="4">
        <f t="shared" si="149"/>
        <v>-1250540.0815838093</v>
      </c>
      <c r="K406" s="36">
        <f t="shared" si="150"/>
        <v>-35411.317142453961</v>
      </c>
      <c r="L406" s="36">
        <f t="shared" si="151"/>
        <v>-800478.45440459752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-44641.317142453961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190562.51714245399</v>
      </c>
      <c r="AC406" s="238" t="str">
        <f t="shared" si="160"/>
        <v/>
      </c>
      <c r="AF406" s="240">
        <f t="shared" si="161"/>
        <v>-47646.934203765355</v>
      </c>
    </row>
    <row r="407" spans="2:32" x14ac:dyDescent="0.25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-10148680</v>
      </c>
      <c r="I407" s="4">
        <f t="shared" si="148"/>
        <v>-241635.23809523811</v>
      </c>
      <c r="J407" s="4">
        <f t="shared" si="149"/>
        <v>-1356682.5498219046</v>
      </c>
      <c r="K407" s="36">
        <f t="shared" si="150"/>
        <v>-38416.934203765355</v>
      </c>
      <c r="L407" s="36">
        <f t="shared" si="151"/>
        <v>-868420.90596865432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-47646.934203765355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193568.13420376537</v>
      </c>
      <c r="AC407" s="238" t="str">
        <f t="shared" si="160"/>
        <v/>
      </c>
      <c r="AF407" s="240">
        <f t="shared" si="161"/>
        <v>-50652.551265076749</v>
      </c>
    </row>
    <row r="408" spans="2:32" x14ac:dyDescent="0.25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-10942680</v>
      </c>
      <c r="I408" s="4">
        <f t="shared" si="148"/>
        <v>-260540</v>
      </c>
      <c r="J408" s="4">
        <f t="shared" si="149"/>
        <v>-1462825.0180599999</v>
      </c>
      <c r="K408" s="36">
        <f t="shared" si="150"/>
        <v>-41422.551265076749</v>
      </c>
      <c r="L408" s="36">
        <f t="shared" si="151"/>
        <v>-936363.35753271112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-50652.551265076749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196573.75126507675</v>
      </c>
      <c r="AC408" s="238" t="str">
        <f t="shared" si="160"/>
        <v/>
      </c>
      <c r="AF408" s="240">
        <f t="shared" si="161"/>
        <v>-53658.168326388142</v>
      </c>
    </row>
    <row r="409" spans="2:32" x14ac:dyDescent="0.25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-11736680</v>
      </c>
      <c r="I409" s="4">
        <f t="shared" si="148"/>
        <v>-279444.76190476189</v>
      </c>
      <c r="J409" s="4">
        <f t="shared" si="149"/>
        <v>-1568967.486298095</v>
      </c>
      <c r="K409" s="36">
        <f t="shared" si="150"/>
        <v>-44428.168326388135</v>
      </c>
      <c r="L409" s="36">
        <f t="shared" si="151"/>
        <v>-1004305.8090967677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-53658.168326388135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199579.36832638815</v>
      </c>
      <c r="AC409" s="238" t="str">
        <f t="shared" si="160"/>
        <v/>
      </c>
      <c r="AF409" s="240">
        <f t="shared" si="161"/>
        <v>-56663.785387699529</v>
      </c>
    </row>
    <row r="410" spans="2:32" x14ac:dyDescent="0.25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-12530680</v>
      </c>
      <c r="I410" s="4">
        <f t="shared" si="148"/>
        <v>-298349.52380952379</v>
      </c>
      <c r="J410" s="4">
        <f t="shared" si="149"/>
        <v>-1675109.9545361903</v>
      </c>
      <c r="K410" s="36">
        <f t="shared" si="150"/>
        <v>-47433.785387699529</v>
      </c>
      <c r="L410" s="36">
        <f t="shared" si="151"/>
        <v>-1072248.2606608246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-56663.785387699529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202584.98538769953</v>
      </c>
      <c r="AC410" s="238" t="str">
        <f t="shared" si="160"/>
        <v/>
      </c>
      <c r="AF410" s="240">
        <f t="shared" si="161"/>
        <v>-59669.402449010922</v>
      </c>
    </row>
    <row r="411" spans="2:32" x14ac:dyDescent="0.25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-13324680</v>
      </c>
      <c r="I411" s="4">
        <f t="shared" si="148"/>
        <v>-317254.28571428574</v>
      </c>
      <c r="J411" s="4">
        <f t="shared" si="149"/>
        <v>-1781252.4227742858</v>
      </c>
      <c r="K411" s="36">
        <f t="shared" si="150"/>
        <v>-50439.40244901093</v>
      </c>
      <c r="L411" s="36">
        <f t="shared" si="151"/>
        <v>-1140190.7122248814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-59669.40244901093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205590.60244901094</v>
      </c>
      <c r="AC411" s="238" t="str">
        <f t="shared" si="160"/>
        <v/>
      </c>
      <c r="AF411" s="240">
        <f t="shared" si="161"/>
        <v>-62675.019510322323</v>
      </c>
    </row>
    <row r="412" spans="2:32" x14ac:dyDescent="0.25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-14118680</v>
      </c>
      <c r="I412" s="4">
        <f t="shared" si="148"/>
        <v>-336159.04761904763</v>
      </c>
      <c r="J412" s="4">
        <f t="shared" si="149"/>
        <v>-1887394.8910123808</v>
      </c>
      <c r="K412" s="36">
        <f t="shared" si="150"/>
        <v>-53445.019510322316</v>
      </c>
      <c r="L412" s="36">
        <f t="shared" si="151"/>
        <v>-1208133.1637889382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-62675.019510322316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208596.21951032232</v>
      </c>
      <c r="AC412" s="238" t="str">
        <f t="shared" si="160"/>
        <v/>
      </c>
      <c r="AF412" s="240">
        <f t="shared" si="161"/>
        <v>-65680.636571633702</v>
      </c>
    </row>
    <row r="413" spans="2:32" x14ac:dyDescent="0.25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-14912680</v>
      </c>
      <c r="I413" s="4">
        <f t="shared" si="148"/>
        <v>-355063.80952380953</v>
      </c>
      <c r="J413" s="4">
        <f t="shared" si="149"/>
        <v>-1993537.3592504761</v>
      </c>
      <c r="K413" s="36">
        <f t="shared" si="150"/>
        <v>-56450.63657163371</v>
      </c>
      <c r="L413" s="36">
        <f t="shared" si="151"/>
        <v>-1276075.615352995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-65680.636571633717</v>
      </c>
      <c r="Z413" s="352">
        <f t="shared" si="162"/>
        <v>61</v>
      </c>
      <c r="AA413" s="236">
        <f>Q413*-1</f>
        <v>3005.6170613113914</v>
      </c>
      <c r="AB413" s="237">
        <f>$AA$3-Y413</f>
        <v>211601.83657163373</v>
      </c>
      <c r="AC413" s="238" t="str">
        <f>+IF(AF413&gt;$D$3,"*","")</f>
        <v/>
      </c>
      <c r="AF413" s="240">
        <f>Y413+AE413-AA413</f>
        <v>-68686.25363294511</v>
      </c>
    </row>
  </sheetData>
  <printOptions horizontalCentered="1" verticalCentered="1"/>
  <pageMargins left="0" right="0" top="1" bottom="0.5" header="0.5" footer="0"/>
  <pageSetup scale="74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6.2" thickBot="1" x14ac:dyDescent="0.3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3"/>
      <c r="F43" s="324"/>
      <c r="G43" s="331" t="s">
        <v>92</v>
      </c>
      <c r="H43" s="333">
        <f>23121*42</f>
        <v>971082</v>
      </c>
      <c r="I43" s="334"/>
    </row>
    <row r="44" spans="2:10" ht="13.8" thickBot="1" x14ac:dyDescent="0.3">
      <c r="E44" s="325"/>
      <c r="F44" s="326"/>
      <c r="G44" s="332" t="s">
        <v>8</v>
      </c>
      <c r="H44" s="335">
        <v>23121</v>
      </c>
      <c r="I44" s="327"/>
    </row>
    <row r="45" spans="2:10" ht="13.8" thickTop="1" x14ac:dyDescent="0.25">
      <c r="E45" s="325"/>
      <c r="F45" s="326"/>
      <c r="G45" s="336"/>
      <c r="H45" s="336"/>
      <c r="I45" s="327"/>
    </row>
    <row r="46" spans="2:10" x14ac:dyDescent="0.25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5">
      <c r="E47" s="325"/>
      <c r="F47" s="326"/>
      <c r="G47" s="332"/>
      <c r="H47" s="337"/>
      <c r="I47" s="327"/>
    </row>
    <row r="48" spans="2:10" ht="13.8" thickBot="1" x14ac:dyDescent="0.3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3">
        <f ca="1">NOW()</f>
        <v>37047.32242592593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7.399999999999999" hidden="1" x14ac:dyDescent="0.3">
      <c r="B20" s="158"/>
      <c r="C20" s="169" t="s">
        <v>32</v>
      </c>
    </row>
    <row r="21" spans="2:14" ht="17.399999999999999" hidden="1" x14ac:dyDescent="0.3">
      <c r="B21" s="170"/>
      <c r="C21" s="171" t="s">
        <v>33</v>
      </c>
    </row>
    <row r="22" spans="2:14" ht="17.399999999999999" hidden="1" x14ac:dyDescent="0.3">
      <c r="B22" s="170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4" hidden="1" thickTop="1" thickBot="1" x14ac:dyDescent="0.3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5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5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5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5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5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5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5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5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5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5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5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5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5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5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5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5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5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5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5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5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5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5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5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5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5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5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5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5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5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5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5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8" hidden="1" thickBot="1" x14ac:dyDescent="0.3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5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2001-06-05T11:44:27Z</cp:lastPrinted>
  <dcterms:created xsi:type="dcterms:W3CDTF">2000-10-05T08:25:54Z</dcterms:created>
  <dcterms:modified xsi:type="dcterms:W3CDTF">2023-09-10T15:02:22Z</dcterms:modified>
</cp:coreProperties>
</file>