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32" yWindow="-12" windowWidth="7680" windowHeight="853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Sheet1!$A$1:$H$29</definedName>
  </definedNames>
  <calcPr calcId="0"/>
</workbook>
</file>

<file path=xl/calcChain.xml><?xml version="1.0" encoding="utf-8"?>
<calcChain xmlns="http://schemas.openxmlformats.org/spreadsheetml/2006/main">
  <c r="H7" i="1" l="1"/>
  <c r="H9" i="1"/>
  <c r="C11" i="1"/>
  <c r="D11" i="1"/>
  <c r="E11" i="1"/>
  <c r="F11" i="1"/>
  <c r="H11" i="1"/>
  <c r="H14" i="1"/>
  <c r="C17" i="1"/>
  <c r="D17" i="1"/>
  <c r="E17" i="1"/>
  <c r="F17" i="1"/>
  <c r="H17" i="1"/>
  <c r="C19" i="1"/>
  <c r="D19" i="1"/>
  <c r="E19" i="1"/>
  <c r="F19" i="1"/>
  <c r="H19" i="1"/>
  <c r="C21" i="1"/>
  <c r="D21" i="1"/>
  <c r="E21" i="1"/>
  <c r="F21" i="1"/>
  <c r="H21" i="1"/>
  <c r="C25" i="1"/>
  <c r="D25" i="1"/>
  <c r="E25" i="1"/>
  <c r="F25" i="1"/>
  <c r="H25" i="1"/>
  <c r="C27" i="1"/>
  <c r="D27" i="1"/>
  <c r="E27" i="1"/>
  <c r="F27" i="1"/>
  <c r="H27" i="1"/>
  <c r="C29" i="1"/>
  <c r="D29" i="1"/>
  <c r="E29" i="1"/>
  <c r="F29" i="1"/>
  <c r="H29" i="1"/>
</calcChain>
</file>

<file path=xl/sharedStrings.xml><?xml version="1.0" encoding="utf-8"?>
<sst xmlns="http://schemas.openxmlformats.org/spreadsheetml/2006/main" count="20" uniqueCount="17">
  <si>
    <t>Capacity Payment</t>
  </si>
  <si>
    <t>Jan '01</t>
  </si>
  <si>
    <t>Energy Payment</t>
  </si>
  <si>
    <t>kWhs Generated</t>
  </si>
  <si>
    <t>Feb '01</t>
  </si>
  <si>
    <t>Mar '01</t>
  </si>
  <si>
    <t>Total</t>
  </si>
  <si>
    <t>Apr '01</t>
  </si>
  <si>
    <t>Capacity Payment per kWh</t>
  </si>
  <si>
    <t>Energy Payment per kWh</t>
  </si>
  <si>
    <t>Capacity &amp; Energy per kWh</t>
  </si>
  <si>
    <t>Monthly:</t>
  </si>
  <si>
    <t>Rolling Average:</t>
  </si>
  <si>
    <t>EcoElectrica, LP</t>
  </si>
  <si>
    <t>Capacity and Energy per kWh</t>
  </si>
  <si>
    <t>Jan-Apr    total</t>
  </si>
  <si>
    <t>Capacity Factor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</si>
</sst>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9" formatCode="_(&quot;$&quot;* #,##0.00000_);_(&quot;$&quot;* \(#,##0.00000\);_(&quot;$&quot;* &quot;-&quot;??_);_(@_)"/>
    <numFmt numFmtId="172" formatCode="_(* #,##0_);_(* \(#,##0\);_(* &quot;-&quot;??_);_(@_)"/>
    <numFmt numFmtId="173" formatCode="0.0%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0" fillId="0" borderId="0" xfId="2" applyNumberFormat="1" applyFont="1"/>
    <xf numFmtId="37" fontId="0" fillId="0" borderId="0" xfId="2" applyNumberFormat="1" applyFont="1"/>
    <xf numFmtId="37" fontId="0" fillId="0" borderId="0" xfId="0" applyNumberFormat="1"/>
    <xf numFmtId="169" fontId="0" fillId="0" borderId="0" xfId="2" applyNumberFormat="1" applyFont="1"/>
    <xf numFmtId="0" fontId="2" fillId="0" borderId="0" xfId="0" quotePrefix="1" applyFont="1" applyAlignment="1">
      <alignment horizontal="center" wrapText="1"/>
    </xf>
    <xf numFmtId="172" fontId="0" fillId="0" borderId="0" xfId="1" applyNumberFormat="1" applyFont="1"/>
    <xf numFmtId="173" fontId="3" fillId="0" borderId="0" xfId="3" applyNumberFormat="1" applyFont="1" applyAlignment="1">
      <alignment horizontal="center"/>
    </xf>
    <xf numFmtId="0" fontId="4" fillId="0" borderId="0" xfId="0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tabSelected="1" topLeftCell="A6" workbookViewId="0">
      <selection activeCell="A31" sqref="A31"/>
    </sheetView>
  </sheetViews>
  <sheetFormatPr defaultRowHeight="13.2" x14ac:dyDescent="0.25"/>
  <cols>
    <col min="2" max="2" width="15.44140625" customWidth="1"/>
    <col min="3" max="3" width="15" bestFit="1" customWidth="1"/>
    <col min="4" max="5" width="14.88671875" bestFit="1" customWidth="1"/>
    <col min="6" max="6" width="12.33203125" customWidth="1"/>
    <col min="7" max="7" width="2.5546875" customWidth="1"/>
    <col min="8" max="8" width="12.33203125" customWidth="1"/>
  </cols>
  <sheetData>
    <row r="1" spans="1:11" ht="15.6" x14ac:dyDescent="0.3">
      <c r="A1" s="10" t="s">
        <v>13</v>
      </c>
    </row>
    <row r="2" spans="1:11" ht="15.6" x14ac:dyDescent="0.3">
      <c r="A2" s="10" t="s">
        <v>14</v>
      </c>
    </row>
    <row r="5" spans="1:11" ht="35.25" customHeight="1" x14ac:dyDescent="0.25">
      <c r="C5" s="2" t="s">
        <v>1</v>
      </c>
      <c r="D5" s="2" t="s">
        <v>4</v>
      </c>
      <c r="E5" s="2" t="s">
        <v>5</v>
      </c>
      <c r="F5" s="2" t="s">
        <v>7</v>
      </c>
      <c r="G5" s="2"/>
      <c r="H5" s="7" t="s">
        <v>15</v>
      </c>
      <c r="I5" s="2"/>
      <c r="J5" s="2"/>
      <c r="K5" s="2"/>
    </row>
    <row r="6" spans="1:11" ht="35.25" customHeight="1" x14ac:dyDescent="0.25">
      <c r="A6" t="s">
        <v>16</v>
      </c>
      <c r="C6" s="9">
        <v>0.6583</v>
      </c>
      <c r="D6" s="9">
        <v>0.56410000000000005</v>
      </c>
      <c r="E6" s="9">
        <v>0.55869999999999997</v>
      </c>
      <c r="F6" s="9">
        <v>0.66749999999999998</v>
      </c>
      <c r="G6" s="2"/>
      <c r="H6" s="7"/>
      <c r="I6" s="2"/>
      <c r="J6" s="2"/>
      <c r="K6" s="2"/>
    </row>
    <row r="7" spans="1:11" ht="27.75" customHeight="1" x14ac:dyDescent="0.25">
      <c r="A7" t="s">
        <v>0</v>
      </c>
      <c r="C7" s="3">
        <v>11628821.210000001</v>
      </c>
      <c r="D7" s="3">
        <v>11628821.210000001</v>
      </c>
      <c r="E7" s="3">
        <v>9501872.3000000007</v>
      </c>
      <c r="F7" s="3">
        <v>11745109.42</v>
      </c>
      <c r="G7" s="3"/>
      <c r="H7" s="3">
        <f>SUM(C7:F7)</f>
        <v>44504624.140000001</v>
      </c>
      <c r="I7" s="4"/>
      <c r="J7" s="4"/>
      <c r="K7" s="4"/>
    </row>
    <row r="8" spans="1:11" x14ac:dyDescent="0.25">
      <c r="C8" s="3"/>
      <c r="D8" s="3"/>
      <c r="E8" s="3"/>
      <c r="F8" s="3"/>
      <c r="G8" s="3"/>
      <c r="H8" s="3"/>
      <c r="I8" s="4"/>
      <c r="J8" s="4"/>
      <c r="K8" s="4"/>
    </row>
    <row r="9" spans="1:11" x14ac:dyDescent="0.25">
      <c r="A9" t="s">
        <v>2</v>
      </c>
      <c r="C9" s="3">
        <v>9016727.0800000001</v>
      </c>
      <c r="D9" s="3">
        <v>7272993</v>
      </c>
      <c r="E9" s="3">
        <v>8039049.7300000004</v>
      </c>
      <c r="F9" s="3">
        <v>8852429.6699999999</v>
      </c>
      <c r="G9" s="3"/>
      <c r="H9" s="3">
        <f t="shared" ref="H9:H14" si="0">SUM(C9:F9)</f>
        <v>33181199.480000004</v>
      </c>
      <c r="I9" s="4"/>
      <c r="J9" s="4"/>
      <c r="K9" s="4"/>
    </row>
    <row r="10" spans="1:11" x14ac:dyDescent="0.25">
      <c r="C10" s="3"/>
      <c r="D10" s="3"/>
      <c r="E10" s="3"/>
      <c r="F10" s="3"/>
      <c r="G10" s="3"/>
      <c r="H10" s="3"/>
      <c r="I10" s="4"/>
      <c r="J10" s="4"/>
      <c r="K10" s="4"/>
    </row>
    <row r="11" spans="1:11" x14ac:dyDescent="0.25">
      <c r="A11" t="s">
        <v>6</v>
      </c>
      <c r="C11" s="3">
        <f>C7+C9</f>
        <v>20645548.289999999</v>
      </c>
      <c r="D11" s="3">
        <f>D7+D9</f>
        <v>18901814.210000001</v>
      </c>
      <c r="E11" s="3">
        <f>E7+E9</f>
        <v>17540922.030000001</v>
      </c>
      <c r="F11" s="3">
        <f>F7+F9</f>
        <v>20597539.09</v>
      </c>
      <c r="G11" s="3"/>
      <c r="H11" s="3">
        <f t="shared" si="0"/>
        <v>77685823.620000005</v>
      </c>
      <c r="I11" s="4"/>
      <c r="J11" s="4"/>
      <c r="K11" s="4"/>
    </row>
    <row r="12" spans="1:11" x14ac:dyDescent="0.25">
      <c r="C12" s="4"/>
      <c r="D12" s="4"/>
      <c r="E12" s="4"/>
      <c r="F12" s="4"/>
      <c r="G12" s="4"/>
      <c r="H12" s="3"/>
      <c r="I12" s="4"/>
      <c r="J12" s="4"/>
      <c r="K12" s="4"/>
    </row>
    <row r="13" spans="1:11" x14ac:dyDescent="0.25">
      <c r="C13" s="4"/>
      <c r="D13" s="4"/>
      <c r="E13" s="4"/>
      <c r="F13" s="4"/>
      <c r="G13" s="4"/>
      <c r="H13" s="3"/>
      <c r="I13" s="4"/>
      <c r="J13" s="4"/>
      <c r="K13" s="4"/>
    </row>
    <row r="14" spans="1:11" x14ac:dyDescent="0.25">
      <c r="A14" t="s">
        <v>3</v>
      </c>
      <c r="C14" s="4">
        <v>247597364</v>
      </c>
      <c r="D14" s="4">
        <v>191892220</v>
      </c>
      <c r="E14" s="4">
        <v>220858600</v>
      </c>
      <c r="F14" s="4">
        <v>245007750</v>
      </c>
      <c r="G14" s="4"/>
      <c r="H14" s="8">
        <f t="shared" si="0"/>
        <v>905355934</v>
      </c>
      <c r="I14" s="4"/>
      <c r="J14" s="4"/>
      <c r="K14" s="4"/>
    </row>
    <row r="15" spans="1:11" x14ac:dyDescent="0.25">
      <c r="C15" s="4"/>
      <c r="D15" s="4"/>
      <c r="E15" s="4"/>
      <c r="F15" s="4"/>
      <c r="G15" s="4"/>
      <c r="H15" s="3"/>
      <c r="I15" s="4"/>
      <c r="J15" s="4"/>
      <c r="K15" s="4"/>
    </row>
    <row r="16" spans="1:11" ht="18.75" customHeight="1" x14ac:dyDescent="0.25">
      <c r="A16" s="1" t="s">
        <v>11</v>
      </c>
      <c r="C16" s="4"/>
      <c r="D16" s="4"/>
      <c r="E16" s="4"/>
      <c r="F16" s="4"/>
      <c r="G16" s="4"/>
      <c r="H16" s="3"/>
      <c r="I16" s="4"/>
      <c r="J16" s="4"/>
      <c r="K16" s="4"/>
    </row>
    <row r="17" spans="1:11" x14ac:dyDescent="0.25">
      <c r="A17" t="s">
        <v>8</v>
      </c>
      <c r="C17" s="6">
        <f>C7/C14</f>
        <v>4.6966659992389907E-2</v>
      </c>
      <c r="D17" s="6">
        <f>D7/D14</f>
        <v>6.0600795644555054E-2</v>
      </c>
      <c r="E17" s="6">
        <f>E7/E14</f>
        <v>4.3022423849467493E-2</v>
      </c>
      <c r="F17" s="6">
        <f>F7/F14</f>
        <v>4.7937705725635209E-2</v>
      </c>
      <c r="G17" s="6"/>
      <c r="H17" s="6">
        <f>H7/H14</f>
        <v>4.9157046934427011E-2</v>
      </c>
      <c r="I17" s="5"/>
      <c r="J17" s="5"/>
      <c r="K17" s="5"/>
    </row>
    <row r="18" spans="1:11" x14ac:dyDescent="0.25">
      <c r="C18" s="5"/>
      <c r="D18" s="5"/>
      <c r="E18" s="5"/>
      <c r="F18" s="5"/>
      <c r="G18" s="5"/>
      <c r="H18" s="3"/>
      <c r="I18" s="5"/>
      <c r="J18" s="5"/>
      <c r="K18" s="5"/>
    </row>
    <row r="19" spans="1:11" x14ac:dyDescent="0.25">
      <c r="A19" t="s">
        <v>9</v>
      </c>
      <c r="C19" s="6">
        <f>C9/C14</f>
        <v>3.6416894486808835E-2</v>
      </c>
      <c r="D19" s="6">
        <f>D9/D14</f>
        <v>3.790144801076354E-2</v>
      </c>
      <c r="E19" s="6">
        <f>E9/E14</f>
        <v>3.6399079456267497E-2</v>
      </c>
      <c r="F19" s="6">
        <f>F9/F14</f>
        <v>3.6131223073555839E-2</v>
      </c>
      <c r="G19" s="6"/>
      <c r="H19" s="6">
        <f>H9/H14</f>
        <v>3.6649894515409454E-2</v>
      </c>
      <c r="I19" s="5"/>
      <c r="J19" s="5"/>
      <c r="K19" s="5"/>
    </row>
    <row r="20" spans="1:11" x14ac:dyDescent="0.25">
      <c r="C20" s="5"/>
      <c r="D20" s="5"/>
      <c r="E20" s="5"/>
      <c r="F20" s="5"/>
      <c r="G20" s="5"/>
      <c r="H20" s="3"/>
      <c r="I20" s="5"/>
      <c r="J20" s="5"/>
      <c r="K20" s="5"/>
    </row>
    <row r="21" spans="1:11" x14ac:dyDescent="0.25">
      <c r="A21" t="s">
        <v>10</v>
      </c>
      <c r="C21" s="6">
        <f>C11/C14</f>
        <v>8.3383554479198735E-2</v>
      </c>
      <c r="D21" s="6">
        <f>D11/D14</f>
        <v>9.8502243655318594E-2</v>
      </c>
      <c r="E21" s="6">
        <f>E11/E14</f>
        <v>7.9421503305734983E-2</v>
      </c>
      <c r="F21" s="6">
        <f>F11/F14</f>
        <v>8.4068928799191048E-2</v>
      </c>
      <c r="G21" s="6"/>
      <c r="H21" s="6">
        <f>H11/H14</f>
        <v>8.5806941449836457E-2</v>
      </c>
      <c r="I21" s="5"/>
      <c r="J21" s="5"/>
      <c r="K21" s="5"/>
    </row>
    <row r="22" spans="1:11" x14ac:dyDescent="0.25">
      <c r="H22" s="3"/>
    </row>
    <row r="23" spans="1:11" x14ac:dyDescent="0.25">
      <c r="H23" s="3"/>
    </row>
    <row r="24" spans="1:11" ht="18" customHeight="1" x14ac:dyDescent="0.25">
      <c r="A24" s="1" t="s">
        <v>12</v>
      </c>
      <c r="H24" s="3"/>
    </row>
    <row r="25" spans="1:11" ht="16.5" customHeight="1" x14ac:dyDescent="0.25">
      <c r="A25" t="s">
        <v>8</v>
      </c>
      <c r="C25" s="6">
        <f>C7/C14</f>
        <v>4.6966659992389907E-2</v>
      </c>
      <c r="D25" s="6">
        <f>(C7+D7)/(C14+D14)</f>
        <v>5.2919666965304007E-2</v>
      </c>
      <c r="E25" s="6">
        <f>(D7+E7)/(D14+E14)</f>
        <v>5.1194794743230312E-2</v>
      </c>
      <c r="F25" s="6">
        <f>(E7+F7)/(E14+F14)</f>
        <v>4.5607461710853336E-2</v>
      </c>
      <c r="G25" s="6"/>
      <c r="H25" s="6">
        <f>H7/H14</f>
        <v>4.9157046934427011E-2</v>
      </c>
    </row>
    <row r="26" spans="1:11" x14ac:dyDescent="0.25">
      <c r="C26" s="5"/>
      <c r="D26" s="5"/>
      <c r="E26" s="5"/>
      <c r="F26" s="5"/>
      <c r="G26" s="5"/>
      <c r="H26" s="3"/>
    </row>
    <row r="27" spans="1:11" x14ac:dyDescent="0.25">
      <c r="A27" t="s">
        <v>9</v>
      </c>
      <c r="C27" s="6">
        <f>C9/C14</f>
        <v>3.6416894486808835E-2</v>
      </c>
      <c r="D27" s="6">
        <f>(C9+D9)/(C14+D14)</f>
        <v>3.7065087940741731E-2</v>
      </c>
      <c r="E27" s="6">
        <f>(D9+E9)/(D14+E14)</f>
        <v>3.7097546480949449E-2</v>
      </c>
      <c r="F27" s="6">
        <f>(E9+F9)/(E14+F14)</f>
        <v>3.6258208818902668E-2</v>
      </c>
      <c r="G27" s="6"/>
      <c r="H27" s="6">
        <f>H9/H14</f>
        <v>3.6649894515409454E-2</v>
      </c>
    </row>
    <row r="28" spans="1:11" x14ac:dyDescent="0.25">
      <c r="C28" s="5"/>
      <c r="D28" s="5"/>
      <c r="E28" s="5"/>
      <c r="F28" s="5"/>
      <c r="G28" s="5"/>
      <c r="H28" s="3"/>
    </row>
    <row r="29" spans="1:11" x14ac:dyDescent="0.25">
      <c r="A29" t="s">
        <v>10</v>
      </c>
      <c r="C29" s="6">
        <f>C11/C14</f>
        <v>8.3383554479198735E-2</v>
      </c>
      <c r="D29" s="6">
        <f>(C11+D11)/(C14+D14)</f>
        <v>8.9984754906045739E-2</v>
      </c>
      <c r="E29" s="6">
        <f>(D11+E11)/(D14+E14)</f>
        <v>8.8292341224179768E-2</v>
      </c>
      <c r="F29" s="6">
        <f>(E11+F11)/(E14+F14)</f>
        <v>8.1865670529756018E-2</v>
      </c>
      <c r="G29" s="6"/>
      <c r="H29" s="6">
        <f>H11/H14</f>
        <v>8.5806941449836457E-2</v>
      </c>
    </row>
  </sheetData>
  <pageMargins left="1.47" right="1.47" top="0.66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Havlíček Jan</cp:lastModifiedBy>
  <cp:lastPrinted>2001-05-24T14:03:08Z</cp:lastPrinted>
  <dcterms:created xsi:type="dcterms:W3CDTF">2001-05-24T13:03:07Z</dcterms:created>
  <dcterms:modified xsi:type="dcterms:W3CDTF">2023-09-10T15:02:29Z</dcterms:modified>
</cp:coreProperties>
</file>