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9" i="1" l="1"/>
  <c r="L9" i="1"/>
  <c r="D12" i="1"/>
  <c r="D17" i="1"/>
  <c r="F17" i="1"/>
  <c r="H17" i="1"/>
  <c r="J17" i="1"/>
  <c r="L17" i="1"/>
</calcChain>
</file>

<file path=xl/sharedStrings.xml><?xml version="1.0" encoding="utf-8"?>
<sst xmlns="http://schemas.openxmlformats.org/spreadsheetml/2006/main" count="20" uniqueCount="16">
  <si>
    <t>Recap of Utility and ISO amounts due</t>
  </si>
  <si>
    <t>Due To:</t>
  </si>
  <si>
    <t>Due From:</t>
  </si>
  <si>
    <t>PG&amp;E</t>
  </si>
  <si>
    <t>EPMI</t>
  </si>
  <si>
    <t>ENA</t>
  </si>
  <si>
    <t>EES</t>
  </si>
  <si>
    <t>ECC</t>
  </si>
  <si>
    <t>SCE</t>
  </si>
  <si>
    <t>CA-ISO</t>
  </si>
  <si>
    <t>CA-PX</t>
  </si>
  <si>
    <t>*</t>
  </si>
  <si>
    <t>Reserves</t>
  </si>
  <si>
    <t>* Intention is to net these three balances</t>
  </si>
  <si>
    <t>Reserves associated with CA-ISO ($18.5) and CA-PX ($3.5)balances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</si>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</sst>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1" xfId="1" applyNumberFormat="1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0" xfId="1" quotePrefix="1" applyNumberFormat="1" applyFont="1"/>
    <xf numFmtId="165" fontId="0" fillId="0" borderId="2" xfId="1" applyNumberFormat="1" applyFont="1" applyBorder="1"/>
    <xf numFmtId="165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selection activeCell="L20" sqref="L20"/>
    </sheetView>
  </sheetViews>
  <sheetFormatPr defaultRowHeight="13.2" x14ac:dyDescent="0.25"/>
  <cols>
    <col min="4" max="4" width="14.88671875" style="2" bestFit="1" customWidth="1"/>
    <col min="5" max="5" width="2.5546875" style="2" customWidth="1"/>
    <col min="6" max="6" width="12.44140625" style="2" customWidth="1"/>
    <col min="7" max="7" width="2.5546875" style="2" customWidth="1"/>
    <col min="8" max="8" width="13.88671875" style="2" bestFit="1" customWidth="1"/>
    <col min="9" max="9" width="2.33203125" style="2" customWidth="1"/>
    <col min="10" max="10" width="12.88671875" style="2" bestFit="1" customWidth="1"/>
    <col min="11" max="11" width="2.6640625" customWidth="1"/>
    <col min="12" max="12" width="12.5546875" style="2" customWidth="1"/>
  </cols>
  <sheetData>
    <row r="1" spans="1:13" x14ac:dyDescent="0.25">
      <c r="A1" t="s">
        <v>0</v>
      </c>
    </row>
    <row r="4" spans="1:13" x14ac:dyDescent="0.25">
      <c r="D4" s="6" t="s">
        <v>2</v>
      </c>
      <c r="E4" s="6"/>
      <c r="F4" s="6"/>
      <c r="G4" s="6"/>
      <c r="H4" s="6"/>
      <c r="I4" s="6"/>
      <c r="J4" s="6"/>
      <c r="L4" s="1" t="s">
        <v>12</v>
      </c>
    </row>
    <row r="5" spans="1:13" x14ac:dyDescent="0.25">
      <c r="D5" s="3" t="s">
        <v>3</v>
      </c>
      <c r="F5" s="3" t="s">
        <v>8</v>
      </c>
      <c r="H5" s="3" t="s">
        <v>9</v>
      </c>
      <c r="J5" s="3" t="s">
        <v>10</v>
      </c>
    </row>
    <row r="6" spans="1:13" x14ac:dyDescent="0.25">
      <c r="D6" s="3"/>
      <c r="H6" s="3"/>
      <c r="J6" s="3"/>
    </row>
    <row r="7" spans="1:13" x14ac:dyDescent="0.25">
      <c r="A7" t="s">
        <v>1</v>
      </c>
    </row>
    <row r="9" spans="1:13" x14ac:dyDescent="0.25">
      <c r="A9" t="s">
        <v>4</v>
      </c>
      <c r="D9" s="2">
        <f>-82256219</f>
        <v>-82256219</v>
      </c>
      <c r="E9" s="2" t="s">
        <v>11</v>
      </c>
      <c r="H9" s="2">
        <v>46000000</v>
      </c>
      <c r="J9" s="2">
        <v>8000000</v>
      </c>
      <c r="L9" s="2">
        <f>-18500000-3500000</f>
        <v>-22000000</v>
      </c>
      <c r="M9" t="s">
        <v>14</v>
      </c>
    </row>
    <row r="10" spans="1:13" x14ac:dyDescent="0.25">
      <c r="A10" t="s">
        <v>5</v>
      </c>
      <c r="D10" s="2">
        <v>24138010.719999999</v>
      </c>
      <c r="E10" s="4" t="s">
        <v>11</v>
      </c>
    </row>
    <row r="11" spans="1:13" x14ac:dyDescent="0.25">
      <c r="A11" t="s">
        <v>7</v>
      </c>
      <c r="D11" s="2">
        <v>24209249.359999999</v>
      </c>
      <c r="E11" s="4" t="s">
        <v>11</v>
      </c>
    </row>
    <row r="12" spans="1:13" ht="13.8" thickBot="1" x14ac:dyDescent="0.3">
      <c r="D12" s="5">
        <f>SUM(D9:D11)</f>
        <v>-33908958.920000002</v>
      </c>
      <c r="E12" s="4" t="s">
        <v>11</v>
      </c>
    </row>
    <row r="13" spans="1:13" ht="13.8" thickTop="1" x14ac:dyDescent="0.25">
      <c r="A13" t="s">
        <v>5</v>
      </c>
      <c r="D13" s="2">
        <v>74190183.480000004</v>
      </c>
      <c r="L13" s="2">
        <v>-24000000</v>
      </c>
    </row>
    <row r="14" spans="1:13" x14ac:dyDescent="0.25">
      <c r="A14" t="s">
        <v>6</v>
      </c>
      <c r="D14" s="2">
        <v>405927058.97000003</v>
      </c>
      <c r="F14" s="2">
        <v>109711273.31999999</v>
      </c>
      <c r="L14" s="2">
        <v>-309000000</v>
      </c>
    </row>
    <row r="17" spans="1:12" ht="13.8" thickBot="1" x14ac:dyDescent="0.3">
      <c r="A17" t="s">
        <v>15</v>
      </c>
      <c r="D17" s="5">
        <f>+D14+D13+D12</f>
        <v>446208283.53000003</v>
      </c>
      <c r="F17" s="5">
        <f>+F14+F13+F12</f>
        <v>109711273.31999999</v>
      </c>
      <c r="H17" s="5">
        <f>+H9</f>
        <v>46000000</v>
      </c>
      <c r="J17" s="5">
        <f>+J9</f>
        <v>8000000</v>
      </c>
      <c r="L17" s="5">
        <f>+L14+L13+L9</f>
        <v>-355000000</v>
      </c>
    </row>
    <row r="18" spans="1:12" ht="13.8" thickTop="1" x14ac:dyDescent="0.25"/>
    <row r="19" spans="1:12" x14ac:dyDescent="0.25">
      <c r="A19" t="s">
        <v>13</v>
      </c>
    </row>
  </sheetData>
  <mergeCells count="1">
    <mergeCell ref="D4:J4"/>
  </mergeCells>
  <phoneticPr fontId="0" type="noConversion"/>
  <pageMargins left="0.75" right="0.75" top="1" bottom="1" header="0.5" footer="0.5"/>
  <pageSetup scale="81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2001-10-25T17:46:41Z</cp:lastPrinted>
  <dcterms:created xsi:type="dcterms:W3CDTF">2001-10-25T17:38:17Z</dcterms:created>
  <dcterms:modified xsi:type="dcterms:W3CDTF">2023-09-10T15:02:49Z</dcterms:modified>
</cp:coreProperties>
</file>