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5" i="1" l="1"/>
  <c r="G5" i="1"/>
  <c r="K5" i="1"/>
  <c r="O5" i="1"/>
  <c r="S5" i="1"/>
  <c r="C6" i="1"/>
  <c r="G6" i="1"/>
  <c r="K6" i="1"/>
  <c r="O6" i="1"/>
  <c r="S6" i="1"/>
  <c r="C7" i="1"/>
  <c r="G7" i="1"/>
  <c r="K7" i="1"/>
  <c r="O7" i="1"/>
  <c r="S7" i="1"/>
  <c r="C8" i="1"/>
  <c r="G8" i="1"/>
  <c r="K8" i="1"/>
  <c r="O8" i="1"/>
  <c r="S8" i="1"/>
  <c r="C9" i="1"/>
  <c r="G9" i="1"/>
  <c r="K9" i="1"/>
  <c r="O9" i="1"/>
  <c r="S9" i="1"/>
  <c r="C10" i="1"/>
  <c r="G10" i="1"/>
  <c r="K10" i="1"/>
  <c r="O10" i="1"/>
  <c r="S10" i="1"/>
  <c r="C11" i="1"/>
  <c r="G11" i="1"/>
  <c r="K11" i="1"/>
  <c r="O11" i="1"/>
  <c r="S11" i="1"/>
  <c r="C12" i="1"/>
  <c r="G12" i="1"/>
  <c r="K12" i="1"/>
  <c r="O12" i="1"/>
  <c r="S12" i="1"/>
  <c r="C13" i="1"/>
  <c r="G13" i="1"/>
  <c r="K13" i="1"/>
  <c r="O13" i="1"/>
  <c r="S13" i="1"/>
  <c r="C14" i="1"/>
  <c r="G14" i="1"/>
  <c r="K14" i="1"/>
  <c r="O14" i="1"/>
  <c r="S14" i="1"/>
</calcChain>
</file>

<file path=xl/sharedStrings.xml><?xml version="1.0" encoding="utf-8"?>
<sst xmlns="http://schemas.openxmlformats.org/spreadsheetml/2006/main" count="31" uniqueCount="15">
  <si>
    <t>PHB/PECO (W. Hieronymus)*</t>
  </si>
  <si>
    <t>EDS/PECO (John Bustard)*</t>
  </si>
  <si>
    <t>ICF/PECO (Judah Rose and B. Venketeshwara)*</t>
  </si>
  <si>
    <t>PAOCA (Doug Smith)*</t>
  </si>
  <si>
    <t>PAIEUG (Randall Falkenberg)*</t>
  </si>
  <si>
    <t>Year</t>
  </si>
  <si>
    <t>Energy</t>
  </si>
  <si>
    <t>Total</t>
  </si>
  <si>
    <t>16.0&lt;+&gt;</t>
  </si>
  <si>
    <t>Capacity ($/kW-year)</t>
  </si>
  <si>
    <t>Capacity ($/kW-month)</t>
  </si>
  <si>
    <t>Values for energy and total are in cents/kW-hour</t>
  </si>
  <si>
    <r>
      <t>Notes</t>
    </r>
    <r>
      <rPr>
        <sz val="10"/>
        <rFont val="Arial"/>
      </rPr>
      <t>: The names in parentheses are expert witnesses</t>
    </r>
  </si>
  <si>
    <r>
      <t>Parties</t>
    </r>
    <r>
      <rPr>
        <sz val="10"/>
        <rFont val="Arial"/>
      </rPr>
      <t>: Putnam Hayes Bartlett, Electronic Data Systems, ICF Kaiser, Pennsylvania Office of Consumer Advocate, Philadelphia-Area Industrial Energy Users Group</t>
    </r>
  </si>
  <si>
    <t>Wholesale Market Lines in PECO Energy: Derived All-Hours Electricity Prices in the PJM Wholesale Market (various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</si>
</sst>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Fill="1" applyBorder="1"/>
    <xf numFmtId="0" fontId="0" fillId="0" borderId="3" xfId="0" applyFill="1" applyBorder="1"/>
    <xf numFmtId="164" fontId="0" fillId="2" borderId="0" xfId="0" applyNumberFormat="1" applyFill="1" applyBorder="1"/>
    <xf numFmtId="164" fontId="0" fillId="0" borderId="0" xfId="0" applyNumberFormat="1"/>
    <xf numFmtId="164" fontId="1" fillId="2" borderId="0" xfId="0" applyNumberFormat="1" applyFont="1" applyFill="1" applyBorder="1"/>
    <xf numFmtId="164" fontId="1" fillId="2" borderId="4" xfId="0" applyNumberFormat="1" applyFont="1" applyFill="1" applyBorder="1"/>
    <xf numFmtId="0" fontId="0" fillId="0" borderId="0" xfId="0" applyAlignment="1"/>
    <xf numFmtId="0" fontId="0" fillId="0" borderId="8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1" fillId="0" borderId="0" xfId="0" applyFon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2" borderId="4" xfId="0" applyNumberFormat="1" applyFill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view="pageBreakPreview" zoomScale="60" zoomScaleNormal="100" workbookViewId="0">
      <selection activeCell="K33" sqref="K33"/>
    </sheetView>
  </sheetViews>
  <sheetFormatPr defaultRowHeight="13.2" x14ac:dyDescent="0.25"/>
  <cols>
    <col min="1" max="1" width="11" customWidth="1"/>
    <col min="2" max="2" width="20.33203125" customWidth="1"/>
    <col min="3" max="3" width="27.33203125" customWidth="1"/>
    <col min="5" max="5" width="6.33203125" customWidth="1"/>
    <col min="6" max="6" width="21" customWidth="1"/>
    <col min="7" max="7" width="31.5546875" customWidth="1"/>
    <col min="8" max="8" width="7" customWidth="1"/>
    <col min="9" max="9" width="7.88671875" customWidth="1"/>
    <col min="10" max="10" width="18.33203125" customWidth="1"/>
    <col min="11" max="11" width="32.33203125" style="13" customWidth="1"/>
    <col min="12" max="12" width="8.6640625" customWidth="1"/>
    <col min="13" max="13" width="6.109375" customWidth="1"/>
    <col min="14" max="14" width="18.88671875" customWidth="1"/>
    <col min="15" max="15" width="26.5546875" customWidth="1"/>
    <col min="17" max="17" width="9.109375" customWidth="1"/>
    <col min="18" max="18" width="19.109375" customWidth="1"/>
    <col min="19" max="19" width="29.109375" customWidth="1"/>
    <col min="21" max="21" width="8.88671875" customWidth="1"/>
  </cols>
  <sheetData>
    <row r="1" spans="1:21" x14ac:dyDescent="0.25">
      <c r="A1" t="s">
        <v>14</v>
      </c>
    </row>
    <row r="2" spans="1:21" ht="13.8" thickBot="1" x14ac:dyDescent="0.3"/>
    <row r="3" spans="1:21" s="16" customFormat="1" ht="39.75" customHeight="1" x14ac:dyDescent="0.25">
      <c r="B3" s="17" t="s">
        <v>0</v>
      </c>
      <c r="C3" s="18"/>
      <c r="D3" s="18"/>
      <c r="E3" s="19"/>
      <c r="F3" s="17" t="s">
        <v>1</v>
      </c>
      <c r="G3" s="18"/>
      <c r="H3" s="18"/>
      <c r="I3" s="19"/>
      <c r="J3" s="9" t="s">
        <v>2</v>
      </c>
      <c r="K3" s="7"/>
      <c r="L3" s="7"/>
      <c r="M3" s="8"/>
      <c r="N3" s="17" t="s">
        <v>3</v>
      </c>
      <c r="O3" s="18"/>
      <c r="P3" s="18"/>
      <c r="Q3" s="19"/>
      <c r="R3" s="17" t="s">
        <v>4</v>
      </c>
      <c r="S3" s="18"/>
      <c r="T3" s="18"/>
      <c r="U3" s="19"/>
    </row>
    <row r="4" spans="1:21" x14ac:dyDescent="0.25">
      <c r="A4" t="s">
        <v>5</v>
      </c>
      <c r="B4" s="10" t="s">
        <v>9</v>
      </c>
      <c r="C4" s="14" t="s">
        <v>10</v>
      </c>
      <c r="D4" s="2" t="s">
        <v>6</v>
      </c>
      <c r="E4" s="3" t="s">
        <v>7</v>
      </c>
      <c r="F4" s="10" t="s">
        <v>9</v>
      </c>
      <c r="G4" s="14" t="s">
        <v>10</v>
      </c>
      <c r="H4" s="2" t="s">
        <v>6</v>
      </c>
      <c r="I4" s="3" t="s">
        <v>7</v>
      </c>
      <c r="J4" s="10" t="s">
        <v>9</v>
      </c>
      <c r="K4" s="14" t="s">
        <v>10</v>
      </c>
      <c r="L4" s="2" t="s">
        <v>6</v>
      </c>
      <c r="M4" s="3" t="s">
        <v>7</v>
      </c>
      <c r="N4" s="10" t="s">
        <v>9</v>
      </c>
      <c r="O4" s="14" t="s">
        <v>10</v>
      </c>
      <c r="P4" s="2" t="s">
        <v>6</v>
      </c>
      <c r="Q4" s="3" t="s">
        <v>7</v>
      </c>
      <c r="R4" s="10" t="s">
        <v>9</v>
      </c>
      <c r="S4" s="14" t="s">
        <v>10</v>
      </c>
      <c r="T4" s="2" t="s">
        <v>6</v>
      </c>
      <c r="U4" s="3" t="s">
        <v>7</v>
      </c>
    </row>
    <row r="5" spans="1:21" x14ac:dyDescent="0.25">
      <c r="A5">
        <v>1999</v>
      </c>
      <c r="B5" s="24" t="s">
        <v>8</v>
      </c>
      <c r="C5" s="12">
        <f>16/12</f>
        <v>1.3333333333333333</v>
      </c>
      <c r="D5" s="2">
        <v>2.02</v>
      </c>
      <c r="E5" s="3">
        <v>2.2000000000000002</v>
      </c>
      <c r="F5" s="1">
        <v>23.9</v>
      </c>
      <c r="G5" s="12">
        <f>F5/12</f>
        <v>1.9916666666666665</v>
      </c>
      <c r="H5" s="2">
        <v>2.15</v>
      </c>
      <c r="I5" s="3">
        <v>2.42</v>
      </c>
      <c r="J5" s="10">
        <v>23.9</v>
      </c>
      <c r="K5" s="14">
        <f>J5/12</f>
        <v>1.9916666666666665</v>
      </c>
      <c r="L5" s="2">
        <v>2.2200000000000002</v>
      </c>
      <c r="M5" s="3">
        <v>2.4900000000000002</v>
      </c>
      <c r="N5" s="1">
        <v>19.7</v>
      </c>
      <c r="O5" s="12">
        <f>N5/12</f>
        <v>1.6416666666666666</v>
      </c>
      <c r="P5" s="2">
        <v>2.2400000000000002</v>
      </c>
      <c r="Q5" s="3">
        <v>2.46</v>
      </c>
      <c r="R5" s="1">
        <v>24.2</v>
      </c>
      <c r="S5" s="12">
        <f>R5/12</f>
        <v>2.0166666666666666</v>
      </c>
      <c r="T5" s="2">
        <v>2.39</v>
      </c>
      <c r="U5" s="3">
        <v>2.67</v>
      </c>
    </row>
    <row r="6" spans="1:21" x14ac:dyDescent="0.25">
      <c r="A6">
        <v>2000</v>
      </c>
      <c r="B6" s="1">
        <v>27</v>
      </c>
      <c r="C6" s="12">
        <f>B6/12</f>
        <v>2.25</v>
      </c>
      <c r="D6" s="2">
        <v>2.13</v>
      </c>
      <c r="E6" s="3">
        <v>2.44</v>
      </c>
      <c r="F6" s="1">
        <v>31.1</v>
      </c>
      <c r="G6" s="12">
        <f t="shared" ref="G6:G14" si="0">F6/12</f>
        <v>2.5916666666666668</v>
      </c>
      <c r="H6" s="2">
        <v>2.2599999999999998</v>
      </c>
      <c r="I6" s="3">
        <v>2.62</v>
      </c>
      <c r="J6" s="10">
        <v>31.1</v>
      </c>
      <c r="K6" s="14">
        <f t="shared" ref="K6:K14" si="1">J6/12</f>
        <v>2.5916666666666668</v>
      </c>
      <c r="L6" s="2">
        <v>2.35</v>
      </c>
      <c r="M6" s="3">
        <v>2.71</v>
      </c>
      <c r="N6" s="1">
        <v>30.4</v>
      </c>
      <c r="O6" s="12">
        <f t="shared" ref="O6:O14" si="2">N6/12</f>
        <v>2.5333333333333332</v>
      </c>
      <c r="P6" s="2">
        <v>2.36</v>
      </c>
      <c r="Q6" s="3">
        <v>2.71</v>
      </c>
      <c r="R6" s="1">
        <v>30.8</v>
      </c>
      <c r="S6" s="12">
        <f t="shared" ref="S6:S14" si="3">R6/12</f>
        <v>2.5666666666666669</v>
      </c>
      <c r="T6" s="2">
        <v>2.58</v>
      </c>
      <c r="U6" s="3">
        <v>2.93</v>
      </c>
    </row>
    <row r="7" spans="1:21" x14ac:dyDescent="0.25">
      <c r="A7">
        <v>2001</v>
      </c>
      <c r="B7" s="1">
        <v>45.4</v>
      </c>
      <c r="C7" s="12">
        <f t="shared" ref="C7:C14" si="4">B7/12</f>
        <v>3.7833333333333332</v>
      </c>
      <c r="D7" s="2">
        <v>2.23</v>
      </c>
      <c r="E7" s="3">
        <v>2.75</v>
      </c>
      <c r="F7" s="1">
        <v>45.1</v>
      </c>
      <c r="G7" s="12">
        <f t="shared" si="0"/>
        <v>3.7583333333333333</v>
      </c>
      <c r="H7" s="2">
        <v>2.41</v>
      </c>
      <c r="I7" s="3">
        <v>2.92</v>
      </c>
      <c r="J7" s="10">
        <v>45.1</v>
      </c>
      <c r="K7" s="14">
        <f t="shared" si="1"/>
        <v>3.7583333333333333</v>
      </c>
      <c r="L7" s="2">
        <v>2.4500000000000002</v>
      </c>
      <c r="M7" s="3">
        <v>2.96</v>
      </c>
      <c r="N7" s="1">
        <v>41.7</v>
      </c>
      <c r="O7" s="12">
        <f t="shared" si="2"/>
        <v>3.4750000000000001</v>
      </c>
      <c r="P7" s="2">
        <v>2.5099999999999998</v>
      </c>
      <c r="Q7" s="3">
        <v>2.99</v>
      </c>
      <c r="R7" s="1">
        <v>46.5</v>
      </c>
      <c r="S7" s="12">
        <f t="shared" si="3"/>
        <v>3.875</v>
      </c>
      <c r="T7" s="2">
        <v>2.6</v>
      </c>
      <c r="U7" s="3">
        <v>3.13</v>
      </c>
    </row>
    <row r="8" spans="1:21" x14ac:dyDescent="0.25">
      <c r="A8">
        <v>2002</v>
      </c>
      <c r="B8" s="1">
        <v>46.7</v>
      </c>
      <c r="C8" s="12">
        <f t="shared" si="4"/>
        <v>3.8916666666666671</v>
      </c>
      <c r="D8" s="2">
        <v>2.35</v>
      </c>
      <c r="E8" s="3">
        <v>2.88</v>
      </c>
      <c r="F8" s="1">
        <v>49.1</v>
      </c>
      <c r="G8" s="12">
        <f t="shared" si="0"/>
        <v>4.0916666666666668</v>
      </c>
      <c r="H8" s="2">
        <v>2.4900000000000002</v>
      </c>
      <c r="I8" s="3">
        <v>3.05</v>
      </c>
      <c r="J8" s="10">
        <v>46.7</v>
      </c>
      <c r="K8" s="14">
        <f t="shared" si="1"/>
        <v>3.8916666666666671</v>
      </c>
      <c r="L8" s="2">
        <v>2.58</v>
      </c>
      <c r="M8" s="3">
        <v>3.11</v>
      </c>
      <c r="N8" s="1">
        <v>43.1</v>
      </c>
      <c r="O8" s="12">
        <f t="shared" si="2"/>
        <v>3.5916666666666668</v>
      </c>
      <c r="P8" s="2">
        <v>2.64</v>
      </c>
      <c r="Q8" s="3">
        <v>3.13</v>
      </c>
      <c r="R8" s="1">
        <v>49</v>
      </c>
      <c r="S8" s="12">
        <f t="shared" si="3"/>
        <v>4.083333333333333</v>
      </c>
      <c r="T8" s="2">
        <v>2.67</v>
      </c>
      <c r="U8" s="3">
        <v>3.23</v>
      </c>
    </row>
    <row r="9" spans="1:21" x14ac:dyDescent="0.25">
      <c r="A9">
        <v>2003</v>
      </c>
      <c r="B9" s="1">
        <v>48.1</v>
      </c>
      <c r="C9" s="12">
        <f t="shared" si="4"/>
        <v>4.0083333333333337</v>
      </c>
      <c r="D9" s="2">
        <v>2.4700000000000002</v>
      </c>
      <c r="E9" s="3">
        <v>3.02</v>
      </c>
      <c r="F9" s="1">
        <v>50.3</v>
      </c>
      <c r="G9" s="12">
        <f t="shared" si="0"/>
        <v>4.1916666666666664</v>
      </c>
      <c r="H9" s="2">
        <v>2.58</v>
      </c>
      <c r="I9" s="3">
        <v>3.15</v>
      </c>
      <c r="J9" s="10">
        <v>47.8</v>
      </c>
      <c r="K9" s="14">
        <f t="shared" si="1"/>
        <v>3.9833333333333329</v>
      </c>
      <c r="L9" s="2">
        <v>2.65</v>
      </c>
      <c r="M9" s="3">
        <v>3.2</v>
      </c>
      <c r="N9" s="1">
        <v>44.2</v>
      </c>
      <c r="O9" s="12">
        <f t="shared" si="2"/>
        <v>3.6833333333333336</v>
      </c>
      <c r="P9" s="2">
        <v>2.81</v>
      </c>
      <c r="Q9" s="3">
        <v>3.31</v>
      </c>
      <c r="R9" s="1">
        <v>53.4</v>
      </c>
      <c r="S9" s="12">
        <f t="shared" si="3"/>
        <v>4.45</v>
      </c>
      <c r="T9" s="2">
        <v>2.71</v>
      </c>
      <c r="U9" s="3">
        <v>3.32</v>
      </c>
    </row>
    <row r="10" spans="1:21" x14ac:dyDescent="0.25">
      <c r="A10">
        <v>2004</v>
      </c>
      <c r="B10" s="1">
        <v>49.6</v>
      </c>
      <c r="C10" s="12">
        <f t="shared" si="4"/>
        <v>4.1333333333333337</v>
      </c>
      <c r="D10" s="2">
        <v>2.59</v>
      </c>
      <c r="E10" s="3">
        <v>3.16</v>
      </c>
      <c r="F10" s="1">
        <v>52.7</v>
      </c>
      <c r="G10" s="12">
        <f t="shared" si="0"/>
        <v>4.3916666666666666</v>
      </c>
      <c r="H10" s="2">
        <v>2.68</v>
      </c>
      <c r="I10" s="3">
        <v>3.28</v>
      </c>
      <c r="J10" s="10">
        <v>49.4</v>
      </c>
      <c r="K10" s="14">
        <f t="shared" si="1"/>
        <v>4.1166666666666663</v>
      </c>
      <c r="L10" s="2">
        <v>2.74</v>
      </c>
      <c r="M10" s="3">
        <v>3.3</v>
      </c>
      <c r="N10" s="1">
        <v>45.7</v>
      </c>
      <c r="O10" s="12">
        <f t="shared" si="2"/>
        <v>3.8083333333333336</v>
      </c>
      <c r="P10" s="2">
        <v>2.94</v>
      </c>
      <c r="Q10" s="3">
        <v>3.46</v>
      </c>
      <c r="R10" s="1">
        <v>58.2</v>
      </c>
      <c r="S10" s="12">
        <f t="shared" si="3"/>
        <v>4.8500000000000005</v>
      </c>
      <c r="T10" s="2">
        <v>2.73</v>
      </c>
      <c r="U10" s="3">
        <v>3.39</v>
      </c>
    </row>
    <row r="11" spans="1:21" x14ac:dyDescent="0.25">
      <c r="A11">
        <v>2005</v>
      </c>
      <c r="B11" s="1">
        <v>51.3</v>
      </c>
      <c r="C11" s="12">
        <f t="shared" si="4"/>
        <v>4.2749999999999995</v>
      </c>
      <c r="D11" s="2">
        <v>2.71</v>
      </c>
      <c r="E11" s="3">
        <v>3.3</v>
      </c>
      <c r="F11" s="1">
        <v>54.2</v>
      </c>
      <c r="G11" s="12">
        <f t="shared" si="0"/>
        <v>4.5166666666666666</v>
      </c>
      <c r="H11" s="2">
        <v>2.76</v>
      </c>
      <c r="I11" s="3">
        <v>3.38</v>
      </c>
      <c r="J11" s="10">
        <v>51</v>
      </c>
      <c r="K11" s="14">
        <f t="shared" si="1"/>
        <v>4.25</v>
      </c>
      <c r="L11" s="2">
        <v>2.85</v>
      </c>
      <c r="M11" s="3">
        <v>3.43</v>
      </c>
      <c r="N11" s="1">
        <v>47.1</v>
      </c>
      <c r="O11" s="12">
        <f t="shared" si="2"/>
        <v>3.9250000000000003</v>
      </c>
      <c r="P11" s="2">
        <v>3.18</v>
      </c>
      <c r="Q11" s="3">
        <v>3.72</v>
      </c>
      <c r="R11" s="1">
        <v>60</v>
      </c>
      <c r="S11" s="12">
        <f t="shared" si="3"/>
        <v>5</v>
      </c>
      <c r="T11" s="2">
        <v>2.83</v>
      </c>
      <c r="U11" s="3">
        <v>3.51</v>
      </c>
    </row>
    <row r="12" spans="1:21" x14ac:dyDescent="0.25">
      <c r="A12">
        <v>2006</v>
      </c>
      <c r="B12" s="1">
        <v>55</v>
      </c>
      <c r="C12" s="12">
        <f t="shared" si="4"/>
        <v>4.583333333333333</v>
      </c>
      <c r="D12" s="2">
        <v>2.83</v>
      </c>
      <c r="E12" s="3">
        <v>3.46</v>
      </c>
      <c r="F12" s="1">
        <v>57.3</v>
      </c>
      <c r="G12" s="12">
        <f t="shared" si="0"/>
        <v>4.7749999999999995</v>
      </c>
      <c r="H12" s="2">
        <v>2.84</v>
      </c>
      <c r="I12" s="3">
        <v>3.49</v>
      </c>
      <c r="J12" s="10">
        <v>52.9</v>
      </c>
      <c r="K12" s="14">
        <f t="shared" si="1"/>
        <v>4.4083333333333332</v>
      </c>
      <c r="L12" s="2">
        <v>2.98</v>
      </c>
      <c r="M12" s="3">
        <v>3.58</v>
      </c>
      <c r="N12" s="1">
        <v>48.9</v>
      </c>
      <c r="O12" s="12">
        <f t="shared" si="2"/>
        <v>4.0750000000000002</v>
      </c>
      <c r="P12" s="2">
        <v>3.41</v>
      </c>
      <c r="Q12" s="3">
        <v>3.97</v>
      </c>
      <c r="R12" s="1">
        <v>61.2</v>
      </c>
      <c r="S12" s="12">
        <f t="shared" si="3"/>
        <v>5.1000000000000005</v>
      </c>
      <c r="T12" s="2">
        <v>2.95</v>
      </c>
      <c r="U12" s="3">
        <v>3.65</v>
      </c>
    </row>
    <row r="13" spans="1:21" x14ac:dyDescent="0.25">
      <c r="A13">
        <v>2007</v>
      </c>
      <c r="B13" s="1">
        <v>56.9</v>
      </c>
      <c r="C13" s="12">
        <f t="shared" si="4"/>
        <v>4.7416666666666663</v>
      </c>
      <c r="D13" s="2">
        <v>2.95</v>
      </c>
      <c r="E13" s="3">
        <v>3.6</v>
      </c>
      <c r="F13" s="1">
        <v>58</v>
      </c>
      <c r="G13" s="12">
        <f t="shared" si="0"/>
        <v>4.833333333333333</v>
      </c>
      <c r="H13" s="2">
        <v>2.98</v>
      </c>
      <c r="I13" s="3">
        <v>3.64</v>
      </c>
      <c r="J13" s="10">
        <v>54.5</v>
      </c>
      <c r="K13" s="14">
        <f t="shared" si="1"/>
        <v>4.541666666666667</v>
      </c>
      <c r="L13" s="2">
        <v>3.1</v>
      </c>
      <c r="M13" s="3">
        <v>3.72</v>
      </c>
      <c r="N13" s="1">
        <v>50.4</v>
      </c>
      <c r="O13" s="12">
        <f t="shared" si="2"/>
        <v>4.2</v>
      </c>
      <c r="P13" s="2">
        <v>3.6</v>
      </c>
      <c r="Q13" s="3">
        <v>4.18</v>
      </c>
      <c r="R13" s="1">
        <v>61.3</v>
      </c>
      <c r="S13" s="12">
        <f t="shared" si="3"/>
        <v>5.1083333333333334</v>
      </c>
      <c r="T13" s="2">
        <v>3.09</v>
      </c>
      <c r="U13" s="3">
        <v>3.79</v>
      </c>
    </row>
    <row r="14" spans="1:21" ht="13.8" thickBot="1" x14ac:dyDescent="0.3">
      <c r="A14">
        <v>2008</v>
      </c>
      <c r="B14" s="4">
        <v>59</v>
      </c>
      <c r="C14" s="23">
        <f t="shared" si="4"/>
        <v>4.916666666666667</v>
      </c>
      <c r="D14" s="5">
        <v>3.08</v>
      </c>
      <c r="E14" s="6">
        <v>3.75</v>
      </c>
      <c r="F14" s="4">
        <v>58.7</v>
      </c>
      <c r="G14" s="23">
        <f t="shared" si="0"/>
        <v>4.8916666666666666</v>
      </c>
      <c r="H14" s="5">
        <v>2.76</v>
      </c>
      <c r="I14" s="6">
        <v>3.43</v>
      </c>
      <c r="J14" s="11">
        <v>56.5</v>
      </c>
      <c r="K14" s="15">
        <f t="shared" si="1"/>
        <v>4.708333333333333</v>
      </c>
      <c r="L14" s="5">
        <v>3.24</v>
      </c>
      <c r="M14" s="6">
        <v>3.88</v>
      </c>
      <c r="N14" s="4">
        <v>52.2</v>
      </c>
      <c r="O14" s="23">
        <f t="shared" si="2"/>
        <v>4.3500000000000005</v>
      </c>
      <c r="P14" s="5">
        <v>3.83</v>
      </c>
      <c r="Q14" s="6">
        <v>4.43</v>
      </c>
      <c r="R14" s="4">
        <v>64.400000000000006</v>
      </c>
      <c r="S14" s="23">
        <f t="shared" si="3"/>
        <v>5.3666666666666671</v>
      </c>
      <c r="T14" s="5">
        <v>3.19</v>
      </c>
      <c r="U14" s="6">
        <v>3.93</v>
      </c>
    </row>
    <row r="16" spans="1:21" x14ac:dyDescent="0.25">
      <c r="A16" s="20" t="s">
        <v>12</v>
      </c>
    </row>
    <row r="17" spans="1:11" x14ac:dyDescent="0.25">
      <c r="A17" t="s">
        <v>11</v>
      </c>
    </row>
    <row r="18" spans="1:11" s="21" customFormat="1" ht="36.75" customHeight="1" x14ac:dyDescent="0.25">
      <c r="A18" s="25" t="s">
        <v>13</v>
      </c>
      <c r="B18" s="25"/>
      <c r="C18" s="25"/>
      <c r="D18" s="25"/>
      <c r="E18" s="25"/>
      <c r="K18" s="22"/>
    </row>
  </sheetData>
  <mergeCells count="1">
    <mergeCell ref="A18:E18"/>
  </mergeCells>
  <phoneticPr fontId="0" type="noConversion"/>
  <pageMargins left="0.75" right="0.75" top="1" bottom="1" header="0.5" footer="0.5"/>
  <pageSetup paperSize="5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Havlíček Jan</cp:lastModifiedBy>
  <cp:lastPrinted>2001-08-15T22:27:33Z</cp:lastPrinted>
  <dcterms:created xsi:type="dcterms:W3CDTF">2001-08-15T21:48:11Z</dcterms:created>
  <dcterms:modified xsi:type="dcterms:W3CDTF">2023-09-10T15:03:06Z</dcterms:modified>
</cp:coreProperties>
</file>