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300" yWindow="-12" windowWidth="15360" windowHeight="8280"/>
  </bookViews>
  <sheets>
    <sheet name="10-2" sheetId="2" r:id="rId1"/>
    <sheet name="10-1" sheetId="3" r:id="rId2"/>
    <sheet name="blank" sheetId="1" r:id="rId3"/>
  </sheets>
  <calcPr calcId="92512" calcMode="manual"/>
</workbook>
</file>

<file path=xl/calcChain.xml><?xml version="1.0" encoding="utf-8"?>
<calcChain xmlns="http://schemas.openxmlformats.org/spreadsheetml/2006/main">
  <c r="E7" i="3" l="1"/>
  <c r="E9" i="3"/>
  <c r="AA12" i="3"/>
  <c r="AA13" i="3"/>
  <c r="AA14" i="3"/>
  <c r="AA15" i="3"/>
  <c r="AA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E23" i="3"/>
  <c r="E25" i="3"/>
  <c r="AA29" i="3"/>
  <c r="AA30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E39" i="3"/>
  <c r="E40" i="3"/>
  <c r="E41" i="3"/>
  <c r="E42" i="3"/>
  <c r="AA45" i="3"/>
  <c r="AA46" i="3"/>
  <c r="AA47" i="3"/>
  <c r="AA48" i="3"/>
  <c r="AA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E7" i="2"/>
  <c r="E9" i="2"/>
  <c r="AA12" i="2"/>
  <c r="AA13" i="2"/>
  <c r="AA14" i="2"/>
  <c r="AA15" i="2"/>
  <c r="AA16" i="2"/>
  <c r="AA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E24" i="2"/>
  <c r="E26" i="2"/>
  <c r="AA29" i="2"/>
  <c r="AA30" i="2"/>
  <c r="AA31" i="2"/>
  <c r="AA32" i="2"/>
  <c r="AA33" i="2"/>
  <c r="AA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E40" i="2"/>
  <c r="E41" i="2"/>
  <c r="E42" i="2"/>
  <c r="E43" i="2"/>
  <c r="AA46" i="2"/>
  <c r="AA47" i="2"/>
  <c r="AA48" i="2"/>
  <c r="AA49" i="2"/>
  <c r="AA50" i="2"/>
  <c r="AA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E7" i="1"/>
  <c r="E9" i="1"/>
  <c r="AA12" i="1"/>
  <c r="AA13" i="1"/>
  <c r="AA14" i="1"/>
  <c r="AA15" i="1"/>
  <c r="AA16" i="1"/>
  <c r="AA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E24" i="1"/>
  <c r="E26" i="1"/>
  <c r="AA29" i="1"/>
  <c r="AA30" i="1"/>
  <c r="AA31" i="1"/>
  <c r="AA32" i="1"/>
  <c r="AA33" i="1"/>
  <c r="A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E40" i="1"/>
  <c r="E41" i="1"/>
  <c r="E42" i="1"/>
  <c r="E43" i="1"/>
  <c r="AA46" i="1"/>
  <c r="AA47" i="1"/>
  <c r="AA48" i="1"/>
  <c r="AA49" i="1"/>
  <c r="AA50" i="1"/>
  <c r="AA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</calcChain>
</file>

<file path=xl/sharedStrings.xml><?xml version="1.0" encoding="utf-8"?>
<sst xmlns="http://schemas.openxmlformats.org/spreadsheetml/2006/main" count="346" uniqueCount="44">
  <si>
    <t>Trade Date</t>
  </si>
  <si>
    <t>Flow Date</t>
  </si>
  <si>
    <t>NP-15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</si>
  <si>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</si>
  <si>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</si>
  <si>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</si>
  <si>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</si>
  <si>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</si>
  <si>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</si>
  <si>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</si>
  <si>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</si>
  <si>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</si>
  <si>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</si>
  <si>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</si>
  <si>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</si>
  <si>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</si>
  <si>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</si>
  <si>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</si>
  <si>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</si>
  <si>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</si>
  <si>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</si>
  <si>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</si>
  <si>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</si>
  <si>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</si>
  <si>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</si>
  <si>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</si>
  <si>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</si>
  <si>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Hours</t>
  </si>
  <si>
    <t>EES Buys</t>
  </si>
  <si>
    <t>EES Sells</t>
  </si>
  <si>
    <t>Transmission to SP-15</t>
  </si>
  <si>
    <t>NP-15 Load</t>
  </si>
  <si>
    <t>Enpower Deals</t>
  </si>
  <si>
    <t>Variance</t>
  </si>
  <si>
    <t>TOTALS</t>
  </si>
  <si>
    <t>Off Peak Long Position Price</t>
  </si>
  <si>
    <t>Peak Long Position Price</t>
  </si>
  <si>
    <t>Peak Short Position Price</t>
  </si>
  <si>
    <t>Off Peak Short Position Price</t>
  </si>
  <si>
    <t>SP-15</t>
  </si>
  <si>
    <t>SP-15 Load</t>
  </si>
  <si>
    <t>ZP-15</t>
  </si>
  <si>
    <t>Generation Purchase</t>
  </si>
  <si>
    <t>Generation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</si>
</sst>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4"/>
      <name val="Bell MT"/>
      <family val="1"/>
    </font>
    <font>
      <sz val="12"/>
      <name val="Bell MT"/>
      <family val="1"/>
    </font>
    <font>
      <b/>
      <sz val="12"/>
      <name val="Bell MT"/>
      <family val="1"/>
    </font>
    <font>
      <b/>
      <sz val="12"/>
      <color indexed="10"/>
      <name val="Bell MT"/>
      <family val="1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" fontId="3" fillId="6" borderId="1" xfId="0" applyNumberFormat="1" applyFont="1" applyFill="1" applyBorder="1" applyAlignment="1">
      <alignment horizontal="center"/>
    </xf>
    <xf numFmtId="4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44" fontId="3" fillId="7" borderId="1" xfId="1" applyFont="1" applyFill="1" applyBorder="1" applyAlignment="1">
      <alignment horizontal="center"/>
    </xf>
    <xf numFmtId="44" fontId="3" fillId="6" borderId="1" xfId="1" applyFont="1" applyFill="1" applyBorder="1" applyAlignment="1">
      <alignment horizontal="center"/>
    </xf>
    <xf numFmtId="44" fontId="3" fillId="6" borderId="2" xfId="1" applyFont="1" applyFill="1" applyBorder="1" applyAlignment="1">
      <alignment horizontal="center"/>
    </xf>
    <xf numFmtId="44" fontId="3" fillId="4" borderId="1" xfId="1" applyFont="1" applyFill="1" applyBorder="1" applyAlignment="1">
      <alignment horizontal="center"/>
    </xf>
    <xf numFmtId="44" fontId="3" fillId="5" borderId="2" xfId="1" applyFont="1" applyFill="1" applyBorder="1" applyAlignment="1">
      <alignment horizontal="center"/>
    </xf>
    <xf numFmtId="44" fontId="3" fillId="5" borderId="1" xfId="1" applyFont="1" applyFill="1" applyBorder="1" applyAlignment="1">
      <alignment horizontal="center"/>
    </xf>
    <xf numFmtId="44" fontId="3" fillId="8" borderId="1" xfId="1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4" fontId="3" fillId="8" borderId="1" xfId="0" applyNumberFormat="1" applyFont="1" applyFill="1" applyBorder="1" applyAlignment="1">
      <alignment horizontal="center"/>
    </xf>
    <xf numFmtId="4" fontId="3" fillId="9" borderId="1" xfId="0" applyNumberFormat="1" applyFont="1" applyFill="1" applyBorder="1" applyAlignment="1">
      <alignment horizontal="center"/>
    </xf>
    <xf numFmtId="44" fontId="3" fillId="9" borderId="2" xfId="1" applyFont="1" applyFill="1" applyBorder="1" applyAlignment="1">
      <alignment horizontal="center"/>
    </xf>
    <xf numFmtId="44" fontId="3" fillId="9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4" fontId="3" fillId="7" borderId="2" xfId="0" applyNumberFormat="1" applyFont="1" applyFill="1" applyBorder="1" applyAlignment="1">
      <alignment horizontal="center"/>
    </xf>
    <xf numFmtId="4" fontId="3" fillId="6" borderId="2" xfId="0" applyNumberFormat="1" applyFont="1" applyFill="1" applyBorder="1" applyAlignment="1">
      <alignment horizontal="center"/>
    </xf>
    <xf numFmtId="4" fontId="5" fillId="0" borderId="3" xfId="0" applyNumberFormat="1" applyFont="1" applyFill="1" applyBorder="1" applyAlignment="1">
      <alignment horizontal="center"/>
    </xf>
    <xf numFmtId="4" fontId="5" fillId="0" borderId="0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left"/>
    </xf>
    <xf numFmtId="2" fontId="3" fillId="2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0" fontId="4" fillId="9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abSelected="1" topLeftCell="A25" workbookViewId="0">
      <selection activeCell="F41" sqref="F41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2.33203125" style="2" bestFit="1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8">
        <v>37165</v>
      </c>
    </row>
    <row r="2" spans="2:27" ht="16.2" x14ac:dyDescent="0.35">
      <c r="B2" s="36" t="s">
        <v>1</v>
      </c>
      <c r="C2" s="38">
        <v>37166</v>
      </c>
    </row>
    <row r="3" spans="2:27" ht="16.2" thickBot="1" x14ac:dyDescent="0.35"/>
    <row r="4" spans="2:27" x14ac:dyDescent="0.3">
      <c r="B4" s="72" t="s">
        <v>2</v>
      </c>
      <c r="C4" s="73"/>
      <c r="D4" s="73"/>
      <c r="E4" s="74"/>
      <c r="F4" s="3"/>
    </row>
    <row r="5" spans="2:27" ht="16.2" thickBot="1" x14ac:dyDescent="0.35">
      <c r="B5" s="75"/>
      <c r="C5" s="76"/>
      <c r="D5" s="76"/>
      <c r="E5" s="77"/>
      <c r="F5" s="3"/>
      <c r="G5" s="11"/>
      <c r="H5" s="11"/>
    </row>
    <row r="6" spans="2:27" ht="16.2" x14ac:dyDescent="0.35">
      <c r="B6" s="78" t="s">
        <v>36</v>
      </c>
      <c r="C6" s="78"/>
      <c r="D6" s="78"/>
      <c r="E6" s="28">
        <v>28.06</v>
      </c>
      <c r="F6" s="12"/>
      <c r="G6" s="11"/>
      <c r="H6" s="11"/>
    </row>
    <row r="7" spans="2:27" ht="16.2" x14ac:dyDescent="0.35">
      <c r="B7" s="79" t="s">
        <v>37</v>
      </c>
      <c r="C7" s="79"/>
      <c r="D7" s="79"/>
      <c r="E7" s="29">
        <f>0.5+E6</f>
        <v>28.56</v>
      </c>
      <c r="F7" s="12"/>
      <c r="G7" s="11"/>
      <c r="H7" s="11"/>
    </row>
    <row r="8" spans="2:27" ht="16.2" x14ac:dyDescent="0.35">
      <c r="B8" s="63" t="s">
        <v>35</v>
      </c>
      <c r="C8" s="63"/>
      <c r="D8" s="63"/>
      <c r="E8" s="27">
        <v>19.48</v>
      </c>
      <c r="F8" s="12"/>
      <c r="G8" s="11"/>
      <c r="H8" s="11"/>
    </row>
    <row r="9" spans="2:27" ht="16.2" x14ac:dyDescent="0.35">
      <c r="B9" s="63" t="s">
        <v>38</v>
      </c>
      <c r="C9" s="63"/>
      <c r="D9" s="63"/>
      <c r="E9" s="27">
        <f>0.5+E8</f>
        <v>19.98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2" x14ac:dyDescent="0.35">
      <c r="B13" s="7" t="s">
        <v>28</v>
      </c>
      <c r="C13" s="14">
        <v>1</v>
      </c>
      <c r="D13" s="14">
        <v>1</v>
      </c>
      <c r="E13" s="14">
        <v>1</v>
      </c>
      <c r="F13" s="14">
        <v>1</v>
      </c>
      <c r="G13" s="14">
        <v>1</v>
      </c>
      <c r="H13" s="14">
        <v>1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1</v>
      </c>
      <c r="Z13" s="14">
        <v>1</v>
      </c>
      <c r="AA13" s="18">
        <f t="shared" si="0"/>
        <v>8</v>
      </c>
    </row>
    <row r="14" spans="2:27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2" x14ac:dyDescent="0.35">
      <c r="B15" s="7" t="s">
        <v>30</v>
      </c>
      <c r="C15" s="14">
        <v>35.130000000000003</v>
      </c>
      <c r="D15" s="14">
        <v>21.35</v>
      </c>
      <c r="E15" s="14">
        <v>11.76</v>
      </c>
      <c r="F15" s="14">
        <v>6.9800000000000182</v>
      </c>
      <c r="G15" s="14">
        <v>14.6</v>
      </c>
      <c r="H15" s="14">
        <v>52.690000000000055</v>
      </c>
      <c r="I15" s="15">
        <v>-90.78</v>
      </c>
      <c r="J15" s="15">
        <v>-45.39</v>
      </c>
      <c r="K15" s="15">
        <v>-13.25</v>
      </c>
      <c r="L15" s="15">
        <v>8.7200000000000273</v>
      </c>
      <c r="M15" s="15">
        <v>28.58</v>
      </c>
      <c r="N15" s="15">
        <v>33.11</v>
      </c>
      <c r="O15" s="15">
        <v>37.340000000000003</v>
      </c>
      <c r="P15" s="15">
        <v>48.940000000000055</v>
      </c>
      <c r="Q15" s="15">
        <v>50.46</v>
      </c>
      <c r="R15" s="15">
        <v>34.26</v>
      </c>
      <c r="S15" s="15">
        <v>15.88</v>
      </c>
      <c r="T15" s="15">
        <v>-9.1199999999999992</v>
      </c>
      <c r="U15" s="15">
        <v>-31.64</v>
      </c>
      <c r="V15" s="15">
        <v>-38.770000000000003</v>
      </c>
      <c r="W15" s="15">
        <v>-49.12</v>
      </c>
      <c r="X15" s="15">
        <v>-74.5</v>
      </c>
      <c r="Y15" s="14">
        <v>81.09</v>
      </c>
      <c r="Z15" s="14">
        <v>59.17</v>
      </c>
      <c r="AA15" s="18">
        <f t="shared" si="0"/>
        <v>187.49000000000012</v>
      </c>
    </row>
    <row r="16" spans="2:27" ht="16.2" x14ac:dyDescent="0.35">
      <c r="B16" s="4" t="s">
        <v>31</v>
      </c>
      <c r="C16" s="16">
        <v>-631.13</v>
      </c>
      <c r="D16" s="16">
        <v>-617.35</v>
      </c>
      <c r="E16" s="16">
        <v>-607.76</v>
      </c>
      <c r="F16" s="16">
        <v>-602.98</v>
      </c>
      <c r="G16" s="16">
        <v>-610.6</v>
      </c>
      <c r="H16" s="16">
        <v>-648.69000000000005</v>
      </c>
      <c r="I16" s="17">
        <v>-689.22</v>
      </c>
      <c r="J16" s="17">
        <v>-734.61</v>
      </c>
      <c r="K16" s="17">
        <v>-766.75</v>
      </c>
      <c r="L16" s="17">
        <v>-788.72</v>
      </c>
      <c r="M16" s="17">
        <v>-808.58</v>
      </c>
      <c r="N16" s="17">
        <v>-813.11</v>
      </c>
      <c r="O16" s="17">
        <v>-817.34</v>
      </c>
      <c r="P16" s="17">
        <v>-828.94</v>
      </c>
      <c r="Q16" s="17">
        <v>-830.46</v>
      </c>
      <c r="R16" s="17">
        <v>-814.26</v>
      </c>
      <c r="S16" s="17">
        <v>-795.88</v>
      </c>
      <c r="T16" s="17">
        <v>-770.88</v>
      </c>
      <c r="U16" s="17">
        <v>-748.36</v>
      </c>
      <c r="V16" s="17">
        <v>-741.23</v>
      </c>
      <c r="W16" s="17">
        <v>-730.88</v>
      </c>
      <c r="X16" s="17">
        <v>-705.5</v>
      </c>
      <c r="Y16" s="16">
        <v>-677.09</v>
      </c>
      <c r="Z16" s="16">
        <v>-655.16999999999996</v>
      </c>
      <c r="AA16" s="18">
        <f t="shared" si="0"/>
        <v>-17435.489999999998</v>
      </c>
    </row>
    <row r="17" spans="2:66" ht="16.2" x14ac:dyDescent="0.35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780</v>
      </c>
      <c r="J17" s="15">
        <v>780</v>
      </c>
      <c r="K17" s="15">
        <v>780</v>
      </c>
      <c r="L17" s="15">
        <v>780</v>
      </c>
      <c r="M17" s="15">
        <v>780</v>
      </c>
      <c r="N17" s="15">
        <v>780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780</v>
      </c>
      <c r="X17" s="15">
        <v>780</v>
      </c>
      <c r="Y17" s="14">
        <v>595</v>
      </c>
      <c r="Z17" s="14">
        <v>595</v>
      </c>
      <c r="AA17" s="18">
        <f t="shared" si="0"/>
        <v>17240</v>
      </c>
    </row>
    <row r="18" spans="2:66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64" t="s">
        <v>39</v>
      </c>
      <c r="C21" s="65"/>
      <c r="D21" s="65"/>
      <c r="E21" s="66"/>
      <c r="F21" s="3"/>
    </row>
    <row r="22" spans="2:66" ht="16.2" thickBot="1" x14ac:dyDescent="0.35">
      <c r="B22" s="67"/>
      <c r="C22" s="68"/>
      <c r="D22" s="68"/>
      <c r="E22" s="69"/>
      <c r="F22" s="3"/>
      <c r="G22" s="11"/>
      <c r="H22" s="11"/>
    </row>
    <row r="23" spans="2:66" ht="16.2" x14ac:dyDescent="0.35">
      <c r="B23" s="70" t="s">
        <v>36</v>
      </c>
      <c r="C23" s="70"/>
      <c r="D23" s="70"/>
      <c r="E23" s="26">
        <v>28.29</v>
      </c>
      <c r="F23" s="12"/>
      <c r="G23" s="11"/>
      <c r="H23" s="11"/>
    </row>
    <row r="24" spans="2:66" ht="16.2" x14ac:dyDescent="0.35">
      <c r="B24" s="71" t="s">
        <v>37</v>
      </c>
      <c r="C24" s="71"/>
      <c r="D24" s="71"/>
      <c r="E24" s="25">
        <f>0.5+E23</f>
        <v>28.79</v>
      </c>
      <c r="F24" s="12"/>
      <c r="G24" s="11"/>
      <c r="H24" s="11"/>
    </row>
    <row r="25" spans="2:66" ht="16.2" x14ac:dyDescent="0.35">
      <c r="B25" s="55" t="s">
        <v>35</v>
      </c>
      <c r="C25" s="55"/>
      <c r="D25" s="55"/>
      <c r="E25" s="24">
        <v>16.73</v>
      </c>
      <c r="F25" s="12"/>
      <c r="G25" s="11"/>
      <c r="H25" s="11"/>
    </row>
    <row r="26" spans="2:66" ht="16.2" x14ac:dyDescent="0.35">
      <c r="B26" s="55" t="s">
        <v>38</v>
      </c>
      <c r="C26" s="55"/>
      <c r="D26" s="55"/>
      <c r="E26" s="24">
        <f>0.5+E25</f>
        <v>17.23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</row>
    <row r="32" spans="2:66" ht="16.2" x14ac:dyDescent="0.35">
      <c r="B32" s="23" t="s">
        <v>30</v>
      </c>
      <c r="C32" s="22">
        <v>-55</v>
      </c>
      <c r="D32" s="22">
        <v>-40.770000000000003</v>
      </c>
      <c r="E32" s="22">
        <v>-30.88</v>
      </c>
      <c r="F32" s="22">
        <v>-25.94</v>
      </c>
      <c r="G32" s="22">
        <v>-33.82</v>
      </c>
      <c r="H32" s="22">
        <v>-73.170000000000059</v>
      </c>
      <c r="I32" s="21">
        <v>68.94</v>
      </c>
      <c r="J32" s="21">
        <v>22.059999999999945</v>
      </c>
      <c r="K32" s="21">
        <v>-11.13</v>
      </c>
      <c r="L32" s="21">
        <v>-33.82</v>
      </c>
      <c r="M32" s="21">
        <v>-54.34</v>
      </c>
      <c r="N32" s="21">
        <v>-59.03</v>
      </c>
      <c r="O32" s="21">
        <v>-63.41</v>
      </c>
      <c r="P32" s="21">
        <v>-75.400000000000006</v>
      </c>
      <c r="Q32" s="21">
        <v>-76.95</v>
      </c>
      <c r="R32" s="21">
        <v>-60.23</v>
      </c>
      <c r="S32" s="21">
        <v>-41.26</v>
      </c>
      <c r="T32" s="21">
        <v>-15.43</v>
      </c>
      <c r="U32" s="21">
        <v>7.84</v>
      </c>
      <c r="V32" s="21">
        <v>15.21</v>
      </c>
      <c r="W32" s="21">
        <v>25.91</v>
      </c>
      <c r="X32" s="21">
        <v>52.13</v>
      </c>
      <c r="Y32" s="22">
        <v>-102.5</v>
      </c>
      <c r="Z32" s="22">
        <v>-79.849999999999994</v>
      </c>
      <c r="AA32" s="18">
        <f t="shared" si="2"/>
        <v>-740.84</v>
      </c>
    </row>
    <row r="33" spans="2:27" ht="16.2" x14ac:dyDescent="0.35">
      <c r="B33" s="4" t="s">
        <v>40</v>
      </c>
      <c r="C33" s="16">
        <v>-421.19</v>
      </c>
      <c r="D33" s="16">
        <v>-410.09</v>
      </c>
      <c r="E33" s="16">
        <v>-409.31</v>
      </c>
      <c r="F33" s="16">
        <v>-420.11</v>
      </c>
      <c r="G33" s="16">
        <v>-453.32</v>
      </c>
      <c r="H33" s="16">
        <v>-512.34</v>
      </c>
      <c r="I33" s="17">
        <v>-575.4</v>
      </c>
      <c r="J33" s="17">
        <v>-640.55999999999995</v>
      </c>
      <c r="K33" s="17">
        <v>-685.81</v>
      </c>
      <c r="L33" s="17">
        <v>-720.48</v>
      </c>
      <c r="M33" s="17">
        <v>-741.63</v>
      </c>
      <c r="N33" s="17">
        <v>-751.35</v>
      </c>
      <c r="O33" s="17">
        <v>-766.34</v>
      </c>
      <c r="P33" s="17">
        <v>-769.11</v>
      </c>
      <c r="Q33" s="17">
        <v>-752.36</v>
      </c>
      <c r="R33" s="17">
        <v>-709.51</v>
      </c>
      <c r="S33" s="17">
        <v>-666.51</v>
      </c>
      <c r="T33" s="17">
        <v>-630.6</v>
      </c>
      <c r="U33" s="17">
        <v>-609.75</v>
      </c>
      <c r="V33" s="17">
        <v>-583.84</v>
      </c>
      <c r="W33" s="17">
        <v>-543.35</v>
      </c>
      <c r="X33" s="17">
        <v>-499.63</v>
      </c>
      <c r="Y33" s="16">
        <v>-463.6</v>
      </c>
      <c r="Z33" s="16">
        <v>-440.17</v>
      </c>
      <c r="AA33" s="18">
        <f t="shared" si="2"/>
        <v>-14176.360000000002</v>
      </c>
    </row>
    <row r="34" spans="2:27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15248</v>
      </c>
    </row>
    <row r="35" spans="2:27" ht="16.2" x14ac:dyDescent="0.35">
      <c r="B35" s="20" t="s">
        <v>33</v>
      </c>
      <c r="C35" s="19">
        <f>SUM(C29:C34)</f>
        <v>39.81</v>
      </c>
      <c r="D35" s="19">
        <f t="shared" ref="D35:AA35" si="3">SUM(D29:D34)</f>
        <v>65.140000000000043</v>
      </c>
      <c r="E35" s="19">
        <f t="shared" si="3"/>
        <v>75.81</v>
      </c>
      <c r="F35" s="19">
        <f t="shared" si="3"/>
        <v>69.949999999999989</v>
      </c>
      <c r="G35" s="19">
        <f t="shared" si="3"/>
        <v>28.860000000000014</v>
      </c>
      <c r="H35" s="19">
        <f t="shared" si="3"/>
        <v>-69.510000000000105</v>
      </c>
      <c r="I35" s="19">
        <f t="shared" si="3"/>
        <v>188.54000000000002</v>
      </c>
      <c r="J35" s="19">
        <f t="shared" si="3"/>
        <v>76.5</v>
      </c>
      <c r="K35" s="19">
        <f t="shared" si="3"/>
        <v>-1</v>
      </c>
      <c r="L35" s="19">
        <f t="shared" si="3"/>
        <v>-58.360000000000014</v>
      </c>
      <c r="M35" s="19">
        <f t="shared" si="3"/>
        <v>-100.02999999999997</v>
      </c>
      <c r="N35" s="19">
        <f t="shared" si="3"/>
        <v>-114.44000000000005</v>
      </c>
      <c r="O35" s="19">
        <f t="shared" si="3"/>
        <v>-133.81000000000006</v>
      </c>
      <c r="P35" s="19">
        <f t="shared" si="3"/>
        <v>-148.57000000000005</v>
      </c>
      <c r="Q35" s="19">
        <f t="shared" si="3"/>
        <v>-133.37</v>
      </c>
      <c r="R35" s="19">
        <f t="shared" si="3"/>
        <v>-73.799999999999955</v>
      </c>
      <c r="S35" s="19">
        <f t="shared" si="3"/>
        <v>-11.830000000000041</v>
      </c>
      <c r="T35" s="19">
        <f t="shared" si="3"/>
        <v>48.970000000000027</v>
      </c>
      <c r="U35" s="19">
        <f t="shared" si="3"/>
        <v>93.090000000000032</v>
      </c>
      <c r="V35" s="19">
        <f t="shared" si="3"/>
        <v>126.37</v>
      </c>
      <c r="W35" s="19">
        <f t="shared" si="3"/>
        <v>177.55999999999995</v>
      </c>
      <c r="X35" s="19">
        <f t="shared" si="3"/>
        <v>247.5</v>
      </c>
      <c r="Y35" s="19">
        <f t="shared" si="3"/>
        <v>-50.100000000000023</v>
      </c>
      <c r="Z35" s="19">
        <f t="shared" si="3"/>
        <v>-4.0199999999999818</v>
      </c>
      <c r="AA35" s="19">
        <f t="shared" si="3"/>
        <v>339.2599999999984</v>
      </c>
    </row>
    <row r="37" spans="2:27" ht="16.2" thickBot="1" x14ac:dyDescent="0.35"/>
    <row r="38" spans="2:27" x14ac:dyDescent="0.3">
      <c r="B38" s="56" t="s">
        <v>41</v>
      </c>
      <c r="C38" s="57"/>
      <c r="D38" s="57"/>
      <c r="E38" s="58"/>
      <c r="F38" s="3"/>
    </row>
    <row r="39" spans="2:27" ht="16.2" thickBot="1" x14ac:dyDescent="0.35">
      <c r="B39" s="59"/>
      <c r="C39" s="60"/>
      <c r="D39" s="60"/>
      <c r="E39" s="61"/>
      <c r="F39" s="3"/>
      <c r="G39" s="11"/>
      <c r="H39" s="11"/>
    </row>
    <row r="40" spans="2:27" ht="16.2" x14ac:dyDescent="0.35">
      <c r="B40" s="62" t="s">
        <v>36</v>
      </c>
      <c r="C40" s="62"/>
      <c r="D40" s="62"/>
      <c r="E40" s="34">
        <f>E23</f>
        <v>28.29</v>
      </c>
      <c r="F40" s="12"/>
      <c r="G40" s="11"/>
      <c r="H40" s="11"/>
    </row>
    <row r="41" spans="2:27" ht="16.2" x14ac:dyDescent="0.35">
      <c r="B41" s="53" t="s">
        <v>37</v>
      </c>
      <c r="C41" s="53"/>
      <c r="D41" s="53"/>
      <c r="E41" s="35">
        <f>E24</f>
        <v>28.79</v>
      </c>
      <c r="F41" s="12"/>
      <c r="G41" s="11"/>
      <c r="H41" s="11"/>
    </row>
    <row r="42" spans="2:27" ht="16.2" x14ac:dyDescent="0.35">
      <c r="B42" s="54" t="s">
        <v>35</v>
      </c>
      <c r="C42" s="54"/>
      <c r="D42" s="54"/>
      <c r="E42" s="30">
        <f>E25</f>
        <v>16.73</v>
      </c>
      <c r="F42" s="12"/>
      <c r="G42" s="11"/>
      <c r="H42" s="11"/>
    </row>
    <row r="43" spans="2:27" ht="16.2" x14ac:dyDescent="0.35">
      <c r="B43" s="54" t="s">
        <v>38</v>
      </c>
      <c r="C43" s="54"/>
      <c r="D43" s="54"/>
      <c r="E43" s="30">
        <f>E26</f>
        <v>17.23</v>
      </c>
      <c r="F43" s="12"/>
      <c r="G43" s="11"/>
      <c r="H43" s="11"/>
    </row>
    <row r="44" spans="2:27" ht="18" x14ac:dyDescent="0.3">
      <c r="B44" s="13"/>
      <c r="C44" s="11"/>
      <c r="D44" s="11"/>
      <c r="E44" s="11"/>
      <c r="F44" s="12"/>
      <c r="G44" s="11"/>
      <c r="H44" s="11"/>
    </row>
    <row r="45" spans="2:27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2" x14ac:dyDescent="0.35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 t="shared" ref="AA46:AA51" si="4">SUM(C46:Z46)</f>
        <v>0</v>
      </c>
    </row>
    <row r="47" spans="2:27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27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19.87</v>
      </c>
      <c r="D49" s="32">
        <v>19.420000000000002</v>
      </c>
      <c r="E49" s="32">
        <v>19.12</v>
      </c>
      <c r="F49" s="32">
        <v>18.96</v>
      </c>
      <c r="G49" s="32">
        <v>19.22</v>
      </c>
      <c r="H49" s="32">
        <v>20.48</v>
      </c>
      <c r="I49" s="33">
        <v>21.84</v>
      </c>
      <c r="J49" s="33">
        <v>23.33</v>
      </c>
      <c r="K49" s="33">
        <v>24.38</v>
      </c>
      <c r="L49" s="33">
        <v>25.1</v>
      </c>
      <c r="M49" s="33">
        <v>25.76</v>
      </c>
      <c r="N49" s="33">
        <v>25.92</v>
      </c>
      <c r="O49" s="33">
        <v>26.07</v>
      </c>
      <c r="P49" s="33">
        <v>26.46</v>
      </c>
      <c r="Q49" s="33">
        <v>26.49</v>
      </c>
      <c r="R49" s="33">
        <v>25.97</v>
      </c>
      <c r="S49" s="33">
        <v>25.38</v>
      </c>
      <c r="T49" s="33">
        <v>24.55</v>
      </c>
      <c r="U49" s="33">
        <v>23.8</v>
      </c>
      <c r="V49" s="33">
        <v>23.56</v>
      </c>
      <c r="W49" s="33">
        <v>23.21</v>
      </c>
      <c r="X49" s="33">
        <v>22.37</v>
      </c>
      <c r="Y49" s="32">
        <v>21.41</v>
      </c>
      <c r="Z49" s="32">
        <v>20.68</v>
      </c>
      <c r="AA49" s="18">
        <f t="shared" si="4"/>
        <v>553.34999999999991</v>
      </c>
    </row>
    <row r="50" spans="2:27" ht="16.2" x14ac:dyDescent="0.35">
      <c r="B50" s="4" t="s">
        <v>40</v>
      </c>
      <c r="C50" s="16">
        <v>-19.87</v>
      </c>
      <c r="D50" s="16">
        <v>-19.420000000000002</v>
      </c>
      <c r="E50" s="16">
        <v>-19.12</v>
      </c>
      <c r="F50" s="16">
        <v>-18.96</v>
      </c>
      <c r="G50" s="16">
        <v>-19.22</v>
      </c>
      <c r="H50" s="16">
        <v>-20.48</v>
      </c>
      <c r="I50" s="17">
        <v>-21.84</v>
      </c>
      <c r="J50" s="17">
        <v>-23.33</v>
      </c>
      <c r="K50" s="17">
        <v>-24.38</v>
      </c>
      <c r="L50" s="17">
        <v>-25.1</v>
      </c>
      <c r="M50" s="17">
        <v>-25.76</v>
      </c>
      <c r="N50" s="17">
        <v>-25.92</v>
      </c>
      <c r="O50" s="17">
        <v>-26.07</v>
      </c>
      <c r="P50" s="17">
        <v>-26.46</v>
      </c>
      <c r="Q50" s="17">
        <v>-26.49</v>
      </c>
      <c r="R50" s="17">
        <v>-25.97</v>
      </c>
      <c r="S50" s="17">
        <v>-25.38</v>
      </c>
      <c r="T50" s="17">
        <v>-24.55</v>
      </c>
      <c r="U50" s="17">
        <v>-23.8</v>
      </c>
      <c r="V50" s="17">
        <v>-23.56</v>
      </c>
      <c r="W50" s="17">
        <v>-23.21</v>
      </c>
      <c r="X50" s="17">
        <v>-22.37</v>
      </c>
      <c r="Y50" s="16">
        <v>-21.41</v>
      </c>
      <c r="Z50" s="16">
        <v>-20.68</v>
      </c>
      <c r="AA50" s="18">
        <f t="shared" si="4"/>
        <v>-553.34999999999991</v>
      </c>
    </row>
    <row r="51" spans="2:27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0"/>
  <sheetViews>
    <sheetView topLeftCell="A19" workbookViewId="0">
      <selection activeCell="J34" sqref="J34"/>
    </sheetView>
  </sheetViews>
  <sheetFormatPr defaultColWidth="9.109375" defaultRowHeight="15.6" x14ac:dyDescent="0.3"/>
  <cols>
    <col min="1" max="1" width="3.1093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2.33203125" style="2" bestFit="1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8">
        <v>37162</v>
      </c>
    </row>
    <row r="2" spans="2:27" ht="16.2" x14ac:dyDescent="0.35">
      <c r="B2" s="36" t="s">
        <v>1</v>
      </c>
      <c r="C2" s="38">
        <v>37165</v>
      </c>
    </row>
    <row r="3" spans="2:27" ht="16.2" thickBot="1" x14ac:dyDescent="0.35"/>
    <row r="4" spans="2:27" x14ac:dyDescent="0.3">
      <c r="B4" s="72" t="s">
        <v>2</v>
      </c>
      <c r="C4" s="73"/>
      <c r="D4" s="73"/>
      <c r="E4" s="74"/>
      <c r="F4" s="3"/>
    </row>
    <row r="5" spans="2:27" ht="16.2" thickBot="1" x14ac:dyDescent="0.35">
      <c r="B5" s="75"/>
      <c r="C5" s="76"/>
      <c r="D5" s="76"/>
      <c r="E5" s="77"/>
      <c r="F5" s="3"/>
      <c r="G5" s="11"/>
      <c r="H5" s="11"/>
    </row>
    <row r="6" spans="2:27" ht="16.2" x14ac:dyDescent="0.35">
      <c r="B6" s="78" t="s">
        <v>36</v>
      </c>
      <c r="C6" s="78"/>
      <c r="D6" s="78"/>
      <c r="E6" s="28">
        <v>26.68</v>
      </c>
      <c r="F6" s="12"/>
      <c r="G6" s="11"/>
      <c r="H6" s="11"/>
    </row>
    <row r="7" spans="2:27" ht="16.2" x14ac:dyDescent="0.35">
      <c r="B7" s="79" t="s">
        <v>37</v>
      </c>
      <c r="C7" s="79"/>
      <c r="D7" s="79"/>
      <c r="E7" s="29">
        <f>0.5+E6</f>
        <v>27.18</v>
      </c>
      <c r="F7" s="12"/>
      <c r="G7" s="11"/>
      <c r="H7" s="11"/>
    </row>
    <row r="8" spans="2:27" ht="16.2" x14ac:dyDescent="0.35">
      <c r="B8" s="63" t="s">
        <v>35</v>
      </c>
      <c r="C8" s="63"/>
      <c r="D8" s="63"/>
      <c r="E8" s="27">
        <v>21.47</v>
      </c>
      <c r="F8" s="12"/>
      <c r="G8" s="11"/>
      <c r="H8" s="11"/>
    </row>
    <row r="9" spans="2:27" ht="16.2" x14ac:dyDescent="0.35">
      <c r="B9" s="63" t="s">
        <v>38</v>
      </c>
      <c r="C9" s="63"/>
      <c r="D9" s="63"/>
      <c r="E9" s="27">
        <f>0.5+E8</f>
        <v>21.97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4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7" t="s">
        <v>28</v>
      </c>
      <c r="C12" s="14">
        <v>56</v>
      </c>
      <c r="D12" s="14">
        <v>56</v>
      </c>
      <c r="E12" s="14">
        <v>56</v>
      </c>
      <c r="F12" s="14">
        <v>56</v>
      </c>
      <c r="G12" s="14">
        <v>56</v>
      </c>
      <c r="H12" s="14">
        <v>56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4">
        <v>56</v>
      </c>
      <c r="Z12" s="14">
        <v>56</v>
      </c>
      <c r="AA12" s="18">
        <f>SUM(C12:Z12)</f>
        <v>448</v>
      </c>
    </row>
    <row r="13" spans="2:27" ht="16.2" x14ac:dyDescent="0.35">
      <c r="B13" s="4" t="s">
        <v>29</v>
      </c>
      <c r="C13" s="16"/>
      <c r="D13" s="16"/>
      <c r="E13" s="16"/>
      <c r="F13" s="16"/>
      <c r="G13" s="16"/>
      <c r="H13" s="16"/>
      <c r="I13" s="17">
        <v>-25</v>
      </c>
      <c r="J13" s="17">
        <v>-25</v>
      </c>
      <c r="K13" s="17">
        <v>-25</v>
      </c>
      <c r="L13" s="17">
        <v>-25</v>
      </c>
      <c r="M13" s="17">
        <v>-25</v>
      </c>
      <c r="N13" s="17">
        <v>-25</v>
      </c>
      <c r="O13" s="17">
        <v>-25</v>
      </c>
      <c r="P13" s="17">
        <v>-25</v>
      </c>
      <c r="Q13" s="17">
        <v>-25</v>
      </c>
      <c r="R13" s="17">
        <v>-25</v>
      </c>
      <c r="S13" s="17">
        <v>-25</v>
      </c>
      <c r="T13" s="17">
        <v>-25</v>
      </c>
      <c r="U13" s="17">
        <v>-25</v>
      </c>
      <c r="V13" s="17">
        <v>-25</v>
      </c>
      <c r="W13" s="17">
        <v>-25</v>
      </c>
      <c r="X13" s="17">
        <v>-25</v>
      </c>
      <c r="Y13" s="16"/>
      <c r="Z13" s="16"/>
      <c r="AA13" s="18">
        <f>SUM(C13:Z13)</f>
        <v>-400</v>
      </c>
    </row>
    <row r="14" spans="2:27" ht="16.2" x14ac:dyDescent="0.35">
      <c r="B14" s="7" t="s">
        <v>30</v>
      </c>
      <c r="C14" s="14">
        <v>-65.010000000000005</v>
      </c>
      <c r="D14" s="14">
        <v>-69.650000000000006</v>
      </c>
      <c r="E14" s="14">
        <v>-74.84</v>
      </c>
      <c r="F14" s="14">
        <v>-74.38</v>
      </c>
      <c r="G14" s="14">
        <v>-62.34</v>
      </c>
      <c r="H14" s="14">
        <v>-24.66</v>
      </c>
      <c r="I14" s="15">
        <v>-140.65</v>
      </c>
      <c r="J14" s="15">
        <v>-93.42999999999995</v>
      </c>
      <c r="K14" s="15">
        <v>-59.9</v>
      </c>
      <c r="L14" s="15">
        <v>-35.99</v>
      </c>
      <c r="M14" s="15">
        <v>-16.309999999999945</v>
      </c>
      <c r="N14" s="15">
        <v>-5.9199999999999591</v>
      </c>
      <c r="O14" s="15">
        <v>-0.72000000000002728</v>
      </c>
      <c r="P14" s="15">
        <v>13.64</v>
      </c>
      <c r="Q14" s="15">
        <v>11.47</v>
      </c>
      <c r="R14" s="15">
        <v>-14.48</v>
      </c>
      <c r="S14" s="15">
        <v>-33.53</v>
      </c>
      <c r="T14" s="15">
        <v>-36.72</v>
      </c>
      <c r="U14" s="15">
        <v>-56.97</v>
      </c>
      <c r="V14" s="15">
        <v>-67.709999999999994</v>
      </c>
      <c r="W14" s="15">
        <v>-80.88</v>
      </c>
      <c r="X14" s="15">
        <v>-104.07</v>
      </c>
      <c r="Y14" s="14">
        <v>25.67999999999995</v>
      </c>
      <c r="Z14" s="14">
        <v>1.7999999999999545</v>
      </c>
      <c r="AA14" s="18">
        <f>SUM(C14:Z14)</f>
        <v>-1065.57</v>
      </c>
    </row>
    <row r="15" spans="2:27" ht="16.2" x14ac:dyDescent="0.35">
      <c r="B15" s="4" t="s">
        <v>31</v>
      </c>
      <c r="C15" s="16">
        <v>-585.99</v>
      </c>
      <c r="D15" s="16">
        <v>-581.35</v>
      </c>
      <c r="E15" s="16">
        <v>-576.16</v>
      </c>
      <c r="F15" s="16">
        <v>-576.62</v>
      </c>
      <c r="G15" s="16">
        <v>-588.66</v>
      </c>
      <c r="H15" s="16">
        <v>-626.34</v>
      </c>
      <c r="I15" s="17">
        <v>-664.35</v>
      </c>
      <c r="J15" s="17">
        <v>-711.57</v>
      </c>
      <c r="K15" s="17">
        <v>-745.1</v>
      </c>
      <c r="L15" s="17">
        <v>-769.01</v>
      </c>
      <c r="M15" s="17">
        <v>-788.69</v>
      </c>
      <c r="N15" s="17">
        <v>-799.08</v>
      </c>
      <c r="O15" s="17">
        <v>-804.28</v>
      </c>
      <c r="P15" s="17">
        <v>-818.64</v>
      </c>
      <c r="Q15" s="17">
        <v>-816.47</v>
      </c>
      <c r="R15" s="17">
        <v>-790.52</v>
      </c>
      <c r="S15" s="17">
        <v>-771.47</v>
      </c>
      <c r="T15" s="17">
        <v>-768.28</v>
      </c>
      <c r="U15" s="17">
        <v>-748.03</v>
      </c>
      <c r="V15" s="17">
        <v>-737.29</v>
      </c>
      <c r="W15" s="17">
        <v>-724.12</v>
      </c>
      <c r="X15" s="17">
        <v>-700.93</v>
      </c>
      <c r="Y15" s="16">
        <v>-676.68</v>
      </c>
      <c r="Z15" s="16">
        <v>-652.79999999999995</v>
      </c>
      <c r="AA15" s="18">
        <f>SUM(C15:Z15)</f>
        <v>-17022.430000000004</v>
      </c>
    </row>
    <row r="16" spans="2:27" ht="16.2" x14ac:dyDescent="0.35">
      <c r="B16" s="7" t="s">
        <v>32</v>
      </c>
      <c r="C16" s="14">
        <v>595</v>
      </c>
      <c r="D16" s="14">
        <v>595</v>
      </c>
      <c r="E16" s="14">
        <v>595</v>
      </c>
      <c r="F16" s="14">
        <v>595</v>
      </c>
      <c r="G16" s="14">
        <v>595</v>
      </c>
      <c r="H16" s="14">
        <v>595</v>
      </c>
      <c r="I16" s="15">
        <v>830</v>
      </c>
      <c r="J16" s="15">
        <v>830</v>
      </c>
      <c r="K16" s="15">
        <v>830</v>
      </c>
      <c r="L16" s="15">
        <v>830</v>
      </c>
      <c r="M16" s="15">
        <v>830</v>
      </c>
      <c r="N16" s="15">
        <v>830</v>
      </c>
      <c r="O16" s="15">
        <v>830</v>
      </c>
      <c r="P16" s="15">
        <v>830</v>
      </c>
      <c r="Q16" s="15">
        <v>830</v>
      </c>
      <c r="R16" s="15">
        <v>830</v>
      </c>
      <c r="S16" s="15">
        <v>830</v>
      </c>
      <c r="T16" s="15">
        <v>830</v>
      </c>
      <c r="U16" s="15">
        <v>830</v>
      </c>
      <c r="V16" s="15">
        <v>830</v>
      </c>
      <c r="W16" s="15">
        <v>830</v>
      </c>
      <c r="X16" s="15">
        <v>830</v>
      </c>
      <c r="Y16" s="14">
        <v>595</v>
      </c>
      <c r="Z16" s="14">
        <v>595</v>
      </c>
      <c r="AA16" s="18">
        <f>SUM(C16:Z16)</f>
        <v>18040</v>
      </c>
    </row>
    <row r="17" spans="2:27" ht="16.2" x14ac:dyDescent="0.35">
      <c r="B17" s="20" t="s">
        <v>33</v>
      </c>
      <c r="C17" s="19">
        <f t="shared" ref="C17:AA17" si="0">SUM(C12:C16)</f>
        <v>0</v>
      </c>
      <c r="D17" s="19">
        <f t="shared" si="0"/>
        <v>0</v>
      </c>
      <c r="E17" s="19">
        <f t="shared" si="0"/>
        <v>0</v>
      </c>
      <c r="F17" s="19">
        <f t="shared" si="0"/>
        <v>0</v>
      </c>
      <c r="G17" s="19">
        <f t="shared" si="0"/>
        <v>0</v>
      </c>
      <c r="H17" s="19">
        <f t="shared" si="0"/>
        <v>0</v>
      </c>
      <c r="I17" s="19">
        <f t="shared" si="0"/>
        <v>0</v>
      </c>
      <c r="J17" s="19">
        <f t="shared" si="0"/>
        <v>0</v>
      </c>
      <c r="K17" s="19">
        <f t="shared" si="0"/>
        <v>0</v>
      </c>
      <c r="L17" s="19">
        <f t="shared" si="0"/>
        <v>0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19">
        <f t="shared" si="0"/>
        <v>0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V17" s="19">
        <f t="shared" si="0"/>
        <v>0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9">
        <f t="shared" si="0"/>
        <v>0</v>
      </c>
    </row>
    <row r="18" spans="2:27" x14ac:dyDescent="0.3">
      <c r="B18" s="8"/>
    </row>
    <row r="19" spans="2:27" ht="16.2" thickBot="1" x14ac:dyDescent="0.35">
      <c r="G19" s="9"/>
    </row>
    <row r="20" spans="2:27" x14ac:dyDescent="0.3">
      <c r="B20" s="64" t="s">
        <v>39</v>
      </c>
      <c r="C20" s="65"/>
      <c r="D20" s="65"/>
      <c r="E20" s="66"/>
      <c r="F20" s="3"/>
    </row>
    <row r="21" spans="2:27" ht="16.2" thickBot="1" x14ac:dyDescent="0.35">
      <c r="B21" s="67"/>
      <c r="C21" s="68"/>
      <c r="D21" s="68"/>
      <c r="E21" s="69"/>
      <c r="F21" s="3"/>
      <c r="G21" s="11"/>
      <c r="H21" s="11"/>
    </row>
    <row r="22" spans="2:27" ht="16.2" x14ac:dyDescent="0.35">
      <c r="B22" s="70" t="s">
        <v>36</v>
      </c>
      <c r="C22" s="70"/>
      <c r="D22" s="70"/>
      <c r="E22" s="26">
        <v>26.32</v>
      </c>
      <c r="F22" s="12"/>
      <c r="G22" s="11"/>
      <c r="H22" s="11"/>
    </row>
    <row r="23" spans="2:27" ht="16.2" x14ac:dyDescent="0.35">
      <c r="B23" s="71" t="s">
        <v>37</v>
      </c>
      <c r="C23" s="71"/>
      <c r="D23" s="71"/>
      <c r="E23" s="25">
        <f>0.5+E22</f>
        <v>26.82</v>
      </c>
      <c r="F23" s="12"/>
      <c r="G23" s="11"/>
      <c r="H23" s="11"/>
    </row>
    <row r="24" spans="2:27" ht="16.2" x14ac:dyDescent="0.35">
      <c r="B24" s="55" t="s">
        <v>35</v>
      </c>
      <c r="C24" s="55"/>
      <c r="D24" s="55"/>
      <c r="E24" s="24">
        <v>19.77</v>
      </c>
      <c r="F24" s="12"/>
      <c r="G24" s="11"/>
      <c r="H24" s="11"/>
    </row>
    <row r="25" spans="2:27" ht="16.2" x14ac:dyDescent="0.35">
      <c r="B25" s="55" t="s">
        <v>38</v>
      </c>
      <c r="C25" s="55"/>
      <c r="D25" s="55"/>
      <c r="E25" s="24">
        <f>0.5+E24</f>
        <v>20.27</v>
      </c>
      <c r="F25" s="12"/>
      <c r="G25" s="11"/>
      <c r="H25" s="11"/>
    </row>
    <row r="26" spans="2:27" ht="18" x14ac:dyDescent="0.3">
      <c r="B26" s="13"/>
      <c r="C26" s="11"/>
      <c r="D26" s="11"/>
      <c r="E26" s="11"/>
      <c r="F26" s="12"/>
      <c r="G26" s="11"/>
      <c r="H26" s="11"/>
    </row>
    <row r="27" spans="2:27" ht="16.2" x14ac:dyDescent="0.35">
      <c r="B27" s="23" t="s">
        <v>27</v>
      </c>
      <c r="C27" s="41" t="s">
        <v>3</v>
      </c>
      <c r="D27" s="41" t="s">
        <v>4</v>
      </c>
      <c r="E27" s="41" t="s">
        <v>5</v>
      </c>
      <c r="F27" s="41" t="s">
        <v>6</v>
      </c>
      <c r="G27" s="41" t="s">
        <v>7</v>
      </c>
      <c r="H27" s="41" t="s">
        <v>8</v>
      </c>
      <c r="I27" s="42" t="s">
        <v>9</v>
      </c>
      <c r="J27" s="42" t="s">
        <v>10</v>
      </c>
      <c r="K27" s="42" t="s">
        <v>11</v>
      </c>
      <c r="L27" s="42" t="s">
        <v>12</v>
      </c>
      <c r="M27" s="42" t="s">
        <v>13</v>
      </c>
      <c r="N27" s="42" t="s">
        <v>14</v>
      </c>
      <c r="O27" s="42" t="s">
        <v>15</v>
      </c>
      <c r="P27" s="42" t="s">
        <v>16</v>
      </c>
      <c r="Q27" s="42" t="s">
        <v>17</v>
      </c>
      <c r="R27" s="42" t="s">
        <v>18</v>
      </c>
      <c r="S27" s="42" t="s">
        <v>19</v>
      </c>
      <c r="T27" s="42" t="s">
        <v>20</v>
      </c>
      <c r="U27" s="42" t="s">
        <v>21</v>
      </c>
      <c r="V27" s="42" t="s">
        <v>22</v>
      </c>
      <c r="W27" s="42" t="s">
        <v>23</v>
      </c>
      <c r="X27" s="42" t="s">
        <v>24</v>
      </c>
      <c r="Y27" s="41" t="s">
        <v>25</v>
      </c>
      <c r="Z27" s="41" t="s">
        <v>26</v>
      </c>
      <c r="AA27" s="10" t="s">
        <v>34</v>
      </c>
    </row>
    <row r="28" spans="2:27" ht="16.2" x14ac:dyDescent="0.35">
      <c r="B28" s="39" t="s">
        <v>42</v>
      </c>
      <c r="C28" s="41"/>
      <c r="D28" s="41"/>
      <c r="E28" s="41"/>
      <c r="F28" s="41"/>
      <c r="G28" s="41"/>
      <c r="H28" s="41"/>
      <c r="I28" s="42"/>
      <c r="J28" s="42"/>
      <c r="K28" s="42">
        <v>0.94</v>
      </c>
      <c r="L28" s="42">
        <v>0.94</v>
      </c>
      <c r="M28" s="42">
        <v>0.94</v>
      </c>
      <c r="N28" s="42">
        <v>0.94</v>
      </c>
      <c r="O28" s="42">
        <v>0.94</v>
      </c>
      <c r="P28" s="42">
        <v>0.94</v>
      </c>
      <c r="Q28" s="42">
        <v>0.94</v>
      </c>
      <c r="R28" s="42">
        <v>0.94</v>
      </c>
      <c r="S28" s="42">
        <v>0.94</v>
      </c>
      <c r="T28" s="42"/>
      <c r="U28" s="42"/>
      <c r="V28" s="42"/>
      <c r="W28" s="42"/>
      <c r="X28" s="42"/>
      <c r="Y28" s="41"/>
      <c r="Z28" s="41"/>
      <c r="AA28" s="40"/>
    </row>
    <row r="29" spans="2:27" ht="16.2" x14ac:dyDescent="0.35">
      <c r="B29" s="23" t="s">
        <v>28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4">
        <v>0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3">
        <v>0</v>
      </c>
      <c r="Z29" s="43">
        <v>0</v>
      </c>
      <c r="AA29" s="18">
        <f>SUM(C29:Z29)</f>
        <v>0</v>
      </c>
    </row>
    <row r="30" spans="2:27" ht="16.2" x14ac:dyDescent="0.35">
      <c r="B30" s="4" t="s">
        <v>29</v>
      </c>
      <c r="C30" s="16"/>
      <c r="D30" s="16"/>
      <c r="E30" s="16"/>
      <c r="F30" s="16"/>
      <c r="G30" s="16"/>
      <c r="H30" s="16"/>
      <c r="I30" s="17">
        <v>-41</v>
      </c>
      <c r="J30" s="17">
        <v>-41</v>
      </c>
      <c r="K30" s="17">
        <v>-41</v>
      </c>
      <c r="L30" s="17">
        <v>-41</v>
      </c>
      <c r="M30" s="17">
        <v>-41</v>
      </c>
      <c r="N30" s="17">
        <v>-41</v>
      </c>
      <c r="O30" s="17">
        <v>-41</v>
      </c>
      <c r="P30" s="17">
        <v>-41</v>
      </c>
      <c r="Q30" s="17">
        <v>-41</v>
      </c>
      <c r="R30" s="17">
        <v>-41</v>
      </c>
      <c r="S30" s="17">
        <v>-41</v>
      </c>
      <c r="T30" s="17">
        <v>-41</v>
      </c>
      <c r="U30" s="17">
        <v>-41</v>
      </c>
      <c r="V30" s="17">
        <v>-41</v>
      </c>
      <c r="W30" s="17">
        <v>-41</v>
      </c>
      <c r="X30" s="17">
        <v>-41</v>
      </c>
      <c r="Y30" s="16">
        <v>0</v>
      </c>
      <c r="Z30" s="16">
        <v>0</v>
      </c>
      <c r="AA30" s="18">
        <f>SUM(C30:Z30)</f>
        <v>-656</v>
      </c>
    </row>
    <row r="31" spans="2:27" ht="16.2" x14ac:dyDescent="0.35">
      <c r="B31" s="23" t="s">
        <v>30</v>
      </c>
      <c r="C31" s="22">
        <v>46.58</v>
      </c>
      <c r="D31" s="22">
        <v>51.38</v>
      </c>
      <c r="E31" s="22">
        <v>56.74</v>
      </c>
      <c r="F31" s="22">
        <v>56.26</v>
      </c>
      <c r="G31" s="22">
        <v>43.81</v>
      </c>
      <c r="H31" s="22">
        <v>4.9000000000000057</v>
      </c>
      <c r="I31" s="21">
        <v>119.62</v>
      </c>
      <c r="J31" s="21">
        <v>70.869999999999948</v>
      </c>
      <c r="K31" s="21">
        <v>36.229999999999997</v>
      </c>
      <c r="L31" s="21">
        <v>11.54</v>
      </c>
      <c r="M31" s="21">
        <v>-8.7800000000000509</v>
      </c>
      <c r="N31" s="21">
        <v>-19.510000000000002</v>
      </c>
      <c r="O31" s="21">
        <v>-24.88</v>
      </c>
      <c r="P31" s="21">
        <v>-39.72</v>
      </c>
      <c r="Q31" s="21">
        <v>-37.47</v>
      </c>
      <c r="R31" s="21">
        <v>-10.69</v>
      </c>
      <c r="S31" s="21">
        <v>8.9799999999999613</v>
      </c>
      <c r="T31" s="21">
        <v>12.28</v>
      </c>
      <c r="U31" s="21">
        <v>33.200000000000003</v>
      </c>
      <c r="V31" s="21">
        <v>44.29</v>
      </c>
      <c r="W31" s="21">
        <v>57.91</v>
      </c>
      <c r="X31" s="21">
        <v>81.88</v>
      </c>
      <c r="Y31" s="22">
        <v>-47.059999999999945</v>
      </c>
      <c r="Z31" s="22">
        <v>-22.38</v>
      </c>
      <c r="AA31" s="18"/>
    </row>
    <row r="32" spans="2:27" ht="16.2" x14ac:dyDescent="0.35">
      <c r="B32" s="4" t="s">
        <v>40</v>
      </c>
      <c r="C32" s="16">
        <v>-378.52</v>
      </c>
      <c r="D32" s="16">
        <v>-363.65</v>
      </c>
      <c r="E32" s="16">
        <v>-362.91</v>
      </c>
      <c r="F32" s="16">
        <v>-374.49</v>
      </c>
      <c r="G32" s="16">
        <v>-401.99</v>
      </c>
      <c r="H32" s="16">
        <v>-446.87</v>
      </c>
      <c r="I32" s="17">
        <v>-504.25</v>
      </c>
      <c r="J32" s="17">
        <v>-567.54999999999995</v>
      </c>
      <c r="K32" s="17">
        <v>-612.83000000000004</v>
      </c>
      <c r="L32" s="17">
        <v>-639.16999999999996</v>
      </c>
      <c r="M32" s="17">
        <v>-656.93</v>
      </c>
      <c r="N32" s="17">
        <v>-665.39</v>
      </c>
      <c r="O32" s="17">
        <v>-674.38</v>
      </c>
      <c r="P32" s="17">
        <v>-679.24</v>
      </c>
      <c r="Q32" s="17">
        <v>-669.99</v>
      </c>
      <c r="R32" s="17">
        <v>-640.01</v>
      </c>
      <c r="S32" s="17">
        <v>-606.54999999999995</v>
      </c>
      <c r="T32" s="17">
        <v>-579.15</v>
      </c>
      <c r="U32" s="17">
        <v>-558.86</v>
      </c>
      <c r="V32" s="17">
        <v>-537.48</v>
      </c>
      <c r="W32" s="17">
        <v>-501.71</v>
      </c>
      <c r="X32" s="17">
        <v>-463.96</v>
      </c>
      <c r="Y32" s="16">
        <v>-430.9</v>
      </c>
      <c r="Z32" s="16">
        <v>-407.83</v>
      </c>
      <c r="AA32" s="18"/>
    </row>
    <row r="33" spans="2:45" ht="16.2" x14ac:dyDescent="0.35">
      <c r="B33" s="23" t="s">
        <v>32</v>
      </c>
      <c r="C33" s="22">
        <v>516</v>
      </c>
      <c r="D33" s="22">
        <v>516</v>
      </c>
      <c r="E33" s="22">
        <v>516</v>
      </c>
      <c r="F33" s="22">
        <v>516</v>
      </c>
      <c r="G33" s="22">
        <v>516</v>
      </c>
      <c r="H33" s="22">
        <v>516</v>
      </c>
      <c r="I33" s="21">
        <v>695</v>
      </c>
      <c r="J33" s="21">
        <v>695</v>
      </c>
      <c r="K33" s="21">
        <v>695</v>
      </c>
      <c r="L33" s="21">
        <v>695</v>
      </c>
      <c r="M33" s="21">
        <v>695</v>
      </c>
      <c r="N33" s="21">
        <v>695</v>
      </c>
      <c r="O33" s="21">
        <v>695</v>
      </c>
      <c r="P33" s="21">
        <v>695</v>
      </c>
      <c r="Q33" s="21">
        <v>695</v>
      </c>
      <c r="R33" s="21">
        <v>695</v>
      </c>
      <c r="S33" s="21">
        <v>695</v>
      </c>
      <c r="T33" s="21">
        <v>695</v>
      </c>
      <c r="U33" s="21">
        <v>695</v>
      </c>
      <c r="V33" s="21">
        <v>695</v>
      </c>
      <c r="W33" s="21">
        <v>695</v>
      </c>
      <c r="X33" s="21">
        <v>695</v>
      </c>
      <c r="Y33" s="22">
        <v>516</v>
      </c>
      <c r="Z33" s="22">
        <v>516</v>
      </c>
      <c r="AA33" s="18"/>
    </row>
    <row r="34" spans="2:45" ht="16.2" x14ac:dyDescent="0.35">
      <c r="B34" s="20" t="s">
        <v>33</v>
      </c>
      <c r="C34" s="19">
        <f>SUM(C28:C33)</f>
        <v>184.06</v>
      </c>
      <c r="D34" s="19">
        <f t="shared" ref="D34:AA34" si="1">SUM(D28:D33)</f>
        <v>203.73000000000002</v>
      </c>
      <c r="E34" s="19">
        <f t="shared" si="1"/>
        <v>209.82999999999998</v>
      </c>
      <c r="F34" s="19">
        <f t="shared" si="1"/>
        <v>197.76999999999998</v>
      </c>
      <c r="G34" s="19">
        <f t="shared" si="1"/>
        <v>157.82</v>
      </c>
      <c r="H34" s="19">
        <f t="shared" si="1"/>
        <v>74.029999999999973</v>
      </c>
      <c r="I34" s="19">
        <f t="shared" si="1"/>
        <v>269.37</v>
      </c>
      <c r="J34" s="19">
        <f>SUM(J28:J33)</f>
        <v>157.31999999999994</v>
      </c>
      <c r="K34" s="19">
        <f t="shared" si="1"/>
        <v>78.339999999999918</v>
      </c>
      <c r="L34" s="19">
        <f t="shared" si="1"/>
        <v>27.310000000000059</v>
      </c>
      <c r="M34" s="19">
        <f t="shared" si="1"/>
        <v>-10.769999999999982</v>
      </c>
      <c r="N34" s="19">
        <f t="shared" si="1"/>
        <v>-29.960000000000036</v>
      </c>
      <c r="O34" s="19">
        <f t="shared" si="1"/>
        <v>-44.319999999999936</v>
      </c>
      <c r="P34" s="19">
        <f t="shared" si="1"/>
        <v>-64.019999999999982</v>
      </c>
      <c r="Q34" s="19">
        <f t="shared" si="1"/>
        <v>-52.519999999999982</v>
      </c>
      <c r="R34" s="19">
        <f t="shared" si="1"/>
        <v>4.2400000000000091</v>
      </c>
      <c r="S34" s="19">
        <f t="shared" si="1"/>
        <v>57.370000000000005</v>
      </c>
      <c r="T34" s="19">
        <f t="shared" si="1"/>
        <v>87.13</v>
      </c>
      <c r="U34" s="19">
        <f t="shared" si="1"/>
        <v>128.34000000000003</v>
      </c>
      <c r="V34" s="19">
        <f t="shared" si="1"/>
        <v>160.80999999999995</v>
      </c>
      <c r="W34" s="19">
        <f t="shared" si="1"/>
        <v>210.20000000000005</v>
      </c>
      <c r="X34" s="19">
        <f t="shared" si="1"/>
        <v>271.92</v>
      </c>
      <c r="Y34" s="19">
        <f t="shared" si="1"/>
        <v>38.040000000000077</v>
      </c>
      <c r="Z34" s="19">
        <f t="shared" si="1"/>
        <v>85.79000000000002</v>
      </c>
      <c r="AA34" s="45">
        <f t="shared" si="1"/>
        <v>-656</v>
      </c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</row>
    <row r="36" spans="2:45" ht="16.2" thickBot="1" x14ac:dyDescent="0.35"/>
    <row r="37" spans="2:45" x14ac:dyDescent="0.3">
      <c r="B37" s="56" t="s">
        <v>41</v>
      </c>
      <c r="C37" s="57"/>
      <c r="D37" s="57"/>
      <c r="E37" s="58"/>
      <c r="F37" s="3"/>
    </row>
    <row r="38" spans="2:45" ht="16.2" thickBot="1" x14ac:dyDescent="0.35">
      <c r="B38" s="59"/>
      <c r="C38" s="60"/>
      <c r="D38" s="60"/>
      <c r="E38" s="61"/>
      <c r="F38" s="3"/>
      <c r="G38" s="11"/>
      <c r="H38" s="11"/>
    </row>
    <row r="39" spans="2:45" ht="16.2" x14ac:dyDescent="0.35">
      <c r="B39" s="62" t="s">
        <v>36</v>
      </c>
      <c r="C39" s="62"/>
      <c r="D39" s="62"/>
      <c r="E39" s="34">
        <f>E22</f>
        <v>26.32</v>
      </c>
      <c r="F39" s="12"/>
      <c r="G39" s="11"/>
      <c r="H39" s="11"/>
    </row>
    <row r="40" spans="2:45" ht="16.2" x14ac:dyDescent="0.35">
      <c r="B40" s="53" t="s">
        <v>37</v>
      </c>
      <c r="C40" s="53"/>
      <c r="D40" s="53"/>
      <c r="E40" s="35">
        <f>E23</f>
        <v>26.82</v>
      </c>
      <c r="F40" s="12"/>
      <c r="G40" s="11"/>
      <c r="H40" s="11"/>
    </row>
    <row r="41" spans="2:45" ht="16.2" x14ac:dyDescent="0.35">
      <c r="B41" s="54" t="s">
        <v>35</v>
      </c>
      <c r="C41" s="54"/>
      <c r="D41" s="54"/>
      <c r="E41" s="30">
        <f>E24</f>
        <v>19.77</v>
      </c>
      <c r="F41" s="12"/>
      <c r="G41" s="11"/>
      <c r="H41" s="11"/>
    </row>
    <row r="42" spans="2:45" ht="16.2" x14ac:dyDescent="0.35">
      <c r="B42" s="54" t="s">
        <v>38</v>
      </c>
      <c r="C42" s="54"/>
      <c r="D42" s="54"/>
      <c r="E42" s="30">
        <f>E25</f>
        <v>20.27</v>
      </c>
      <c r="F42" s="12"/>
      <c r="G42" s="11"/>
      <c r="H42" s="11"/>
    </row>
    <row r="43" spans="2:45" ht="18" x14ac:dyDescent="0.3">
      <c r="B43" s="13"/>
      <c r="C43" s="11"/>
      <c r="D43" s="11"/>
      <c r="E43" s="11"/>
      <c r="F43" s="12"/>
      <c r="G43" s="11"/>
      <c r="H43" s="11"/>
    </row>
    <row r="44" spans="2:45" ht="16.2" x14ac:dyDescent="0.35">
      <c r="B44" s="4" t="s">
        <v>27</v>
      </c>
      <c r="C44" s="5" t="s">
        <v>3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8</v>
      </c>
      <c r="I44" s="6" t="s">
        <v>9</v>
      </c>
      <c r="J44" s="6" t="s">
        <v>10</v>
      </c>
      <c r="K44" s="6" t="s">
        <v>11</v>
      </c>
      <c r="L44" s="6" t="s">
        <v>12</v>
      </c>
      <c r="M44" s="6" t="s">
        <v>13</v>
      </c>
      <c r="N44" s="6" t="s">
        <v>14</v>
      </c>
      <c r="O44" s="6" t="s">
        <v>15</v>
      </c>
      <c r="P44" s="6" t="s">
        <v>16</v>
      </c>
      <c r="Q44" s="6" t="s">
        <v>17</v>
      </c>
      <c r="R44" s="6" t="s">
        <v>18</v>
      </c>
      <c r="S44" s="6" t="s">
        <v>19</v>
      </c>
      <c r="T44" s="6" t="s">
        <v>20</v>
      </c>
      <c r="U44" s="6" t="s">
        <v>21</v>
      </c>
      <c r="V44" s="6" t="s">
        <v>22</v>
      </c>
      <c r="W44" s="6" t="s">
        <v>23</v>
      </c>
      <c r="X44" s="6" t="s">
        <v>24</v>
      </c>
      <c r="Y44" s="5" t="s">
        <v>25</v>
      </c>
      <c r="Z44" s="5" t="s">
        <v>26</v>
      </c>
      <c r="AA44" s="10" t="s">
        <v>34</v>
      </c>
    </row>
    <row r="45" spans="2:45" ht="16.2" x14ac:dyDescent="0.35">
      <c r="B45" s="31" t="s">
        <v>28</v>
      </c>
      <c r="C45" s="32">
        <v>0</v>
      </c>
      <c r="D45" s="32">
        <v>0</v>
      </c>
      <c r="E45" s="32">
        <v>0</v>
      </c>
      <c r="F45" s="32">
        <v>0</v>
      </c>
      <c r="G45" s="32">
        <v>0</v>
      </c>
      <c r="H45" s="32">
        <v>0</v>
      </c>
      <c r="I45" s="33">
        <v>0</v>
      </c>
      <c r="J45" s="33">
        <v>0</v>
      </c>
      <c r="K45" s="33">
        <v>0</v>
      </c>
      <c r="L45" s="33">
        <v>0</v>
      </c>
      <c r="M45" s="33">
        <v>0</v>
      </c>
      <c r="N45" s="33">
        <v>0</v>
      </c>
      <c r="O45" s="33">
        <v>0</v>
      </c>
      <c r="P45" s="33">
        <v>0</v>
      </c>
      <c r="Q45" s="33">
        <v>0</v>
      </c>
      <c r="R45" s="33">
        <v>0</v>
      </c>
      <c r="S45" s="33">
        <v>0</v>
      </c>
      <c r="T45" s="33">
        <v>0</v>
      </c>
      <c r="U45" s="33">
        <v>0</v>
      </c>
      <c r="V45" s="33">
        <v>0</v>
      </c>
      <c r="W45" s="33">
        <v>0</v>
      </c>
      <c r="X45" s="33">
        <v>0</v>
      </c>
      <c r="Y45" s="32">
        <v>0</v>
      </c>
      <c r="Z45" s="32">
        <v>0</v>
      </c>
      <c r="AA45" s="18">
        <f>SUM(C45:Z45)</f>
        <v>0</v>
      </c>
    </row>
    <row r="46" spans="2:45" ht="16.2" x14ac:dyDescent="0.35">
      <c r="B46" s="4" t="s">
        <v>29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6">
        <v>0</v>
      </c>
      <c r="Z46" s="16">
        <v>0</v>
      </c>
      <c r="AA46" s="18">
        <f>SUM(C46:Z46)</f>
        <v>0</v>
      </c>
    </row>
    <row r="47" spans="2:45" ht="16.2" x14ac:dyDescent="0.35">
      <c r="B47" s="31" t="s">
        <v>30</v>
      </c>
      <c r="C47" s="32">
        <v>18.43</v>
      </c>
      <c r="D47" s="32">
        <v>18.27</v>
      </c>
      <c r="E47" s="32">
        <v>18.100000000000001</v>
      </c>
      <c r="F47" s="32">
        <v>18.12</v>
      </c>
      <c r="G47" s="32">
        <v>18.53</v>
      </c>
      <c r="H47" s="32">
        <v>19.760000000000002</v>
      </c>
      <c r="I47" s="33">
        <v>21.03</v>
      </c>
      <c r="J47" s="33">
        <v>22.56</v>
      </c>
      <c r="K47" s="33">
        <v>23.67</v>
      </c>
      <c r="L47" s="33">
        <v>24.45</v>
      </c>
      <c r="M47" s="33">
        <v>25.09</v>
      </c>
      <c r="N47" s="33">
        <v>25.43</v>
      </c>
      <c r="O47" s="33">
        <v>25.6</v>
      </c>
      <c r="P47" s="33">
        <v>26.08</v>
      </c>
      <c r="Q47" s="33">
        <v>26</v>
      </c>
      <c r="R47" s="33">
        <v>25.17</v>
      </c>
      <c r="S47" s="33">
        <v>24.55</v>
      </c>
      <c r="T47" s="33">
        <v>24.44</v>
      </c>
      <c r="U47" s="33">
        <v>23.77</v>
      </c>
      <c r="V47" s="33">
        <v>23.42</v>
      </c>
      <c r="W47" s="33">
        <v>22.97</v>
      </c>
      <c r="X47" s="33">
        <v>22.19</v>
      </c>
      <c r="Y47" s="32">
        <v>21.38</v>
      </c>
      <c r="Z47" s="32">
        <v>20.58</v>
      </c>
      <c r="AA47" s="18">
        <f>SUM(C47:Z47)</f>
        <v>539.59000000000015</v>
      </c>
    </row>
    <row r="48" spans="2:45" ht="16.2" x14ac:dyDescent="0.35">
      <c r="B48" s="4" t="s">
        <v>40</v>
      </c>
      <c r="C48" s="16">
        <v>-18.43</v>
      </c>
      <c r="D48" s="16">
        <v>-18.27</v>
      </c>
      <c r="E48" s="16">
        <v>-18.100000000000001</v>
      </c>
      <c r="F48" s="16">
        <v>-18.12</v>
      </c>
      <c r="G48" s="16">
        <v>-18.53</v>
      </c>
      <c r="H48" s="16">
        <v>-19.760000000000002</v>
      </c>
      <c r="I48" s="17">
        <v>-21.03</v>
      </c>
      <c r="J48" s="17">
        <v>-22.56</v>
      </c>
      <c r="K48" s="17">
        <v>-23.67</v>
      </c>
      <c r="L48" s="17">
        <v>-24.45</v>
      </c>
      <c r="M48" s="17">
        <v>-25.09</v>
      </c>
      <c r="N48" s="17">
        <v>-25.43</v>
      </c>
      <c r="O48" s="17">
        <v>-25.6</v>
      </c>
      <c r="P48" s="17">
        <v>-26.08</v>
      </c>
      <c r="Q48" s="17">
        <v>-26</v>
      </c>
      <c r="R48" s="17">
        <v>-25.17</v>
      </c>
      <c r="S48" s="17">
        <v>-24.55</v>
      </c>
      <c r="T48" s="17">
        <v>-24.44</v>
      </c>
      <c r="U48" s="17">
        <v>-23.77</v>
      </c>
      <c r="V48" s="17">
        <v>-23.42</v>
      </c>
      <c r="W48" s="17">
        <v>-22.97</v>
      </c>
      <c r="X48" s="17">
        <v>-22.19</v>
      </c>
      <c r="Y48" s="16">
        <v>-21.38</v>
      </c>
      <c r="Z48" s="16">
        <v>-20.58</v>
      </c>
      <c r="AA48" s="18">
        <f>SUM(C48:Z48)</f>
        <v>-539.59000000000015</v>
      </c>
    </row>
    <row r="49" spans="2:27" ht="16.2" x14ac:dyDescent="0.35">
      <c r="B49" s="31" t="s">
        <v>32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2">
        <v>0</v>
      </c>
      <c r="Z49" s="32">
        <v>0</v>
      </c>
      <c r="AA49" s="18">
        <f>SUM(C49:Z49)</f>
        <v>0</v>
      </c>
    </row>
    <row r="50" spans="2:27" ht="16.2" x14ac:dyDescent="0.35">
      <c r="B50" s="20" t="s">
        <v>33</v>
      </c>
      <c r="C50" s="19">
        <f t="shared" ref="C50:AA50" si="2">SUM(C45:C49)</f>
        <v>0</v>
      </c>
      <c r="D50" s="19">
        <f t="shared" si="2"/>
        <v>0</v>
      </c>
      <c r="E50" s="19">
        <f t="shared" si="2"/>
        <v>0</v>
      </c>
      <c r="F50" s="19">
        <f t="shared" si="2"/>
        <v>0</v>
      </c>
      <c r="G50" s="19">
        <f t="shared" si="2"/>
        <v>0</v>
      </c>
      <c r="H50" s="19">
        <f t="shared" si="2"/>
        <v>0</v>
      </c>
      <c r="I50" s="19">
        <f t="shared" si="2"/>
        <v>0</v>
      </c>
      <c r="J50" s="19">
        <f t="shared" si="2"/>
        <v>0</v>
      </c>
      <c r="K50" s="19">
        <f t="shared" si="2"/>
        <v>0</v>
      </c>
      <c r="L50" s="19">
        <f t="shared" si="2"/>
        <v>0</v>
      </c>
      <c r="M50" s="19">
        <f t="shared" si="2"/>
        <v>0</v>
      </c>
      <c r="N50" s="19">
        <f t="shared" si="2"/>
        <v>0</v>
      </c>
      <c r="O50" s="19">
        <f t="shared" si="2"/>
        <v>0</v>
      </c>
      <c r="P50" s="19">
        <f t="shared" si="2"/>
        <v>0</v>
      </c>
      <c r="Q50" s="19">
        <f t="shared" si="2"/>
        <v>0</v>
      </c>
      <c r="R50" s="19">
        <f t="shared" si="2"/>
        <v>0</v>
      </c>
      <c r="S50" s="19">
        <f t="shared" si="2"/>
        <v>0</v>
      </c>
      <c r="T50" s="19">
        <f t="shared" si="2"/>
        <v>0</v>
      </c>
      <c r="U50" s="19">
        <f t="shared" si="2"/>
        <v>0</v>
      </c>
      <c r="V50" s="19">
        <f t="shared" si="2"/>
        <v>0</v>
      </c>
      <c r="W50" s="19">
        <f t="shared" si="2"/>
        <v>0</v>
      </c>
      <c r="X50" s="19">
        <f t="shared" si="2"/>
        <v>0</v>
      </c>
      <c r="Y50" s="19">
        <f t="shared" si="2"/>
        <v>0</v>
      </c>
      <c r="Z50" s="19">
        <f t="shared" si="2"/>
        <v>0</v>
      </c>
      <c r="AA50" s="19">
        <f t="shared" si="2"/>
        <v>0</v>
      </c>
    </row>
  </sheetData>
  <mergeCells count="15">
    <mergeCell ref="B22:D22"/>
    <mergeCell ref="B23:D23"/>
    <mergeCell ref="B40:D40"/>
    <mergeCell ref="B41:D41"/>
    <mergeCell ref="B42:D42"/>
    <mergeCell ref="B24:D24"/>
    <mergeCell ref="B25:D25"/>
    <mergeCell ref="B37:E38"/>
    <mergeCell ref="B39:D39"/>
    <mergeCell ref="B4:E5"/>
    <mergeCell ref="B6:D6"/>
    <mergeCell ref="B7:D7"/>
    <mergeCell ref="B8:D8"/>
    <mergeCell ref="B9:D9"/>
    <mergeCell ref="B20:E21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C11" workbookViewId="0">
      <selection activeCell="C11" sqref="C11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26" width="9.109375" style="2"/>
    <col min="27" max="27" width="10.6640625" style="2" bestFit="1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7"/>
    </row>
    <row r="2" spans="2:27" ht="16.2" x14ac:dyDescent="0.35">
      <c r="B2" s="36" t="s">
        <v>1</v>
      </c>
      <c r="C2" s="37"/>
    </row>
    <row r="3" spans="2:27" ht="16.2" thickBot="1" x14ac:dyDescent="0.35"/>
    <row r="4" spans="2:27" x14ac:dyDescent="0.3">
      <c r="B4" s="72" t="s">
        <v>2</v>
      </c>
      <c r="C4" s="73"/>
      <c r="D4" s="73"/>
      <c r="E4" s="74"/>
      <c r="F4" s="3"/>
    </row>
    <row r="5" spans="2:27" ht="16.2" thickBot="1" x14ac:dyDescent="0.35">
      <c r="B5" s="75"/>
      <c r="C5" s="76"/>
      <c r="D5" s="76"/>
      <c r="E5" s="77"/>
      <c r="F5" s="3"/>
      <c r="G5" s="11"/>
      <c r="H5" s="11"/>
    </row>
    <row r="6" spans="2:27" ht="16.2" x14ac:dyDescent="0.35">
      <c r="B6" s="78" t="s">
        <v>36</v>
      </c>
      <c r="C6" s="78"/>
      <c r="D6" s="78"/>
      <c r="E6" s="28"/>
      <c r="F6" s="12"/>
      <c r="G6" s="11"/>
      <c r="H6" s="11"/>
    </row>
    <row r="7" spans="2:27" ht="16.2" x14ac:dyDescent="0.35">
      <c r="B7" s="79" t="s">
        <v>37</v>
      </c>
      <c r="C7" s="79"/>
      <c r="D7" s="79"/>
      <c r="E7" s="29">
        <f>0.5+E6</f>
        <v>0.5</v>
      </c>
      <c r="F7" s="12"/>
      <c r="G7" s="11"/>
      <c r="H7" s="11"/>
    </row>
    <row r="8" spans="2:27" ht="16.2" x14ac:dyDescent="0.35">
      <c r="B8" s="63" t="s">
        <v>35</v>
      </c>
      <c r="C8" s="63"/>
      <c r="D8" s="63"/>
      <c r="E8" s="27"/>
      <c r="F8" s="12"/>
      <c r="G8" s="11"/>
      <c r="H8" s="11"/>
    </row>
    <row r="9" spans="2:27" ht="16.2" x14ac:dyDescent="0.35">
      <c r="B9" s="63" t="s">
        <v>38</v>
      </c>
      <c r="C9" s="63"/>
      <c r="D9" s="63"/>
      <c r="E9" s="27">
        <f>0.5+E8</f>
        <v>0.5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2" x14ac:dyDescent="0.35">
      <c r="B13" s="7" t="s">
        <v>28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0</v>
      </c>
      <c r="Z13" s="14">
        <v>0</v>
      </c>
      <c r="AA13" s="18">
        <f t="shared" si="0"/>
        <v>0</v>
      </c>
    </row>
    <row r="14" spans="2:27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2" x14ac:dyDescent="0.35">
      <c r="B15" s="7" t="s">
        <v>30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4">
        <v>0</v>
      </c>
      <c r="Z15" s="14">
        <v>0</v>
      </c>
      <c r="AA15" s="18">
        <f t="shared" si="0"/>
        <v>0</v>
      </c>
    </row>
    <row r="16" spans="2:27" ht="16.2" x14ac:dyDescent="0.35">
      <c r="B16" s="4" t="s">
        <v>31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6">
        <v>0</v>
      </c>
      <c r="Z16" s="16">
        <v>0</v>
      </c>
      <c r="AA16" s="18">
        <f t="shared" si="0"/>
        <v>0</v>
      </c>
    </row>
    <row r="17" spans="2:27" ht="16.2" x14ac:dyDescent="0.35">
      <c r="B17" s="7" t="s">
        <v>32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4">
        <v>0</v>
      </c>
      <c r="Z17" s="14">
        <v>0</v>
      </c>
      <c r="AA17" s="18">
        <f t="shared" si="0"/>
        <v>0</v>
      </c>
    </row>
    <row r="18" spans="2:27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27" x14ac:dyDescent="0.3">
      <c r="B19" s="8"/>
    </row>
    <row r="20" spans="2:27" ht="16.2" thickBot="1" x14ac:dyDescent="0.35">
      <c r="G20" s="9"/>
    </row>
    <row r="21" spans="2:27" x14ac:dyDescent="0.3">
      <c r="B21" s="64" t="s">
        <v>39</v>
      </c>
      <c r="C21" s="65"/>
      <c r="D21" s="65"/>
      <c r="E21" s="66"/>
      <c r="F21" s="3"/>
    </row>
    <row r="22" spans="2:27" ht="16.2" thickBot="1" x14ac:dyDescent="0.35">
      <c r="B22" s="67"/>
      <c r="C22" s="68"/>
      <c r="D22" s="68"/>
      <c r="E22" s="69"/>
      <c r="F22" s="3"/>
      <c r="G22" s="11"/>
      <c r="H22" s="11"/>
    </row>
    <row r="23" spans="2:27" ht="16.2" x14ac:dyDescent="0.35">
      <c r="B23" s="70" t="s">
        <v>36</v>
      </c>
      <c r="C23" s="70"/>
      <c r="D23" s="70"/>
      <c r="E23" s="26"/>
      <c r="F23" s="12"/>
      <c r="G23" s="11"/>
      <c r="H23" s="11"/>
    </row>
    <row r="24" spans="2:27" ht="16.2" x14ac:dyDescent="0.35">
      <c r="B24" s="71" t="s">
        <v>37</v>
      </c>
      <c r="C24" s="71"/>
      <c r="D24" s="71"/>
      <c r="E24" s="25">
        <f>0.5+E23</f>
        <v>0.5</v>
      </c>
      <c r="F24" s="12"/>
      <c r="G24" s="11"/>
      <c r="H24" s="11"/>
    </row>
    <row r="25" spans="2:27" ht="16.2" x14ac:dyDescent="0.35">
      <c r="B25" s="55" t="s">
        <v>35</v>
      </c>
      <c r="C25" s="55"/>
      <c r="D25" s="55"/>
      <c r="E25" s="24"/>
      <c r="F25" s="12"/>
      <c r="G25" s="11"/>
      <c r="H25" s="11"/>
    </row>
    <row r="26" spans="2:27" ht="16.2" x14ac:dyDescent="0.35">
      <c r="B26" s="55" t="s">
        <v>38</v>
      </c>
      <c r="C26" s="55"/>
      <c r="D26" s="55"/>
      <c r="E26" s="24">
        <f>0.5+E25</f>
        <v>0.5</v>
      </c>
      <c r="F26" s="12"/>
      <c r="G26" s="11"/>
      <c r="H26" s="11"/>
    </row>
    <row r="27" spans="2:27" ht="18" x14ac:dyDescent="0.3">
      <c r="B27" s="13"/>
      <c r="C27" s="11"/>
      <c r="D27" s="11"/>
      <c r="E27" s="11"/>
      <c r="F27" s="12"/>
      <c r="G27" s="11"/>
      <c r="H27" s="11"/>
    </row>
    <row r="28" spans="2:27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27" ht="16.2" x14ac:dyDescent="0.35">
      <c r="B29" s="4" t="s">
        <v>43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5">
        <v>0</v>
      </c>
      <c r="Z29" s="5">
        <v>0</v>
      </c>
      <c r="AA29" s="18">
        <f t="shared" ref="AA29:AA34" si="2">SUM(C29:Z29)</f>
        <v>0</v>
      </c>
    </row>
    <row r="30" spans="2:27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27" ht="16.2" x14ac:dyDescent="0.35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</row>
    <row r="32" spans="2:27" ht="16.2" x14ac:dyDescent="0.35">
      <c r="B32" s="23" t="s">
        <v>30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1">
        <v>0</v>
      </c>
      <c r="Y32" s="22">
        <v>0</v>
      </c>
      <c r="Z32" s="22">
        <v>0</v>
      </c>
      <c r="AA32" s="18">
        <f t="shared" si="2"/>
        <v>0</v>
      </c>
    </row>
    <row r="33" spans="2:27" ht="16.2" x14ac:dyDescent="0.35">
      <c r="B33" s="4" t="s">
        <v>40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6">
        <v>0</v>
      </c>
      <c r="Z33" s="16">
        <v>0</v>
      </c>
      <c r="AA33" s="18">
        <f t="shared" si="2"/>
        <v>0</v>
      </c>
    </row>
    <row r="34" spans="2:27" ht="16.2" x14ac:dyDescent="0.35">
      <c r="B34" s="23" t="s">
        <v>32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2">
        <v>0</v>
      </c>
      <c r="Z34" s="22">
        <v>0</v>
      </c>
      <c r="AA34" s="18">
        <f t="shared" si="2"/>
        <v>0</v>
      </c>
    </row>
    <row r="35" spans="2:27" ht="16.2" x14ac:dyDescent="0.35">
      <c r="B35" s="20" t="s">
        <v>33</v>
      </c>
      <c r="C35" s="19">
        <f>SUM(C29:C34)</f>
        <v>0</v>
      </c>
      <c r="D35" s="19">
        <f t="shared" ref="D35:AA35" si="3">SUM(D29:D34)</f>
        <v>0</v>
      </c>
      <c r="E35" s="19">
        <f t="shared" si="3"/>
        <v>0</v>
      </c>
      <c r="F35" s="19">
        <f t="shared" si="3"/>
        <v>0</v>
      </c>
      <c r="G35" s="19">
        <f t="shared" si="3"/>
        <v>0</v>
      </c>
      <c r="H35" s="19">
        <f t="shared" si="3"/>
        <v>0</v>
      </c>
      <c r="I35" s="19">
        <f t="shared" si="3"/>
        <v>0</v>
      </c>
      <c r="J35" s="19">
        <f t="shared" si="3"/>
        <v>0</v>
      </c>
      <c r="K35" s="19">
        <f t="shared" si="3"/>
        <v>0</v>
      </c>
      <c r="L35" s="19">
        <f t="shared" si="3"/>
        <v>0</v>
      </c>
      <c r="M35" s="19">
        <f t="shared" si="3"/>
        <v>0</v>
      </c>
      <c r="N35" s="19">
        <f t="shared" si="3"/>
        <v>0</v>
      </c>
      <c r="O35" s="19">
        <f t="shared" si="3"/>
        <v>0</v>
      </c>
      <c r="P35" s="19">
        <f t="shared" si="3"/>
        <v>0</v>
      </c>
      <c r="Q35" s="19">
        <f t="shared" si="3"/>
        <v>0</v>
      </c>
      <c r="R35" s="19">
        <f t="shared" si="3"/>
        <v>0</v>
      </c>
      <c r="S35" s="19">
        <f t="shared" si="3"/>
        <v>0</v>
      </c>
      <c r="T35" s="19">
        <f t="shared" si="3"/>
        <v>0</v>
      </c>
      <c r="U35" s="19">
        <f t="shared" si="3"/>
        <v>0</v>
      </c>
      <c r="V35" s="19">
        <f t="shared" si="3"/>
        <v>0</v>
      </c>
      <c r="W35" s="19">
        <f t="shared" si="3"/>
        <v>0</v>
      </c>
      <c r="X35" s="19">
        <f t="shared" si="3"/>
        <v>0</v>
      </c>
      <c r="Y35" s="19">
        <f t="shared" si="3"/>
        <v>0</v>
      </c>
      <c r="Z35" s="19">
        <f t="shared" si="3"/>
        <v>0</v>
      </c>
      <c r="AA35" s="19">
        <f t="shared" si="3"/>
        <v>0</v>
      </c>
    </row>
    <row r="37" spans="2:27" ht="16.2" thickBot="1" x14ac:dyDescent="0.35"/>
    <row r="38" spans="2:27" x14ac:dyDescent="0.3">
      <c r="B38" s="56" t="s">
        <v>41</v>
      </c>
      <c r="C38" s="57"/>
      <c r="D38" s="57"/>
      <c r="E38" s="58"/>
      <c r="F38" s="3"/>
    </row>
    <row r="39" spans="2:27" ht="16.2" thickBot="1" x14ac:dyDescent="0.35">
      <c r="B39" s="59"/>
      <c r="C39" s="60"/>
      <c r="D39" s="60"/>
      <c r="E39" s="61"/>
      <c r="F39" s="3"/>
      <c r="G39" s="11"/>
      <c r="H39" s="11"/>
    </row>
    <row r="40" spans="2:27" ht="16.2" x14ac:dyDescent="0.35">
      <c r="B40" s="62" t="s">
        <v>36</v>
      </c>
      <c r="C40" s="62"/>
      <c r="D40" s="62"/>
      <c r="E40" s="34">
        <f>E23</f>
        <v>0</v>
      </c>
      <c r="F40" s="12"/>
      <c r="G40" s="11"/>
      <c r="H40" s="11"/>
    </row>
    <row r="41" spans="2:27" ht="16.2" x14ac:dyDescent="0.35">
      <c r="B41" s="53" t="s">
        <v>37</v>
      </c>
      <c r="C41" s="53"/>
      <c r="D41" s="53"/>
      <c r="E41" s="35">
        <f>E24</f>
        <v>0.5</v>
      </c>
      <c r="F41" s="12"/>
      <c r="G41" s="11"/>
      <c r="H41" s="11"/>
    </row>
    <row r="42" spans="2:27" ht="16.2" x14ac:dyDescent="0.35">
      <c r="B42" s="54" t="s">
        <v>35</v>
      </c>
      <c r="C42" s="54"/>
      <c r="D42" s="54"/>
      <c r="E42" s="30">
        <f>E25</f>
        <v>0</v>
      </c>
      <c r="F42" s="12"/>
      <c r="G42" s="11"/>
      <c r="H42" s="11"/>
    </row>
    <row r="43" spans="2:27" ht="16.2" x14ac:dyDescent="0.35">
      <c r="B43" s="54" t="s">
        <v>38</v>
      </c>
      <c r="C43" s="54"/>
      <c r="D43" s="54"/>
      <c r="E43" s="30">
        <f>E26</f>
        <v>0.5</v>
      </c>
      <c r="F43" s="12"/>
      <c r="G43" s="11"/>
      <c r="H43" s="11"/>
    </row>
    <row r="44" spans="2:27" ht="18" x14ac:dyDescent="0.3">
      <c r="B44" s="13"/>
      <c r="C44" s="11"/>
      <c r="D44" s="11"/>
      <c r="E44" s="11"/>
      <c r="F44" s="12"/>
      <c r="G44" s="11"/>
      <c r="H44" s="11"/>
    </row>
    <row r="45" spans="2:27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2" x14ac:dyDescent="0.35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 t="shared" ref="AA46:AA51" si="4">SUM(C46:Z46)</f>
        <v>0</v>
      </c>
    </row>
    <row r="47" spans="2:27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27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2">
        <v>0</v>
      </c>
      <c r="Z49" s="32">
        <v>0</v>
      </c>
      <c r="AA49" s="18">
        <f t="shared" si="4"/>
        <v>0</v>
      </c>
    </row>
    <row r="50" spans="2:27" ht="16.2" x14ac:dyDescent="0.35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4:E5"/>
    <mergeCell ref="B21:E22"/>
    <mergeCell ref="B6:D6"/>
    <mergeCell ref="B7:D7"/>
    <mergeCell ref="B23:D23"/>
    <mergeCell ref="B24:D24"/>
    <mergeCell ref="B8:D8"/>
    <mergeCell ref="B9:D9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10-2</vt:lpstr>
      <vt:lpstr>10-1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Havlíček Jan</cp:lastModifiedBy>
  <dcterms:created xsi:type="dcterms:W3CDTF">2001-09-26T20:06:01Z</dcterms:created>
  <dcterms:modified xsi:type="dcterms:W3CDTF">2023-09-10T15:03:30Z</dcterms:modified>
</cp:coreProperties>
</file>