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216" windowWidth="9120" windowHeight="3996" tabRatio="601"/>
  </bookViews>
  <sheets>
    <sheet name="Summary" sheetId="1" r:id="rId1"/>
    <sheet name="PNM 500617" sheetId="104" r:id="rId2"/>
    <sheet name="Richardson - 27249" sheetId="100" r:id="rId3"/>
    <sheet name="Duke - 500622" sheetId="95" r:id="rId4"/>
    <sheet name="USGT - 500622" sheetId="105" r:id="rId5"/>
    <sheet name="Sempra 27255(blank) " sheetId="88" r:id="rId6"/>
    <sheet name="USGT(#1)POI 78087" sheetId="103" r:id="rId7"/>
    <sheet name="USGT(#2)POI 78087" sheetId="102" r:id="rId8"/>
    <sheet name="Reliant_27060 (blank)" sheetId="80" r:id="rId9"/>
    <sheet name="Duke 500621(blank)" sheetId="92" r:id="rId10"/>
    <sheet name="Duke -500623 (blank)" sheetId="96" r:id="rId11"/>
    <sheet name="Duke - 500626 (blank)" sheetId="97" r:id="rId12"/>
    <sheet name="USGT - 500621 (blank)" sheetId="99" r:id="rId13"/>
    <sheet name="USGT - 500623 (blank)" sheetId="98" r:id="rId14"/>
    <sheet name="Aquila - 27036 (blank)" sheetId="101" r:id="rId15"/>
  </sheets>
  <definedNames>
    <definedName name="_xlnm.Print_Area" localSheetId="14">'Aquila - 27036 (blank)'!$A$1:$V$75</definedName>
    <definedName name="_xlnm.Print_Area" localSheetId="3">'Duke - 500622'!$A$1:$V$75</definedName>
    <definedName name="_xlnm.Print_Area" localSheetId="11">'Duke - 500626 (blank)'!$A$1:$V$75</definedName>
    <definedName name="_xlnm.Print_Area" localSheetId="9">'Duke 500621(blank)'!$A$1:$V$75</definedName>
    <definedName name="_xlnm.Print_Area" localSheetId="1">'PNM 500617'!$A$1:$V$77</definedName>
    <definedName name="_xlnm.Print_Area" localSheetId="8">'Reliant_27060 (blank)'!$A$1:$V$78</definedName>
    <definedName name="_xlnm.Print_Area" localSheetId="0">Summary!#REF!</definedName>
    <definedName name="_xlnm.Print_Area" localSheetId="4">'USGT - 500622'!$A$1:$V$75</definedName>
    <definedName name="_xlnm.Print_Area" localSheetId="6">'USGT(#1)POI 78087'!$A$1:$W$76</definedName>
    <definedName name="_xlnm.Print_Area" localSheetId="7">'USGT(#2)POI 78087'!$A$1:$W$76</definedName>
    <definedName name="_xlnm.Print_Titles" localSheetId="0">Summary!$1:$7</definedName>
  </definedNames>
  <calcPr calcId="0" fullCalcOnLoad="1"/>
</workbook>
</file>

<file path=xl/calcChain.xml><?xml version="1.0" encoding="utf-8"?>
<calcChain xmlns="http://schemas.openxmlformats.org/spreadsheetml/2006/main">
  <c r="M11" i="101" l="1"/>
  <c r="M12" i="101"/>
  <c r="N12" i="101"/>
  <c r="O12" i="101"/>
  <c r="T12" i="101"/>
  <c r="U12" i="101"/>
  <c r="V12" i="101"/>
  <c r="M13" i="101"/>
  <c r="M14" i="101"/>
  <c r="N14" i="101"/>
  <c r="O14" i="101"/>
  <c r="T14" i="101"/>
  <c r="U14" i="101"/>
  <c r="V14" i="101"/>
  <c r="M15" i="101"/>
  <c r="M16" i="101"/>
  <c r="N16" i="101"/>
  <c r="O16" i="101"/>
  <c r="T16" i="101"/>
  <c r="U16" i="101"/>
  <c r="V16" i="101"/>
  <c r="M17" i="101"/>
  <c r="M18" i="101"/>
  <c r="N18" i="101"/>
  <c r="O18" i="101"/>
  <c r="T18" i="101"/>
  <c r="U18" i="101"/>
  <c r="V18" i="101"/>
  <c r="M19" i="101"/>
  <c r="M20" i="101"/>
  <c r="N20" i="101"/>
  <c r="O20" i="101"/>
  <c r="T20" i="101"/>
  <c r="U20" i="101"/>
  <c r="V20" i="101"/>
  <c r="M21" i="101"/>
  <c r="M22" i="101"/>
  <c r="N22" i="101"/>
  <c r="O22" i="101"/>
  <c r="T22" i="101"/>
  <c r="U22" i="101"/>
  <c r="V22" i="101"/>
  <c r="M23" i="101"/>
  <c r="M24" i="101"/>
  <c r="N24" i="101"/>
  <c r="O24" i="101"/>
  <c r="T24" i="101"/>
  <c r="U24" i="101"/>
  <c r="V24" i="101"/>
  <c r="M25" i="101"/>
  <c r="M26" i="101"/>
  <c r="N26" i="101"/>
  <c r="O26" i="101"/>
  <c r="T26" i="101"/>
  <c r="U26" i="101"/>
  <c r="V26" i="101"/>
  <c r="M27" i="101"/>
  <c r="M28" i="101"/>
  <c r="N28" i="101"/>
  <c r="O28" i="101"/>
  <c r="T28" i="101"/>
  <c r="U28" i="101"/>
  <c r="V28" i="101"/>
  <c r="M29" i="101"/>
  <c r="M30" i="101"/>
  <c r="N30" i="101"/>
  <c r="O30" i="101"/>
  <c r="T30" i="101"/>
  <c r="U30" i="101"/>
  <c r="V30" i="101"/>
  <c r="M31" i="101"/>
  <c r="M32" i="101"/>
  <c r="N32" i="101"/>
  <c r="O32" i="101"/>
  <c r="T32" i="101"/>
  <c r="U32" i="101"/>
  <c r="V32" i="101"/>
  <c r="M33" i="101"/>
  <c r="M34" i="101"/>
  <c r="N34" i="101"/>
  <c r="O34" i="101"/>
  <c r="T34" i="101"/>
  <c r="U34" i="101"/>
  <c r="V34" i="101"/>
  <c r="M35" i="101"/>
  <c r="M36" i="101"/>
  <c r="N36" i="101"/>
  <c r="O36" i="101"/>
  <c r="T36" i="101"/>
  <c r="U36" i="101"/>
  <c r="V36" i="101"/>
  <c r="M37" i="101"/>
  <c r="M38" i="101"/>
  <c r="N38" i="101"/>
  <c r="O38" i="101"/>
  <c r="T38" i="101"/>
  <c r="U38" i="101"/>
  <c r="V38" i="101"/>
  <c r="M39" i="101"/>
  <c r="M40" i="101"/>
  <c r="N40" i="101"/>
  <c r="O40" i="101"/>
  <c r="T40" i="101"/>
  <c r="U40" i="101"/>
  <c r="V40" i="101"/>
  <c r="M41" i="101"/>
  <c r="M42" i="101"/>
  <c r="N42" i="101"/>
  <c r="O42" i="101"/>
  <c r="T42" i="101"/>
  <c r="U42" i="101"/>
  <c r="V42" i="101"/>
  <c r="M43" i="101"/>
  <c r="M44" i="101"/>
  <c r="N44" i="101"/>
  <c r="O44" i="101"/>
  <c r="T44" i="101"/>
  <c r="U44" i="101"/>
  <c r="V44" i="101"/>
  <c r="M45" i="101"/>
  <c r="M46" i="101"/>
  <c r="N46" i="101"/>
  <c r="O46" i="101"/>
  <c r="T46" i="101"/>
  <c r="U46" i="101"/>
  <c r="V46" i="101"/>
  <c r="M47" i="101"/>
  <c r="M48" i="101"/>
  <c r="N48" i="101"/>
  <c r="O48" i="101"/>
  <c r="T48" i="101"/>
  <c r="U48" i="101"/>
  <c r="V48" i="101"/>
  <c r="M49" i="101"/>
  <c r="M50" i="101"/>
  <c r="N50" i="101"/>
  <c r="O50" i="101"/>
  <c r="T50" i="101"/>
  <c r="U50" i="101"/>
  <c r="V50" i="101"/>
  <c r="M51" i="101"/>
  <c r="M52" i="101"/>
  <c r="N52" i="101"/>
  <c r="O52" i="101"/>
  <c r="T52" i="101"/>
  <c r="U52" i="101"/>
  <c r="V52" i="101"/>
  <c r="M53" i="101"/>
  <c r="M54" i="101"/>
  <c r="N54" i="101"/>
  <c r="O54" i="101"/>
  <c r="T54" i="101"/>
  <c r="U54" i="101"/>
  <c r="V54" i="101"/>
  <c r="M55" i="101"/>
  <c r="M56" i="101"/>
  <c r="N56" i="101"/>
  <c r="O56" i="101"/>
  <c r="T56" i="101"/>
  <c r="U56" i="101"/>
  <c r="V56" i="101"/>
  <c r="M57" i="101"/>
  <c r="M58" i="101"/>
  <c r="N58" i="101"/>
  <c r="O58" i="101"/>
  <c r="T58" i="101"/>
  <c r="U58" i="101"/>
  <c r="V58" i="101"/>
  <c r="M59" i="101"/>
  <c r="M60" i="101"/>
  <c r="N60" i="101"/>
  <c r="O60" i="101"/>
  <c r="T60" i="101"/>
  <c r="U60" i="101"/>
  <c r="V60" i="101"/>
  <c r="M61" i="101"/>
  <c r="M62" i="101"/>
  <c r="N62" i="101"/>
  <c r="O62" i="101"/>
  <c r="T62" i="101"/>
  <c r="U62" i="101"/>
  <c r="V62" i="101"/>
  <c r="M63" i="101"/>
  <c r="M64" i="101"/>
  <c r="N64" i="101"/>
  <c r="O64" i="101"/>
  <c r="T64" i="101"/>
  <c r="U64" i="101"/>
  <c r="V64" i="101"/>
  <c r="M65" i="101"/>
  <c r="M66" i="101"/>
  <c r="N66" i="101"/>
  <c r="O66" i="101"/>
  <c r="T66" i="101"/>
  <c r="U66" i="101"/>
  <c r="V66" i="101"/>
  <c r="M67" i="101"/>
  <c r="M68" i="101"/>
  <c r="N68" i="101"/>
  <c r="O68" i="101"/>
  <c r="T68" i="101"/>
  <c r="U68" i="101"/>
  <c r="V68" i="101"/>
  <c r="M69" i="101"/>
  <c r="M70" i="101"/>
  <c r="N70" i="101"/>
  <c r="O70" i="101"/>
  <c r="T70" i="101"/>
  <c r="U70" i="101"/>
  <c r="V70" i="101"/>
  <c r="M71" i="101"/>
  <c r="N71" i="101"/>
  <c r="M72" i="101"/>
  <c r="N72" i="101"/>
  <c r="O72" i="101"/>
  <c r="T72" i="101"/>
  <c r="U72" i="101"/>
  <c r="V72" i="101"/>
  <c r="K74" i="101"/>
  <c r="L74" i="101"/>
  <c r="M74" i="101"/>
  <c r="T74" i="101"/>
  <c r="U74" i="101"/>
  <c r="V74" i="101"/>
  <c r="M11" i="95"/>
  <c r="M12" i="95"/>
  <c r="N12" i="95"/>
  <c r="O12" i="95"/>
  <c r="T12" i="95"/>
  <c r="U12" i="95"/>
  <c r="V12" i="95"/>
  <c r="M13" i="95"/>
  <c r="M14" i="95"/>
  <c r="N14" i="95"/>
  <c r="O14" i="95"/>
  <c r="T14" i="95"/>
  <c r="U14" i="95"/>
  <c r="V14" i="95"/>
  <c r="M15" i="95"/>
  <c r="M16" i="95"/>
  <c r="N16" i="95"/>
  <c r="O16" i="95"/>
  <c r="T16" i="95"/>
  <c r="U16" i="95"/>
  <c r="V16" i="95"/>
  <c r="M17" i="95"/>
  <c r="M18" i="95"/>
  <c r="N18" i="95"/>
  <c r="O18" i="95"/>
  <c r="T18" i="95"/>
  <c r="U18" i="95"/>
  <c r="V18" i="95"/>
  <c r="M19" i="95"/>
  <c r="M20" i="95"/>
  <c r="N20" i="95"/>
  <c r="O20" i="95"/>
  <c r="T20" i="95"/>
  <c r="U20" i="95"/>
  <c r="V20" i="95"/>
  <c r="M21" i="95"/>
  <c r="M22" i="95"/>
  <c r="N22" i="95"/>
  <c r="O22" i="95"/>
  <c r="T22" i="95"/>
  <c r="U22" i="95"/>
  <c r="V22" i="95"/>
  <c r="M23" i="95"/>
  <c r="M24" i="95"/>
  <c r="N24" i="95"/>
  <c r="O24" i="95"/>
  <c r="T24" i="95"/>
  <c r="U24" i="95"/>
  <c r="V24" i="95"/>
  <c r="M25" i="95"/>
  <c r="M26" i="95"/>
  <c r="N26" i="95"/>
  <c r="O26" i="95"/>
  <c r="T26" i="95"/>
  <c r="U26" i="95"/>
  <c r="V26" i="95"/>
  <c r="M27" i="95"/>
  <c r="M28" i="95"/>
  <c r="N28" i="95"/>
  <c r="O28" i="95"/>
  <c r="T28" i="95"/>
  <c r="U28" i="95"/>
  <c r="V28" i="95"/>
  <c r="M29" i="95"/>
  <c r="M30" i="95"/>
  <c r="N30" i="95"/>
  <c r="O30" i="95"/>
  <c r="T30" i="95"/>
  <c r="U30" i="95"/>
  <c r="V30" i="95"/>
  <c r="M31" i="95"/>
  <c r="M32" i="95"/>
  <c r="N32" i="95"/>
  <c r="O32" i="95"/>
  <c r="T32" i="95"/>
  <c r="U32" i="95"/>
  <c r="V32" i="95"/>
  <c r="M33" i="95"/>
  <c r="M34" i="95"/>
  <c r="N34" i="95"/>
  <c r="O34" i="95"/>
  <c r="T34" i="95"/>
  <c r="U34" i="95"/>
  <c r="V34" i="95"/>
  <c r="M35" i="95"/>
  <c r="M36" i="95"/>
  <c r="N36" i="95"/>
  <c r="O36" i="95"/>
  <c r="T36" i="95"/>
  <c r="U36" i="95"/>
  <c r="V36" i="95"/>
  <c r="M37" i="95"/>
  <c r="M38" i="95"/>
  <c r="N38" i="95"/>
  <c r="O38" i="95"/>
  <c r="T38" i="95"/>
  <c r="U38" i="95"/>
  <c r="V38" i="95"/>
  <c r="M39" i="95"/>
  <c r="M40" i="95"/>
  <c r="N40" i="95"/>
  <c r="O40" i="95"/>
  <c r="T40" i="95"/>
  <c r="U40" i="95"/>
  <c r="V40" i="95"/>
  <c r="M41" i="95"/>
  <c r="M42" i="95"/>
  <c r="N42" i="95"/>
  <c r="O42" i="95"/>
  <c r="T42" i="95"/>
  <c r="U42" i="95"/>
  <c r="V42" i="95"/>
  <c r="M43" i="95"/>
  <c r="M44" i="95"/>
  <c r="N44" i="95"/>
  <c r="O44" i="95"/>
  <c r="T44" i="95"/>
  <c r="U44" i="95"/>
  <c r="V44" i="95"/>
  <c r="M45" i="95"/>
  <c r="M46" i="95"/>
  <c r="N46" i="95"/>
  <c r="O46" i="95"/>
  <c r="T46" i="95"/>
  <c r="U46" i="95"/>
  <c r="V46" i="95"/>
  <c r="M47" i="95"/>
  <c r="M48" i="95"/>
  <c r="N48" i="95"/>
  <c r="O48" i="95"/>
  <c r="T48" i="95"/>
  <c r="U48" i="95"/>
  <c r="V48" i="95"/>
  <c r="M49" i="95"/>
  <c r="M50" i="95"/>
  <c r="N50" i="95"/>
  <c r="O50" i="95"/>
  <c r="T50" i="95"/>
  <c r="U50" i="95"/>
  <c r="V50" i="95"/>
  <c r="M51" i="95"/>
  <c r="M52" i="95"/>
  <c r="N52" i="95"/>
  <c r="O52" i="95"/>
  <c r="T52" i="95"/>
  <c r="U52" i="95"/>
  <c r="V52" i="95"/>
  <c r="M53" i="95"/>
  <c r="M54" i="95"/>
  <c r="N54" i="95"/>
  <c r="O54" i="95"/>
  <c r="T54" i="95"/>
  <c r="U54" i="95"/>
  <c r="V54" i="95"/>
  <c r="M55" i="95"/>
  <c r="M56" i="95"/>
  <c r="N56" i="95"/>
  <c r="O56" i="95"/>
  <c r="T56" i="95"/>
  <c r="U56" i="95"/>
  <c r="V56" i="95"/>
  <c r="M57" i="95"/>
  <c r="M58" i="95"/>
  <c r="N58" i="95"/>
  <c r="O58" i="95"/>
  <c r="T58" i="95"/>
  <c r="U58" i="95"/>
  <c r="V58" i="95"/>
  <c r="M59" i="95"/>
  <c r="M60" i="95"/>
  <c r="N60" i="95"/>
  <c r="O60" i="95"/>
  <c r="T60" i="95"/>
  <c r="U60" i="95"/>
  <c r="V60" i="95"/>
  <c r="M61" i="95"/>
  <c r="M62" i="95"/>
  <c r="N62" i="95"/>
  <c r="O62" i="95"/>
  <c r="T62" i="95"/>
  <c r="U62" i="95"/>
  <c r="V62" i="95"/>
  <c r="M63" i="95"/>
  <c r="M64" i="95"/>
  <c r="N64" i="95"/>
  <c r="O64" i="95"/>
  <c r="T64" i="95"/>
  <c r="U64" i="95"/>
  <c r="V64" i="95"/>
  <c r="M65" i="95"/>
  <c r="M66" i="95"/>
  <c r="N66" i="95"/>
  <c r="O66" i="95"/>
  <c r="T66" i="95"/>
  <c r="U66" i="95"/>
  <c r="V66" i="95"/>
  <c r="M67" i="95"/>
  <c r="M68" i="95"/>
  <c r="N68" i="95"/>
  <c r="O68" i="95"/>
  <c r="T68" i="95"/>
  <c r="U68" i="95"/>
  <c r="V68" i="95"/>
  <c r="M69" i="95"/>
  <c r="M70" i="95"/>
  <c r="N70" i="95"/>
  <c r="O70" i="95"/>
  <c r="T70" i="95"/>
  <c r="U70" i="95"/>
  <c r="V70" i="95"/>
  <c r="M71" i="95"/>
  <c r="O71" i="95"/>
  <c r="M72" i="95"/>
  <c r="N72" i="95"/>
  <c r="O72" i="95"/>
  <c r="T72" i="95"/>
  <c r="U72" i="95"/>
  <c r="V72" i="95"/>
  <c r="K74" i="95"/>
  <c r="L74" i="95"/>
  <c r="M74" i="95"/>
  <c r="T74" i="95"/>
  <c r="U74" i="95"/>
  <c r="V74" i="95"/>
  <c r="M11" i="97"/>
  <c r="M12" i="97"/>
  <c r="N12" i="97"/>
  <c r="O12" i="97"/>
  <c r="T12" i="97"/>
  <c r="U12" i="97"/>
  <c r="V12" i="97"/>
  <c r="M13" i="97"/>
  <c r="M14" i="97"/>
  <c r="N14" i="97"/>
  <c r="O14" i="97"/>
  <c r="T14" i="97"/>
  <c r="U14" i="97"/>
  <c r="V14" i="97"/>
  <c r="M15" i="97"/>
  <c r="M16" i="97"/>
  <c r="N16" i="97"/>
  <c r="O16" i="97"/>
  <c r="T16" i="97"/>
  <c r="U16" i="97"/>
  <c r="V16" i="97"/>
  <c r="M17" i="97"/>
  <c r="M18" i="97"/>
  <c r="N18" i="97"/>
  <c r="O18" i="97"/>
  <c r="T18" i="97"/>
  <c r="U18" i="97"/>
  <c r="V18" i="97"/>
  <c r="M19" i="97"/>
  <c r="M20" i="97"/>
  <c r="N20" i="97"/>
  <c r="O20" i="97"/>
  <c r="T20" i="97"/>
  <c r="U20" i="97"/>
  <c r="V20" i="97"/>
  <c r="M21" i="97"/>
  <c r="M22" i="97"/>
  <c r="N22" i="97"/>
  <c r="O22" i="97"/>
  <c r="T22" i="97"/>
  <c r="U22" i="97"/>
  <c r="V22" i="97"/>
  <c r="M23" i="97"/>
  <c r="M24" i="97"/>
  <c r="N24" i="97"/>
  <c r="O24" i="97"/>
  <c r="T24" i="97"/>
  <c r="U24" i="97"/>
  <c r="V24" i="97"/>
  <c r="M25" i="97"/>
  <c r="M26" i="97"/>
  <c r="N26" i="97"/>
  <c r="O26" i="97"/>
  <c r="T26" i="97"/>
  <c r="U26" i="97"/>
  <c r="V26" i="97"/>
  <c r="M27" i="97"/>
  <c r="M28" i="97"/>
  <c r="N28" i="97"/>
  <c r="O28" i="97"/>
  <c r="T28" i="97"/>
  <c r="U28" i="97"/>
  <c r="V28" i="97"/>
  <c r="M29" i="97"/>
  <c r="M30" i="97"/>
  <c r="N30" i="97"/>
  <c r="O30" i="97"/>
  <c r="T30" i="97"/>
  <c r="U30" i="97"/>
  <c r="V30" i="97"/>
  <c r="M31" i="97"/>
  <c r="M32" i="97"/>
  <c r="N32" i="97"/>
  <c r="O32" i="97"/>
  <c r="T32" i="97"/>
  <c r="U32" i="97"/>
  <c r="V32" i="97"/>
  <c r="M33" i="97"/>
  <c r="M34" i="97"/>
  <c r="N34" i="97"/>
  <c r="O34" i="97"/>
  <c r="T34" i="97"/>
  <c r="U34" i="97"/>
  <c r="V34" i="97"/>
  <c r="M35" i="97"/>
  <c r="M36" i="97"/>
  <c r="N36" i="97"/>
  <c r="O36" i="97"/>
  <c r="T36" i="97"/>
  <c r="U36" i="97"/>
  <c r="V36" i="97"/>
  <c r="M37" i="97"/>
  <c r="M38" i="97"/>
  <c r="N38" i="97"/>
  <c r="O38" i="97"/>
  <c r="T38" i="97"/>
  <c r="U38" i="97"/>
  <c r="V38" i="97"/>
  <c r="M39" i="97"/>
  <c r="M40" i="97"/>
  <c r="N40" i="97"/>
  <c r="O40" i="97"/>
  <c r="T40" i="97"/>
  <c r="U40" i="97"/>
  <c r="V40" i="97"/>
  <c r="M41" i="97"/>
  <c r="M42" i="97"/>
  <c r="N42" i="97"/>
  <c r="O42" i="97"/>
  <c r="T42" i="97"/>
  <c r="U42" i="97"/>
  <c r="V42" i="97"/>
  <c r="M43" i="97"/>
  <c r="M44" i="97"/>
  <c r="N44" i="97"/>
  <c r="O44" i="97"/>
  <c r="T44" i="97"/>
  <c r="U44" i="97"/>
  <c r="V44" i="97"/>
  <c r="M45" i="97"/>
  <c r="M46" i="97"/>
  <c r="N46" i="97"/>
  <c r="O46" i="97"/>
  <c r="T46" i="97"/>
  <c r="U46" i="97"/>
  <c r="V46" i="97"/>
  <c r="M47" i="97"/>
  <c r="M48" i="97"/>
  <c r="N48" i="97"/>
  <c r="O48" i="97"/>
  <c r="T48" i="97"/>
  <c r="U48" i="97"/>
  <c r="V48" i="97"/>
  <c r="M49" i="97"/>
  <c r="M50" i="97"/>
  <c r="N50" i="97"/>
  <c r="O50" i="97"/>
  <c r="T50" i="97"/>
  <c r="U50" i="97"/>
  <c r="V50" i="97"/>
  <c r="M51" i="97"/>
  <c r="M52" i="97"/>
  <c r="N52" i="97"/>
  <c r="O52" i="97"/>
  <c r="T52" i="97"/>
  <c r="U52" i="97"/>
  <c r="V52" i="97"/>
  <c r="M53" i="97"/>
  <c r="M54" i="97"/>
  <c r="N54" i="97"/>
  <c r="O54" i="97"/>
  <c r="T54" i="97"/>
  <c r="U54" i="97"/>
  <c r="V54" i="97"/>
  <c r="M55" i="97"/>
  <c r="M56" i="97"/>
  <c r="N56" i="97"/>
  <c r="O56" i="97"/>
  <c r="T56" i="97"/>
  <c r="U56" i="97"/>
  <c r="V56" i="97"/>
  <c r="M57" i="97"/>
  <c r="M58" i="97"/>
  <c r="N58" i="97"/>
  <c r="O58" i="97"/>
  <c r="T58" i="97"/>
  <c r="U58" i="97"/>
  <c r="V58" i="97"/>
  <c r="M59" i="97"/>
  <c r="M60" i="97"/>
  <c r="N60" i="97"/>
  <c r="O60" i="97"/>
  <c r="T60" i="97"/>
  <c r="U60" i="97"/>
  <c r="V60" i="97"/>
  <c r="M61" i="97"/>
  <c r="M62" i="97"/>
  <c r="N62" i="97"/>
  <c r="O62" i="97"/>
  <c r="T62" i="97"/>
  <c r="U62" i="97"/>
  <c r="V62" i="97"/>
  <c r="M63" i="97"/>
  <c r="M64" i="97"/>
  <c r="N64" i="97"/>
  <c r="O64" i="97"/>
  <c r="T64" i="97"/>
  <c r="U64" i="97"/>
  <c r="V64" i="97"/>
  <c r="M65" i="97"/>
  <c r="M66" i="97"/>
  <c r="N66" i="97"/>
  <c r="O66" i="97"/>
  <c r="T66" i="97"/>
  <c r="U66" i="97"/>
  <c r="V66" i="97"/>
  <c r="M67" i="97"/>
  <c r="M68" i="97"/>
  <c r="N68" i="97"/>
  <c r="O68" i="97"/>
  <c r="T68" i="97"/>
  <c r="U68" i="97"/>
  <c r="V68" i="97"/>
  <c r="M69" i="97"/>
  <c r="M70" i="97"/>
  <c r="N70" i="97"/>
  <c r="O70" i="97"/>
  <c r="T70" i="97"/>
  <c r="U70" i="97"/>
  <c r="V70" i="97"/>
  <c r="O71" i="97"/>
  <c r="M72" i="97"/>
  <c r="N72" i="97"/>
  <c r="O72" i="97"/>
  <c r="T72" i="97"/>
  <c r="U72" i="97"/>
  <c r="V72" i="97"/>
  <c r="K74" i="97"/>
  <c r="L74" i="97"/>
  <c r="M74" i="97"/>
  <c r="T74" i="97"/>
  <c r="U74" i="97"/>
  <c r="V74" i="97"/>
  <c r="M11" i="92"/>
  <c r="M12" i="92"/>
  <c r="N12" i="92"/>
  <c r="O12" i="92"/>
  <c r="T12" i="92"/>
  <c r="U12" i="92"/>
  <c r="V12" i="92"/>
  <c r="M13" i="92"/>
  <c r="M14" i="92"/>
  <c r="N14" i="92"/>
  <c r="O14" i="92"/>
  <c r="T14" i="92"/>
  <c r="U14" i="92"/>
  <c r="V14" i="92"/>
  <c r="M15" i="92"/>
  <c r="M16" i="92"/>
  <c r="N16" i="92"/>
  <c r="O16" i="92"/>
  <c r="T16" i="92"/>
  <c r="U16" i="92"/>
  <c r="V16" i="92"/>
  <c r="M17" i="92"/>
  <c r="M18" i="92"/>
  <c r="N18" i="92"/>
  <c r="O18" i="92"/>
  <c r="T18" i="92"/>
  <c r="U18" i="92"/>
  <c r="V18" i="92"/>
  <c r="M19" i="92"/>
  <c r="M20" i="92"/>
  <c r="N20" i="92"/>
  <c r="O20" i="92"/>
  <c r="T20" i="92"/>
  <c r="U20" i="92"/>
  <c r="V20" i="92"/>
  <c r="M21" i="92"/>
  <c r="M22" i="92"/>
  <c r="N22" i="92"/>
  <c r="O22" i="92"/>
  <c r="T22" i="92"/>
  <c r="U22" i="92"/>
  <c r="V22" i="92"/>
  <c r="M23" i="92"/>
  <c r="M24" i="92"/>
  <c r="N24" i="92"/>
  <c r="O24" i="92"/>
  <c r="T24" i="92"/>
  <c r="U24" i="92"/>
  <c r="V24" i="92"/>
  <c r="M25" i="92"/>
  <c r="M26" i="92"/>
  <c r="N26" i="92"/>
  <c r="O26" i="92"/>
  <c r="T26" i="92"/>
  <c r="U26" i="92"/>
  <c r="V26" i="92"/>
  <c r="M27" i="92"/>
  <c r="M28" i="92"/>
  <c r="N28" i="92"/>
  <c r="O28" i="92"/>
  <c r="T28" i="92"/>
  <c r="U28" i="92"/>
  <c r="V28" i="92"/>
  <c r="M29" i="92"/>
  <c r="M30" i="92"/>
  <c r="N30" i="92"/>
  <c r="O30" i="92"/>
  <c r="T30" i="92"/>
  <c r="U30" i="92"/>
  <c r="V30" i="92"/>
  <c r="M31" i="92"/>
  <c r="M32" i="92"/>
  <c r="N32" i="92"/>
  <c r="O32" i="92"/>
  <c r="T32" i="92"/>
  <c r="U32" i="92"/>
  <c r="V32" i="92"/>
  <c r="M33" i="92"/>
  <c r="M34" i="92"/>
  <c r="N34" i="92"/>
  <c r="O34" i="92"/>
  <c r="T34" i="92"/>
  <c r="U34" i="92"/>
  <c r="V34" i="92"/>
  <c r="M35" i="92"/>
  <c r="M36" i="92"/>
  <c r="N36" i="92"/>
  <c r="O36" i="92"/>
  <c r="T36" i="92"/>
  <c r="U36" i="92"/>
  <c r="V36" i="92"/>
  <c r="M37" i="92"/>
  <c r="M38" i="92"/>
  <c r="N38" i="92"/>
  <c r="O38" i="92"/>
  <c r="T38" i="92"/>
  <c r="U38" i="92"/>
  <c r="V38" i="92"/>
  <c r="M39" i="92"/>
  <c r="M40" i="92"/>
  <c r="N40" i="92"/>
  <c r="O40" i="92"/>
  <c r="T40" i="92"/>
  <c r="U40" i="92"/>
  <c r="V40" i="92"/>
  <c r="M41" i="92"/>
  <c r="M42" i="92"/>
  <c r="N42" i="92"/>
  <c r="O42" i="92"/>
  <c r="T42" i="92"/>
  <c r="U42" i="92"/>
  <c r="V42" i="92"/>
  <c r="M43" i="92"/>
  <c r="M44" i="92"/>
  <c r="N44" i="92"/>
  <c r="O44" i="92"/>
  <c r="T44" i="92"/>
  <c r="U44" i="92"/>
  <c r="V44" i="92"/>
  <c r="M45" i="92"/>
  <c r="M46" i="92"/>
  <c r="N46" i="92"/>
  <c r="O46" i="92"/>
  <c r="T46" i="92"/>
  <c r="U46" i="92"/>
  <c r="V46" i="92"/>
  <c r="M47" i="92"/>
  <c r="M48" i="92"/>
  <c r="N48" i="92"/>
  <c r="O48" i="92"/>
  <c r="T48" i="92"/>
  <c r="U48" i="92"/>
  <c r="V48" i="92"/>
  <c r="M49" i="92"/>
  <c r="M50" i="92"/>
  <c r="N50" i="92"/>
  <c r="O50" i="92"/>
  <c r="T50" i="92"/>
  <c r="U50" i="92"/>
  <c r="V50" i="92"/>
  <c r="M51" i="92"/>
  <c r="M52" i="92"/>
  <c r="N52" i="92"/>
  <c r="O52" i="92"/>
  <c r="T52" i="92"/>
  <c r="U52" i="92"/>
  <c r="V52" i="92"/>
  <c r="M53" i="92"/>
  <c r="M54" i="92"/>
  <c r="N54" i="92"/>
  <c r="O54" i="92"/>
  <c r="T54" i="92"/>
  <c r="U54" i="92"/>
  <c r="V54" i="92"/>
  <c r="M55" i="92"/>
  <c r="M56" i="92"/>
  <c r="N56" i="92"/>
  <c r="O56" i="92"/>
  <c r="T56" i="92"/>
  <c r="U56" i="92"/>
  <c r="V56" i="92"/>
  <c r="M57" i="92"/>
  <c r="M58" i="92"/>
  <c r="N58" i="92"/>
  <c r="O58" i="92"/>
  <c r="T58" i="92"/>
  <c r="U58" i="92"/>
  <c r="V58" i="92"/>
  <c r="M59" i="92"/>
  <c r="M60" i="92"/>
  <c r="N60" i="92"/>
  <c r="O60" i="92"/>
  <c r="T60" i="92"/>
  <c r="U60" i="92"/>
  <c r="V60" i="92"/>
  <c r="M61" i="92"/>
  <c r="M62" i="92"/>
  <c r="N62" i="92"/>
  <c r="O62" i="92"/>
  <c r="T62" i="92"/>
  <c r="U62" i="92"/>
  <c r="V62" i="92"/>
  <c r="M63" i="92"/>
  <c r="M64" i="92"/>
  <c r="N64" i="92"/>
  <c r="O64" i="92"/>
  <c r="T64" i="92"/>
  <c r="U64" i="92"/>
  <c r="V64" i="92"/>
  <c r="M65" i="92"/>
  <c r="M66" i="92"/>
  <c r="N66" i="92"/>
  <c r="O66" i="92"/>
  <c r="T66" i="92"/>
  <c r="U66" i="92"/>
  <c r="V66" i="92"/>
  <c r="M67" i="92"/>
  <c r="M68" i="92"/>
  <c r="N68" i="92"/>
  <c r="O68" i="92"/>
  <c r="T68" i="92"/>
  <c r="U68" i="92"/>
  <c r="V68" i="92"/>
  <c r="M69" i="92"/>
  <c r="M70" i="92"/>
  <c r="N70" i="92"/>
  <c r="O70" i="92"/>
  <c r="T70" i="92"/>
  <c r="U70" i="92"/>
  <c r="V70" i="92"/>
  <c r="O71" i="92"/>
  <c r="M72" i="92"/>
  <c r="N72" i="92"/>
  <c r="O72" i="92"/>
  <c r="T72" i="92"/>
  <c r="U72" i="92"/>
  <c r="V72" i="92"/>
  <c r="K74" i="92"/>
  <c r="L74" i="92"/>
  <c r="M74" i="92"/>
  <c r="T74" i="92"/>
  <c r="U74" i="92"/>
  <c r="V74" i="92"/>
  <c r="M11" i="96"/>
  <c r="M12" i="96"/>
  <c r="N12" i="96"/>
  <c r="O12" i="96"/>
  <c r="T12" i="96"/>
  <c r="U12" i="96"/>
  <c r="V12" i="96"/>
  <c r="M13" i="96"/>
  <c r="M14" i="96"/>
  <c r="N14" i="96"/>
  <c r="O14" i="96"/>
  <c r="T14" i="96"/>
  <c r="U14" i="96"/>
  <c r="V14" i="96"/>
  <c r="M15" i="96"/>
  <c r="M16" i="96"/>
  <c r="N16" i="96"/>
  <c r="O16" i="96"/>
  <c r="T16" i="96"/>
  <c r="U16" i="96"/>
  <c r="V16" i="96"/>
  <c r="M17" i="96"/>
  <c r="M18" i="96"/>
  <c r="N18" i="96"/>
  <c r="O18" i="96"/>
  <c r="T18" i="96"/>
  <c r="U18" i="96"/>
  <c r="V18" i="96"/>
  <c r="M19" i="96"/>
  <c r="M20" i="96"/>
  <c r="N20" i="96"/>
  <c r="O20" i="96"/>
  <c r="T20" i="96"/>
  <c r="U20" i="96"/>
  <c r="V20" i="96"/>
  <c r="M21" i="96"/>
  <c r="M22" i="96"/>
  <c r="N22" i="96"/>
  <c r="O22" i="96"/>
  <c r="T22" i="96"/>
  <c r="U22" i="96"/>
  <c r="V22" i="96"/>
  <c r="M23" i="96"/>
  <c r="M24" i="96"/>
  <c r="N24" i="96"/>
  <c r="O24" i="96"/>
  <c r="T24" i="96"/>
  <c r="U24" i="96"/>
  <c r="V24" i="96"/>
  <c r="M25" i="96"/>
  <c r="M26" i="96"/>
  <c r="N26" i="96"/>
  <c r="O26" i="96"/>
  <c r="T26" i="96"/>
  <c r="U26" i="96"/>
  <c r="V26" i="96"/>
  <c r="M27" i="96"/>
  <c r="M28" i="96"/>
  <c r="N28" i="96"/>
  <c r="O28" i="96"/>
  <c r="T28" i="96"/>
  <c r="U28" i="96"/>
  <c r="V28" i="96"/>
  <c r="M29" i="96"/>
  <c r="M30" i="96"/>
  <c r="N30" i="96"/>
  <c r="O30" i="96"/>
  <c r="T30" i="96"/>
  <c r="U30" i="96"/>
  <c r="V30" i="96"/>
  <c r="M31" i="96"/>
  <c r="M32" i="96"/>
  <c r="N32" i="96"/>
  <c r="O32" i="96"/>
  <c r="T32" i="96"/>
  <c r="U32" i="96"/>
  <c r="V32" i="96"/>
  <c r="M33" i="96"/>
  <c r="M34" i="96"/>
  <c r="N34" i="96"/>
  <c r="O34" i="96"/>
  <c r="T34" i="96"/>
  <c r="U34" i="96"/>
  <c r="V34" i="96"/>
  <c r="M35" i="96"/>
  <c r="M36" i="96"/>
  <c r="N36" i="96"/>
  <c r="O36" i="96"/>
  <c r="T36" i="96"/>
  <c r="U36" i="96"/>
  <c r="V36" i="96"/>
  <c r="M37" i="96"/>
  <c r="M38" i="96"/>
  <c r="N38" i="96"/>
  <c r="O38" i="96"/>
  <c r="T38" i="96"/>
  <c r="U38" i="96"/>
  <c r="V38" i="96"/>
  <c r="M39" i="96"/>
  <c r="M40" i="96"/>
  <c r="N40" i="96"/>
  <c r="O40" i="96"/>
  <c r="T40" i="96"/>
  <c r="U40" i="96"/>
  <c r="V40" i="96"/>
  <c r="M41" i="96"/>
  <c r="M42" i="96"/>
  <c r="N42" i="96"/>
  <c r="O42" i="96"/>
  <c r="T42" i="96"/>
  <c r="U42" i="96"/>
  <c r="V42" i="96"/>
  <c r="M43" i="96"/>
  <c r="M44" i="96"/>
  <c r="N44" i="96"/>
  <c r="O44" i="96"/>
  <c r="T44" i="96"/>
  <c r="U44" i="96"/>
  <c r="V44" i="96"/>
  <c r="M45" i="96"/>
  <c r="M46" i="96"/>
  <c r="N46" i="96"/>
  <c r="O46" i="96"/>
  <c r="T46" i="96"/>
  <c r="U46" i="96"/>
  <c r="V46" i="96"/>
  <c r="M47" i="96"/>
  <c r="M48" i="96"/>
  <c r="N48" i="96"/>
  <c r="O48" i="96"/>
  <c r="T48" i="96"/>
  <c r="U48" i="96"/>
  <c r="V48" i="96"/>
  <c r="M49" i="96"/>
  <c r="M50" i="96"/>
  <c r="N50" i="96"/>
  <c r="O50" i="96"/>
  <c r="T50" i="96"/>
  <c r="U50" i="96"/>
  <c r="V50" i="96"/>
  <c r="M51" i="96"/>
  <c r="M52" i="96"/>
  <c r="N52" i="96"/>
  <c r="O52" i="96"/>
  <c r="T52" i="96"/>
  <c r="U52" i="96"/>
  <c r="V52" i="96"/>
  <c r="M53" i="96"/>
  <c r="M54" i="96"/>
  <c r="N54" i="96"/>
  <c r="O54" i="96"/>
  <c r="T54" i="96"/>
  <c r="U54" i="96"/>
  <c r="V54" i="96"/>
  <c r="M55" i="96"/>
  <c r="M56" i="96"/>
  <c r="N56" i="96"/>
  <c r="O56" i="96"/>
  <c r="T56" i="96"/>
  <c r="U56" i="96"/>
  <c r="V56" i="96"/>
  <c r="M57" i="96"/>
  <c r="M58" i="96"/>
  <c r="N58" i="96"/>
  <c r="O58" i="96"/>
  <c r="T58" i="96"/>
  <c r="U58" i="96"/>
  <c r="V58" i="96"/>
  <c r="M59" i="96"/>
  <c r="M60" i="96"/>
  <c r="N60" i="96"/>
  <c r="O60" i="96"/>
  <c r="T60" i="96"/>
  <c r="U60" i="96"/>
  <c r="V60" i="96"/>
  <c r="M61" i="96"/>
  <c r="M62" i="96"/>
  <c r="N62" i="96"/>
  <c r="O62" i="96"/>
  <c r="T62" i="96"/>
  <c r="U62" i="96"/>
  <c r="V62" i="96"/>
  <c r="M63" i="96"/>
  <c r="M64" i="96"/>
  <c r="N64" i="96"/>
  <c r="O64" i="96"/>
  <c r="T64" i="96"/>
  <c r="U64" i="96"/>
  <c r="V64" i="96"/>
  <c r="M65" i="96"/>
  <c r="M66" i="96"/>
  <c r="N66" i="96"/>
  <c r="O66" i="96"/>
  <c r="T66" i="96"/>
  <c r="U66" i="96"/>
  <c r="V66" i="96"/>
  <c r="M67" i="96"/>
  <c r="M68" i="96"/>
  <c r="N68" i="96"/>
  <c r="O68" i="96"/>
  <c r="T68" i="96"/>
  <c r="U68" i="96"/>
  <c r="V68" i="96"/>
  <c r="M69" i="96"/>
  <c r="M70" i="96"/>
  <c r="N70" i="96"/>
  <c r="O70" i="96"/>
  <c r="T70" i="96"/>
  <c r="U70" i="96"/>
  <c r="V70" i="96"/>
  <c r="O71" i="96"/>
  <c r="M72" i="96"/>
  <c r="N72" i="96"/>
  <c r="O72" i="96"/>
  <c r="T72" i="96"/>
  <c r="U72" i="96"/>
  <c r="V72" i="96"/>
  <c r="K74" i="96"/>
  <c r="L74" i="96"/>
  <c r="M74" i="96"/>
  <c r="T74" i="96"/>
  <c r="U74" i="96"/>
  <c r="V74" i="96"/>
  <c r="M11" i="104"/>
  <c r="M12" i="104"/>
  <c r="N12" i="104"/>
  <c r="O12" i="104"/>
  <c r="T12" i="104"/>
  <c r="U12" i="104"/>
  <c r="V12" i="104"/>
  <c r="M13" i="104"/>
  <c r="M14" i="104"/>
  <c r="N14" i="104"/>
  <c r="O14" i="104"/>
  <c r="T14" i="104"/>
  <c r="U14" i="104"/>
  <c r="V14" i="104"/>
  <c r="M15" i="104"/>
  <c r="M16" i="104"/>
  <c r="N16" i="104"/>
  <c r="O16" i="104"/>
  <c r="T16" i="104"/>
  <c r="U16" i="104"/>
  <c r="V16" i="104"/>
  <c r="M17" i="104"/>
  <c r="M18" i="104"/>
  <c r="N18" i="104"/>
  <c r="O18" i="104"/>
  <c r="T18" i="104"/>
  <c r="U18" i="104"/>
  <c r="V18" i="104"/>
  <c r="M19" i="104"/>
  <c r="M20" i="104"/>
  <c r="N20" i="104"/>
  <c r="O20" i="104"/>
  <c r="T20" i="104"/>
  <c r="U20" i="104"/>
  <c r="V20" i="104"/>
  <c r="M21" i="104"/>
  <c r="M22" i="104"/>
  <c r="N22" i="104"/>
  <c r="O22" i="104"/>
  <c r="T22" i="104"/>
  <c r="U22" i="104"/>
  <c r="V22" i="104"/>
  <c r="M23" i="104"/>
  <c r="M24" i="104"/>
  <c r="N24" i="104"/>
  <c r="O24" i="104"/>
  <c r="T24" i="104"/>
  <c r="U24" i="104"/>
  <c r="V24" i="104"/>
  <c r="M25" i="104"/>
  <c r="M26" i="104"/>
  <c r="N26" i="104"/>
  <c r="O26" i="104"/>
  <c r="T26" i="104"/>
  <c r="U26" i="104"/>
  <c r="V26" i="104"/>
  <c r="M27" i="104"/>
  <c r="M28" i="104"/>
  <c r="N28" i="104"/>
  <c r="O28" i="104"/>
  <c r="T28" i="104"/>
  <c r="U28" i="104"/>
  <c r="V28" i="104"/>
  <c r="M29" i="104"/>
  <c r="M30" i="104"/>
  <c r="N30" i="104"/>
  <c r="O30" i="104"/>
  <c r="T30" i="104"/>
  <c r="U30" i="104"/>
  <c r="V30" i="104"/>
  <c r="M31" i="104"/>
  <c r="M32" i="104"/>
  <c r="N32" i="104"/>
  <c r="O32" i="104"/>
  <c r="T32" i="104"/>
  <c r="U32" i="104"/>
  <c r="V32" i="104"/>
  <c r="M33" i="104"/>
  <c r="M34" i="104"/>
  <c r="N34" i="104"/>
  <c r="O34" i="104"/>
  <c r="T34" i="104"/>
  <c r="U34" i="104"/>
  <c r="V34" i="104"/>
  <c r="M35" i="104"/>
  <c r="M36" i="104"/>
  <c r="N36" i="104"/>
  <c r="O36" i="104"/>
  <c r="T36" i="104"/>
  <c r="U36" i="104"/>
  <c r="V36" i="104"/>
  <c r="M37" i="104"/>
  <c r="M38" i="104"/>
  <c r="N38" i="104"/>
  <c r="O38" i="104"/>
  <c r="T38" i="104"/>
  <c r="U38" i="104"/>
  <c r="V38" i="104"/>
  <c r="M39" i="104"/>
  <c r="M40" i="104"/>
  <c r="N40" i="104"/>
  <c r="O40" i="104"/>
  <c r="T40" i="104"/>
  <c r="U40" i="104"/>
  <c r="V40" i="104"/>
  <c r="M41" i="104"/>
  <c r="M42" i="104"/>
  <c r="N42" i="104"/>
  <c r="O42" i="104"/>
  <c r="T42" i="104"/>
  <c r="U42" i="104"/>
  <c r="V42" i="104"/>
  <c r="M43" i="104"/>
  <c r="M44" i="104"/>
  <c r="N44" i="104"/>
  <c r="O44" i="104"/>
  <c r="T44" i="104"/>
  <c r="U44" i="104"/>
  <c r="V44" i="104"/>
  <c r="M45" i="104"/>
  <c r="M46" i="104"/>
  <c r="N46" i="104"/>
  <c r="O46" i="104"/>
  <c r="T46" i="104"/>
  <c r="U46" i="104"/>
  <c r="V46" i="104"/>
  <c r="M47" i="104"/>
  <c r="M48" i="104"/>
  <c r="N48" i="104"/>
  <c r="O48" i="104"/>
  <c r="T48" i="104"/>
  <c r="U48" i="104"/>
  <c r="V48" i="104"/>
  <c r="M49" i="104"/>
  <c r="M50" i="104"/>
  <c r="N50" i="104"/>
  <c r="O50" i="104"/>
  <c r="T50" i="104"/>
  <c r="U50" i="104"/>
  <c r="V50" i="104"/>
  <c r="M51" i="104"/>
  <c r="M52" i="104"/>
  <c r="N52" i="104"/>
  <c r="O52" i="104"/>
  <c r="T52" i="104"/>
  <c r="U52" i="104"/>
  <c r="V52" i="104"/>
  <c r="M53" i="104"/>
  <c r="M54" i="104"/>
  <c r="N54" i="104"/>
  <c r="O54" i="104"/>
  <c r="T54" i="104"/>
  <c r="U54" i="104"/>
  <c r="V54" i="104"/>
  <c r="M55" i="104"/>
  <c r="M56" i="104"/>
  <c r="N56" i="104"/>
  <c r="O56" i="104"/>
  <c r="T56" i="104"/>
  <c r="U56" i="104"/>
  <c r="V56" i="104"/>
  <c r="M57" i="104"/>
  <c r="M58" i="104"/>
  <c r="N58" i="104"/>
  <c r="O58" i="104"/>
  <c r="T58" i="104"/>
  <c r="U58" i="104"/>
  <c r="V58" i="104"/>
  <c r="M59" i="104"/>
  <c r="M60" i="104"/>
  <c r="N60" i="104"/>
  <c r="O60" i="104"/>
  <c r="T60" i="104"/>
  <c r="U60" i="104"/>
  <c r="V60" i="104"/>
  <c r="M61" i="104"/>
  <c r="M62" i="104"/>
  <c r="N62" i="104"/>
  <c r="O62" i="104"/>
  <c r="T62" i="104"/>
  <c r="U62" i="104"/>
  <c r="V62" i="104"/>
  <c r="M63" i="104"/>
  <c r="M64" i="104"/>
  <c r="N64" i="104"/>
  <c r="O64" i="104"/>
  <c r="T64" i="104"/>
  <c r="U64" i="104"/>
  <c r="V64" i="104"/>
  <c r="M65" i="104"/>
  <c r="M66" i="104"/>
  <c r="N66" i="104"/>
  <c r="O66" i="104"/>
  <c r="T66" i="104"/>
  <c r="U66" i="104"/>
  <c r="V66" i="104"/>
  <c r="M67" i="104"/>
  <c r="M68" i="104"/>
  <c r="N68" i="104"/>
  <c r="O68" i="104"/>
  <c r="T68" i="104"/>
  <c r="U68" i="104"/>
  <c r="V68" i="104"/>
  <c r="M69" i="104"/>
  <c r="M70" i="104"/>
  <c r="N70" i="104"/>
  <c r="O70" i="104"/>
  <c r="T70" i="104"/>
  <c r="U70" i="104"/>
  <c r="V70" i="104"/>
  <c r="M71" i="104"/>
  <c r="M72" i="104"/>
  <c r="N72" i="104"/>
  <c r="O72" i="104"/>
  <c r="T72" i="104"/>
  <c r="U72" i="104"/>
  <c r="V72" i="104"/>
  <c r="M73" i="104"/>
  <c r="M74" i="104"/>
  <c r="N74" i="104"/>
  <c r="O74" i="104"/>
  <c r="T74" i="104"/>
  <c r="U74" i="104"/>
  <c r="V74" i="104"/>
  <c r="K76" i="104"/>
  <c r="L76" i="104"/>
  <c r="M76" i="104"/>
  <c r="O76" i="104"/>
  <c r="T76" i="104"/>
  <c r="U76" i="104"/>
  <c r="V76" i="104"/>
  <c r="M12" i="80"/>
  <c r="M13" i="80"/>
  <c r="N13" i="80"/>
  <c r="O13" i="80"/>
  <c r="T13" i="80"/>
  <c r="U13" i="80"/>
  <c r="V13" i="80"/>
  <c r="M14" i="80"/>
  <c r="M15" i="80"/>
  <c r="N15" i="80"/>
  <c r="O15" i="80"/>
  <c r="T15" i="80"/>
  <c r="U15" i="80"/>
  <c r="V15" i="80"/>
  <c r="M16" i="80"/>
  <c r="M17" i="80"/>
  <c r="N17" i="80"/>
  <c r="O17" i="80"/>
  <c r="T17" i="80"/>
  <c r="U17" i="80"/>
  <c r="V17" i="80"/>
  <c r="M18" i="80"/>
  <c r="M19" i="80"/>
  <c r="N19" i="80"/>
  <c r="O19" i="80"/>
  <c r="T19" i="80"/>
  <c r="U19" i="80"/>
  <c r="V19" i="80"/>
  <c r="M20" i="80"/>
  <c r="M21" i="80"/>
  <c r="N21" i="80"/>
  <c r="O21" i="80"/>
  <c r="T21" i="80"/>
  <c r="U21" i="80"/>
  <c r="V21" i="80"/>
  <c r="M22" i="80"/>
  <c r="M23" i="80"/>
  <c r="N23" i="80"/>
  <c r="O23" i="80"/>
  <c r="T23" i="80"/>
  <c r="U23" i="80"/>
  <c r="V23" i="80"/>
  <c r="M24" i="80"/>
  <c r="M25" i="80"/>
  <c r="N25" i="80"/>
  <c r="O25" i="80"/>
  <c r="T25" i="80"/>
  <c r="U25" i="80"/>
  <c r="V25" i="80"/>
  <c r="M26" i="80"/>
  <c r="M27" i="80"/>
  <c r="N27" i="80"/>
  <c r="O27" i="80"/>
  <c r="T27" i="80"/>
  <c r="U27" i="80"/>
  <c r="V27" i="80"/>
  <c r="M28" i="80"/>
  <c r="M29" i="80"/>
  <c r="N29" i="80"/>
  <c r="O29" i="80"/>
  <c r="T29" i="80"/>
  <c r="U29" i="80"/>
  <c r="V29" i="80"/>
  <c r="M30" i="80"/>
  <c r="M31" i="80"/>
  <c r="N31" i="80"/>
  <c r="O31" i="80"/>
  <c r="T31" i="80"/>
  <c r="U31" i="80"/>
  <c r="V31" i="80"/>
  <c r="M32" i="80"/>
  <c r="M33" i="80"/>
  <c r="N33" i="80"/>
  <c r="O33" i="80"/>
  <c r="T33" i="80"/>
  <c r="U33" i="80"/>
  <c r="V33" i="80"/>
  <c r="M34" i="80"/>
  <c r="M35" i="80"/>
  <c r="N35" i="80"/>
  <c r="O35" i="80"/>
  <c r="T35" i="80"/>
  <c r="U35" i="80"/>
  <c r="V35" i="80"/>
  <c r="M36" i="80"/>
  <c r="M37" i="80"/>
  <c r="N37" i="80"/>
  <c r="O37" i="80"/>
  <c r="T37" i="80"/>
  <c r="U37" i="80"/>
  <c r="V37" i="80"/>
  <c r="M38" i="80"/>
  <c r="M39" i="80"/>
  <c r="N39" i="80"/>
  <c r="O39" i="80"/>
  <c r="T39" i="80"/>
  <c r="U39" i="80"/>
  <c r="V39" i="80"/>
  <c r="M40" i="80"/>
  <c r="M41" i="80"/>
  <c r="N41" i="80"/>
  <c r="O41" i="80"/>
  <c r="T41" i="80"/>
  <c r="U41" i="80"/>
  <c r="V41" i="80"/>
  <c r="M42" i="80"/>
  <c r="M43" i="80"/>
  <c r="N43" i="80"/>
  <c r="O43" i="80"/>
  <c r="T43" i="80"/>
  <c r="U43" i="80"/>
  <c r="V43" i="80"/>
  <c r="M44" i="80"/>
  <c r="M45" i="80"/>
  <c r="N45" i="80"/>
  <c r="O45" i="80"/>
  <c r="T45" i="80"/>
  <c r="U45" i="80"/>
  <c r="V45" i="80"/>
  <c r="M46" i="80"/>
  <c r="M47" i="80"/>
  <c r="N47" i="80"/>
  <c r="O47" i="80"/>
  <c r="T47" i="80"/>
  <c r="U47" i="80"/>
  <c r="V47" i="80"/>
  <c r="M48" i="80"/>
  <c r="M49" i="80"/>
  <c r="N49" i="80"/>
  <c r="O49" i="80"/>
  <c r="T49" i="80"/>
  <c r="U49" i="80"/>
  <c r="V49" i="80"/>
  <c r="M50" i="80"/>
  <c r="M51" i="80"/>
  <c r="N51" i="80"/>
  <c r="O51" i="80"/>
  <c r="T51" i="80"/>
  <c r="U51" i="80"/>
  <c r="V51" i="80"/>
  <c r="M52" i="80"/>
  <c r="M53" i="80"/>
  <c r="N53" i="80"/>
  <c r="O53" i="80"/>
  <c r="T53" i="80"/>
  <c r="U53" i="80"/>
  <c r="V53" i="80"/>
  <c r="M54" i="80"/>
  <c r="M55" i="80"/>
  <c r="N55" i="80"/>
  <c r="O55" i="80"/>
  <c r="T55" i="80"/>
  <c r="U55" i="80"/>
  <c r="V55" i="80"/>
  <c r="M56" i="80"/>
  <c r="M57" i="80"/>
  <c r="N57" i="80"/>
  <c r="O57" i="80"/>
  <c r="T57" i="80"/>
  <c r="U57" i="80"/>
  <c r="V57" i="80"/>
  <c r="M58" i="80"/>
  <c r="M59" i="80"/>
  <c r="N59" i="80"/>
  <c r="O59" i="80"/>
  <c r="T59" i="80"/>
  <c r="U59" i="80"/>
  <c r="V59" i="80"/>
  <c r="M60" i="80"/>
  <c r="M61" i="80"/>
  <c r="N61" i="80"/>
  <c r="O61" i="80"/>
  <c r="T61" i="80"/>
  <c r="U61" i="80"/>
  <c r="V61" i="80"/>
  <c r="M62" i="80"/>
  <c r="M63" i="80"/>
  <c r="N63" i="80"/>
  <c r="O63" i="80"/>
  <c r="T63" i="80"/>
  <c r="U63" i="80"/>
  <c r="V63" i="80"/>
  <c r="M64" i="80"/>
  <c r="M65" i="80"/>
  <c r="N65" i="80"/>
  <c r="O65" i="80"/>
  <c r="T65" i="80"/>
  <c r="U65" i="80"/>
  <c r="V65" i="80"/>
  <c r="M66" i="80"/>
  <c r="M67" i="80"/>
  <c r="N67" i="80"/>
  <c r="O67" i="80"/>
  <c r="T67" i="80"/>
  <c r="U67" i="80"/>
  <c r="V67" i="80"/>
  <c r="M68" i="80"/>
  <c r="M69" i="80"/>
  <c r="N69" i="80"/>
  <c r="O69" i="80"/>
  <c r="T69" i="80"/>
  <c r="U69" i="80"/>
  <c r="V69" i="80"/>
  <c r="M70" i="80"/>
  <c r="M71" i="80"/>
  <c r="N71" i="80"/>
  <c r="O71" i="80"/>
  <c r="T71" i="80"/>
  <c r="U71" i="80"/>
  <c r="V71" i="80"/>
  <c r="M72" i="80"/>
  <c r="M73" i="80"/>
  <c r="N73" i="80"/>
  <c r="O73" i="80"/>
  <c r="T73" i="80"/>
  <c r="U73" i="80"/>
  <c r="V73" i="80"/>
  <c r="M74" i="80"/>
  <c r="M75" i="80"/>
  <c r="N75" i="80"/>
  <c r="O75" i="80"/>
  <c r="T75" i="80"/>
  <c r="U75" i="80"/>
  <c r="V75" i="80"/>
  <c r="K76" i="80"/>
  <c r="L76" i="80"/>
  <c r="M76" i="80"/>
  <c r="T76" i="80"/>
  <c r="U76" i="80"/>
  <c r="V76" i="80"/>
  <c r="M11" i="100"/>
  <c r="M12" i="100"/>
  <c r="N12" i="100"/>
  <c r="O12" i="100"/>
  <c r="T12" i="100"/>
  <c r="U12" i="100"/>
  <c r="V12" i="100"/>
  <c r="M13" i="100"/>
  <c r="M14" i="100"/>
  <c r="N14" i="100"/>
  <c r="O14" i="100"/>
  <c r="T14" i="100"/>
  <c r="U14" i="100"/>
  <c r="V14" i="100"/>
  <c r="M15" i="100"/>
  <c r="M16" i="100"/>
  <c r="N16" i="100"/>
  <c r="O16" i="100"/>
  <c r="T16" i="100"/>
  <c r="U16" i="100"/>
  <c r="V16" i="100"/>
  <c r="M17" i="100"/>
  <c r="M18" i="100"/>
  <c r="N18" i="100"/>
  <c r="O18" i="100"/>
  <c r="T18" i="100"/>
  <c r="U18" i="100"/>
  <c r="V18" i="100"/>
  <c r="M19" i="100"/>
  <c r="M20" i="100"/>
  <c r="N20" i="100"/>
  <c r="O20" i="100"/>
  <c r="T20" i="100"/>
  <c r="U20" i="100"/>
  <c r="V20" i="100"/>
  <c r="M21" i="100"/>
  <c r="M22" i="100"/>
  <c r="N22" i="100"/>
  <c r="O22" i="100"/>
  <c r="T22" i="100"/>
  <c r="U22" i="100"/>
  <c r="V22" i="100"/>
  <c r="M23" i="100"/>
  <c r="M24" i="100"/>
  <c r="N24" i="100"/>
  <c r="O24" i="100"/>
  <c r="T24" i="100"/>
  <c r="U24" i="100"/>
  <c r="V24" i="100"/>
  <c r="M25" i="100"/>
  <c r="M26" i="100"/>
  <c r="N26" i="100"/>
  <c r="O26" i="100"/>
  <c r="T26" i="100"/>
  <c r="U26" i="100"/>
  <c r="V26" i="100"/>
  <c r="M27" i="100"/>
  <c r="M28" i="100"/>
  <c r="N28" i="100"/>
  <c r="O28" i="100"/>
  <c r="T28" i="100"/>
  <c r="U28" i="100"/>
  <c r="V28" i="100"/>
  <c r="M29" i="100"/>
  <c r="M30" i="100"/>
  <c r="N30" i="100"/>
  <c r="O30" i="100"/>
  <c r="T30" i="100"/>
  <c r="U30" i="100"/>
  <c r="V30" i="100"/>
  <c r="M31" i="100"/>
  <c r="M32" i="100"/>
  <c r="N32" i="100"/>
  <c r="O32" i="100"/>
  <c r="T32" i="100"/>
  <c r="U32" i="100"/>
  <c r="V32" i="100"/>
  <c r="M33" i="100"/>
  <c r="M34" i="100"/>
  <c r="N34" i="100"/>
  <c r="O34" i="100"/>
  <c r="T34" i="100"/>
  <c r="U34" i="100"/>
  <c r="V34" i="100"/>
  <c r="M35" i="100"/>
  <c r="M36" i="100"/>
  <c r="N36" i="100"/>
  <c r="O36" i="100"/>
  <c r="T36" i="100"/>
  <c r="U36" i="100"/>
  <c r="V36" i="100"/>
  <c r="M37" i="100"/>
  <c r="M38" i="100"/>
  <c r="N38" i="100"/>
  <c r="O38" i="100"/>
  <c r="T38" i="100"/>
  <c r="U38" i="100"/>
  <c r="V38" i="100"/>
  <c r="M39" i="100"/>
  <c r="M40" i="100"/>
  <c r="N40" i="100"/>
  <c r="O40" i="100"/>
  <c r="T40" i="100"/>
  <c r="U40" i="100"/>
  <c r="V40" i="100"/>
  <c r="M41" i="100"/>
  <c r="M42" i="100"/>
  <c r="N42" i="100"/>
  <c r="O42" i="100"/>
  <c r="T42" i="100"/>
  <c r="U42" i="100"/>
  <c r="V42" i="100"/>
  <c r="M43" i="100"/>
  <c r="M44" i="100"/>
  <c r="N44" i="100"/>
  <c r="O44" i="100"/>
  <c r="T44" i="100"/>
  <c r="U44" i="100"/>
  <c r="V44" i="100"/>
  <c r="M45" i="100"/>
  <c r="M46" i="100"/>
  <c r="N46" i="100"/>
  <c r="O46" i="100"/>
  <c r="T46" i="100"/>
  <c r="U46" i="100"/>
  <c r="V46" i="100"/>
  <c r="M47" i="100"/>
  <c r="M48" i="100"/>
  <c r="N48" i="100"/>
  <c r="O48" i="100"/>
  <c r="T48" i="100"/>
  <c r="U48" i="100"/>
  <c r="V48" i="100"/>
  <c r="M49" i="100"/>
  <c r="M50" i="100"/>
  <c r="N50" i="100"/>
  <c r="O50" i="100"/>
  <c r="T50" i="100"/>
  <c r="U50" i="100"/>
  <c r="V50" i="100"/>
  <c r="M51" i="100"/>
  <c r="M52" i="100"/>
  <c r="N52" i="100"/>
  <c r="O52" i="100"/>
  <c r="T52" i="100"/>
  <c r="U52" i="100"/>
  <c r="V52" i="100"/>
  <c r="M53" i="100"/>
  <c r="M54" i="100"/>
  <c r="N54" i="100"/>
  <c r="O54" i="100"/>
  <c r="T54" i="100"/>
  <c r="U54" i="100"/>
  <c r="V54" i="100"/>
  <c r="M55" i="100"/>
  <c r="M56" i="100"/>
  <c r="N56" i="100"/>
  <c r="O56" i="100"/>
  <c r="T56" i="100"/>
  <c r="U56" i="100"/>
  <c r="V56" i="100"/>
  <c r="M57" i="100"/>
  <c r="M58" i="100"/>
  <c r="N58" i="100"/>
  <c r="O58" i="100"/>
  <c r="T58" i="100"/>
  <c r="U58" i="100"/>
  <c r="V58" i="100"/>
  <c r="M59" i="100"/>
  <c r="M60" i="100"/>
  <c r="N60" i="100"/>
  <c r="O60" i="100"/>
  <c r="T60" i="100"/>
  <c r="U60" i="100"/>
  <c r="V60" i="100"/>
  <c r="M61" i="100"/>
  <c r="M62" i="100"/>
  <c r="N62" i="100"/>
  <c r="O62" i="100"/>
  <c r="T62" i="100"/>
  <c r="U62" i="100"/>
  <c r="V62" i="100"/>
  <c r="M63" i="100"/>
  <c r="M64" i="100"/>
  <c r="N64" i="100"/>
  <c r="O64" i="100"/>
  <c r="T64" i="100"/>
  <c r="U64" i="100"/>
  <c r="V64" i="100"/>
  <c r="M65" i="100"/>
  <c r="M66" i="100"/>
  <c r="N66" i="100"/>
  <c r="O66" i="100"/>
  <c r="T66" i="100"/>
  <c r="U66" i="100"/>
  <c r="V66" i="100"/>
  <c r="M67" i="100"/>
  <c r="M68" i="100"/>
  <c r="N68" i="100"/>
  <c r="O68" i="100"/>
  <c r="T68" i="100"/>
  <c r="U68" i="100"/>
  <c r="V68" i="100"/>
  <c r="M69" i="100"/>
  <c r="M70" i="100"/>
  <c r="N70" i="100"/>
  <c r="O70" i="100"/>
  <c r="T70" i="100"/>
  <c r="U70" i="100"/>
  <c r="V70" i="100"/>
  <c r="M71" i="100"/>
  <c r="N71" i="100"/>
  <c r="M72" i="100"/>
  <c r="N72" i="100"/>
  <c r="O72" i="100"/>
  <c r="T72" i="100"/>
  <c r="U72" i="100"/>
  <c r="V72" i="100"/>
  <c r="K74" i="100"/>
  <c r="L74" i="100"/>
  <c r="M74" i="100"/>
  <c r="T74" i="100"/>
  <c r="U74" i="100"/>
  <c r="V74" i="100"/>
  <c r="M11" i="88"/>
  <c r="M12" i="88"/>
  <c r="N12" i="88"/>
  <c r="O12" i="88"/>
  <c r="T12" i="88"/>
  <c r="U12" i="88"/>
  <c r="V12" i="88"/>
  <c r="M13" i="88"/>
  <c r="M14" i="88"/>
  <c r="N14" i="88"/>
  <c r="O14" i="88"/>
  <c r="T14" i="88"/>
  <c r="U14" i="88"/>
  <c r="V14" i="88"/>
  <c r="M15" i="88"/>
  <c r="M16" i="88"/>
  <c r="N16" i="88"/>
  <c r="O16" i="88"/>
  <c r="T16" i="88"/>
  <c r="U16" i="88"/>
  <c r="V16" i="88"/>
  <c r="M17" i="88"/>
  <c r="M18" i="88"/>
  <c r="N18" i="88"/>
  <c r="O18" i="88"/>
  <c r="T18" i="88"/>
  <c r="U18" i="88"/>
  <c r="V18" i="88"/>
  <c r="M19" i="88"/>
  <c r="M20" i="88"/>
  <c r="N20" i="88"/>
  <c r="O20" i="88"/>
  <c r="T20" i="88"/>
  <c r="U20" i="88"/>
  <c r="V20" i="88"/>
  <c r="M21" i="88"/>
  <c r="M22" i="88"/>
  <c r="N22" i="88"/>
  <c r="O22" i="88"/>
  <c r="T22" i="88"/>
  <c r="U22" i="88"/>
  <c r="V22" i="88"/>
  <c r="M23" i="88"/>
  <c r="M24" i="88"/>
  <c r="N24" i="88"/>
  <c r="O24" i="88"/>
  <c r="T24" i="88"/>
  <c r="U24" i="88"/>
  <c r="V24" i="88"/>
  <c r="M25" i="88"/>
  <c r="M26" i="88"/>
  <c r="N26" i="88"/>
  <c r="O26" i="88"/>
  <c r="T26" i="88"/>
  <c r="U26" i="88"/>
  <c r="V26" i="88"/>
  <c r="M27" i="88"/>
  <c r="M28" i="88"/>
  <c r="N28" i="88"/>
  <c r="O28" i="88"/>
  <c r="T28" i="88"/>
  <c r="U28" i="88"/>
  <c r="V28" i="88"/>
  <c r="M29" i="88"/>
  <c r="M30" i="88"/>
  <c r="N30" i="88"/>
  <c r="O30" i="88"/>
  <c r="T30" i="88"/>
  <c r="U30" i="88"/>
  <c r="V30" i="88"/>
  <c r="M31" i="88"/>
  <c r="M32" i="88"/>
  <c r="N32" i="88"/>
  <c r="O32" i="88"/>
  <c r="T32" i="88"/>
  <c r="U32" i="88"/>
  <c r="V32" i="88"/>
  <c r="M33" i="88"/>
  <c r="M34" i="88"/>
  <c r="N34" i="88"/>
  <c r="O34" i="88"/>
  <c r="T34" i="88"/>
  <c r="U34" i="88"/>
  <c r="V34" i="88"/>
  <c r="M35" i="88"/>
  <c r="M36" i="88"/>
  <c r="N36" i="88"/>
  <c r="O36" i="88"/>
  <c r="T36" i="88"/>
  <c r="U36" i="88"/>
  <c r="V36" i="88"/>
  <c r="M37" i="88"/>
  <c r="M38" i="88"/>
  <c r="N38" i="88"/>
  <c r="O38" i="88"/>
  <c r="T38" i="88"/>
  <c r="U38" i="88"/>
  <c r="V38" i="88"/>
  <c r="M39" i="88"/>
  <c r="M40" i="88"/>
  <c r="N40" i="88"/>
  <c r="O40" i="88"/>
  <c r="T40" i="88"/>
  <c r="U40" i="88"/>
  <c r="V40" i="88"/>
  <c r="M41" i="88"/>
  <c r="M42" i="88"/>
  <c r="N42" i="88"/>
  <c r="O42" i="88"/>
  <c r="T42" i="88"/>
  <c r="U42" i="88"/>
  <c r="V42" i="88"/>
  <c r="M43" i="88"/>
  <c r="M44" i="88"/>
  <c r="N44" i="88"/>
  <c r="O44" i="88"/>
  <c r="T44" i="88"/>
  <c r="U44" i="88"/>
  <c r="V44" i="88"/>
  <c r="M45" i="88"/>
  <c r="M46" i="88"/>
  <c r="N46" i="88"/>
  <c r="O46" i="88"/>
  <c r="T46" i="88"/>
  <c r="U46" i="88"/>
  <c r="V46" i="88"/>
  <c r="M47" i="88"/>
  <c r="M48" i="88"/>
  <c r="N48" i="88"/>
  <c r="O48" i="88"/>
  <c r="T48" i="88"/>
  <c r="U48" i="88"/>
  <c r="V48" i="88"/>
  <c r="M49" i="88"/>
  <c r="M50" i="88"/>
  <c r="N50" i="88"/>
  <c r="O50" i="88"/>
  <c r="T50" i="88"/>
  <c r="U50" i="88"/>
  <c r="V50" i="88"/>
  <c r="M51" i="88"/>
  <c r="M52" i="88"/>
  <c r="N52" i="88"/>
  <c r="O52" i="88"/>
  <c r="T52" i="88"/>
  <c r="U52" i="88"/>
  <c r="V52" i="88"/>
  <c r="M53" i="88"/>
  <c r="M54" i="88"/>
  <c r="N54" i="88"/>
  <c r="O54" i="88"/>
  <c r="T54" i="88"/>
  <c r="U54" i="88"/>
  <c r="V54" i="88"/>
  <c r="M55" i="88"/>
  <c r="M56" i="88"/>
  <c r="N56" i="88"/>
  <c r="O56" i="88"/>
  <c r="T56" i="88"/>
  <c r="U56" i="88"/>
  <c r="V56" i="88"/>
  <c r="M57" i="88"/>
  <c r="M58" i="88"/>
  <c r="N58" i="88"/>
  <c r="O58" i="88"/>
  <c r="T58" i="88"/>
  <c r="U58" i="88"/>
  <c r="V58" i="88"/>
  <c r="M59" i="88"/>
  <c r="M60" i="88"/>
  <c r="N60" i="88"/>
  <c r="O60" i="88"/>
  <c r="T60" i="88"/>
  <c r="U60" i="88"/>
  <c r="V60" i="88"/>
  <c r="M61" i="88"/>
  <c r="M62" i="88"/>
  <c r="N62" i="88"/>
  <c r="O62" i="88"/>
  <c r="T62" i="88"/>
  <c r="U62" i="88"/>
  <c r="V62" i="88"/>
  <c r="M63" i="88"/>
  <c r="M64" i="88"/>
  <c r="N64" i="88"/>
  <c r="O64" i="88"/>
  <c r="T64" i="88"/>
  <c r="U64" i="88"/>
  <c r="V64" i="88"/>
  <c r="M65" i="88"/>
  <c r="M66" i="88"/>
  <c r="N66" i="88"/>
  <c r="O66" i="88"/>
  <c r="T66" i="88"/>
  <c r="U66" i="88"/>
  <c r="V66" i="88"/>
  <c r="M67" i="88"/>
  <c r="M68" i="88"/>
  <c r="N68" i="88"/>
  <c r="O68" i="88"/>
  <c r="T68" i="88"/>
  <c r="U68" i="88"/>
  <c r="V68" i="88"/>
  <c r="M69" i="88"/>
  <c r="M70" i="88"/>
  <c r="N70" i="88"/>
  <c r="O70" i="88"/>
  <c r="T70" i="88"/>
  <c r="U70" i="88"/>
  <c r="V70" i="88"/>
  <c r="K74" i="88"/>
  <c r="L74" i="88"/>
  <c r="M74" i="88"/>
  <c r="T74" i="88"/>
  <c r="U74" i="88"/>
  <c r="V74" i="88"/>
  <c r="H8" i="1"/>
  <c r="H9" i="1"/>
  <c r="H10" i="1"/>
  <c r="H11" i="1"/>
  <c r="F14" i="1"/>
  <c r="J14" i="1"/>
  <c r="M11" i="99"/>
  <c r="M12" i="99"/>
  <c r="N12" i="99"/>
  <c r="O12" i="99"/>
  <c r="T12" i="99"/>
  <c r="U12" i="99"/>
  <c r="V12" i="99"/>
  <c r="M13" i="99"/>
  <c r="M14" i="99"/>
  <c r="N14" i="99"/>
  <c r="O14" i="99"/>
  <c r="T14" i="99"/>
  <c r="U14" i="99"/>
  <c r="V14" i="99"/>
  <c r="M15" i="99"/>
  <c r="M16" i="99"/>
  <c r="N16" i="99"/>
  <c r="O16" i="99"/>
  <c r="T16" i="99"/>
  <c r="U16" i="99"/>
  <c r="V16" i="99"/>
  <c r="M17" i="99"/>
  <c r="M18" i="99"/>
  <c r="N18" i="99"/>
  <c r="O18" i="99"/>
  <c r="T18" i="99"/>
  <c r="U18" i="99"/>
  <c r="V18" i="99"/>
  <c r="M19" i="99"/>
  <c r="M20" i="99"/>
  <c r="N20" i="99"/>
  <c r="O20" i="99"/>
  <c r="T20" i="99"/>
  <c r="U20" i="99"/>
  <c r="V20" i="99"/>
  <c r="M21" i="99"/>
  <c r="M22" i="99"/>
  <c r="N22" i="99"/>
  <c r="O22" i="99"/>
  <c r="T22" i="99"/>
  <c r="U22" i="99"/>
  <c r="V22" i="99"/>
  <c r="M23" i="99"/>
  <c r="M24" i="99"/>
  <c r="N24" i="99"/>
  <c r="O24" i="99"/>
  <c r="T24" i="99"/>
  <c r="U24" i="99"/>
  <c r="V24" i="99"/>
  <c r="M25" i="99"/>
  <c r="M26" i="99"/>
  <c r="N26" i="99"/>
  <c r="O26" i="99"/>
  <c r="T26" i="99"/>
  <c r="U26" i="99"/>
  <c r="V26" i="99"/>
  <c r="M27" i="99"/>
  <c r="M28" i="99"/>
  <c r="N28" i="99"/>
  <c r="O28" i="99"/>
  <c r="T28" i="99"/>
  <c r="U28" i="99"/>
  <c r="V28" i="99"/>
  <c r="M29" i="99"/>
  <c r="M30" i="99"/>
  <c r="N30" i="99"/>
  <c r="O30" i="99"/>
  <c r="T30" i="99"/>
  <c r="U30" i="99"/>
  <c r="V30" i="99"/>
  <c r="M31" i="99"/>
  <c r="M32" i="99"/>
  <c r="N32" i="99"/>
  <c r="O32" i="99"/>
  <c r="T32" i="99"/>
  <c r="U32" i="99"/>
  <c r="V32" i="99"/>
  <c r="M33" i="99"/>
  <c r="M34" i="99"/>
  <c r="N34" i="99"/>
  <c r="O34" i="99"/>
  <c r="T34" i="99"/>
  <c r="U34" i="99"/>
  <c r="V34" i="99"/>
  <c r="M35" i="99"/>
  <c r="M36" i="99"/>
  <c r="N36" i="99"/>
  <c r="O36" i="99"/>
  <c r="T36" i="99"/>
  <c r="U36" i="99"/>
  <c r="V36" i="99"/>
  <c r="M37" i="99"/>
  <c r="M38" i="99"/>
  <c r="N38" i="99"/>
  <c r="O38" i="99"/>
  <c r="T38" i="99"/>
  <c r="U38" i="99"/>
  <c r="V38" i="99"/>
  <c r="M39" i="99"/>
  <c r="M40" i="99"/>
  <c r="N40" i="99"/>
  <c r="O40" i="99"/>
  <c r="T40" i="99"/>
  <c r="U40" i="99"/>
  <c r="V40" i="99"/>
  <c r="M41" i="99"/>
  <c r="M42" i="99"/>
  <c r="N42" i="99"/>
  <c r="O42" i="99"/>
  <c r="T42" i="99"/>
  <c r="U42" i="99"/>
  <c r="V42" i="99"/>
  <c r="M43" i="99"/>
  <c r="M44" i="99"/>
  <c r="N44" i="99"/>
  <c r="O44" i="99"/>
  <c r="T44" i="99"/>
  <c r="U44" i="99"/>
  <c r="V44" i="99"/>
  <c r="M45" i="99"/>
  <c r="M46" i="99"/>
  <c r="N46" i="99"/>
  <c r="O46" i="99"/>
  <c r="T46" i="99"/>
  <c r="U46" i="99"/>
  <c r="V46" i="99"/>
  <c r="M47" i="99"/>
  <c r="M48" i="99"/>
  <c r="N48" i="99"/>
  <c r="O48" i="99"/>
  <c r="T48" i="99"/>
  <c r="U48" i="99"/>
  <c r="V48" i="99"/>
  <c r="M49" i="99"/>
  <c r="M50" i="99"/>
  <c r="N50" i="99"/>
  <c r="O50" i="99"/>
  <c r="T50" i="99"/>
  <c r="U50" i="99"/>
  <c r="V50" i="99"/>
  <c r="M51" i="99"/>
  <c r="M52" i="99"/>
  <c r="N52" i="99"/>
  <c r="O52" i="99"/>
  <c r="T52" i="99"/>
  <c r="U52" i="99"/>
  <c r="V52" i="99"/>
  <c r="M53" i="99"/>
  <c r="M54" i="99"/>
  <c r="N54" i="99"/>
  <c r="O54" i="99"/>
  <c r="T54" i="99"/>
  <c r="U54" i="99"/>
  <c r="V54" i="99"/>
  <c r="M55" i="99"/>
  <c r="M56" i="99"/>
  <c r="N56" i="99"/>
  <c r="O56" i="99"/>
  <c r="T56" i="99"/>
  <c r="U56" i="99"/>
  <c r="V56" i="99"/>
  <c r="M57" i="99"/>
  <c r="M58" i="99"/>
  <c r="N58" i="99"/>
  <c r="O58" i="99"/>
  <c r="T58" i="99"/>
  <c r="U58" i="99"/>
  <c r="V58" i="99"/>
  <c r="M59" i="99"/>
  <c r="M60" i="99"/>
  <c r="N60" i="99"/>
  <c r="O60" i="99"/>
  <c r="T60" i="99"/>
  <c r="U60" i="99"/>
  <c r="V60" i="99"/>
  <c r="M61" i="99"/>
  <c r="M62" i="99"/>
  <c r="N62" i="99"/>
  <c r="O62" i="99"/>
  <c r="T62" i="99"/>
  <c r="U62" i="99"/>
  <c r="V62" i="99"/>
  <c r="M63" i="99"/>
  <c r="M64" i="99"/>
  <c r="N64" i="99"/>
  <c r="O64" i="99"/>
  <c r="T64" i="99"/>
  <c r="U64" i="99"/>
  <c r="V64" i="99"/>
  <c r="M65" i="99"/>
  <c r="M66" i="99"/>
  <c r="N66" i="99"/>
  <c r="O66" i="99"/>
  <c r="T66" i="99"/>
  <c r="U66" i="99"/>
  <c r="V66" i="99"/>
  <c r="M67" i="99"/>
  <c r="M68" i="99"/>
  <c r="N68" i="99"/>
  <c r="O68" i="99"/>
  <c r="T68" i="99"/>
  <c r="U68" i="99"/>
  <c r="V68" i="99"/>
  <c r="M69" i="99"/>
  <c r="M70" i="99"/>
  <c r="N70" i="99"/>
  <c r="O70" i="99"/>
  <c r="T70" i="99"/>
  <c r="U70" i="99"/>
  <c r="V70" i="99"/>
  <c r="M71" i="99"/>
  <c r="N71" i="99"/>
  <c r="M72" i="99"/>
  <c r="N72" i="99"/>
  <c r="O72" i="99"/>
  <c r="T72" i="99"/>
  <c r="U72" i="99"/>
  <c r="V72" i="99"/>
  <c r="K74" i="99"/>
  <c r="L74" i="99"/>
  <c r="M74" i="99"/>
  <c r="T74" i="99"/>
  <c r="U74" i="99"/>
  <c r="V74" i="99"/>
  <c r="C11" i="105"/>
  <c r="M11" i="105"/>
  <c r="A12" i="105"/>
  <c r="C12" i="105"/>
  <c r="M12" i="105"/>
  <c r="N12" i="105"/>
  <c r="O12" i="105"/>
  <c r="T12" i="105"/>
  <c r="U12" i="105"/>
  <c r="V12" i="105"/>
  <c r="A13" i="105"/>
  <c r="C13" i="105"/>
  <c r="M13" i="105"/>
  <c r="A14" i="105"/>
  <c r="C14" i="105"/>
  <c r="M14" i="105"/>
  <c r="N14" i="105"/>
  <c r="O14" i="105"/>
  <c r="T14" i="105"/>
  <c r="U14" i="105"/>
  <c r="V14" i="105"/>
  <c r="A15" i="105"/>
  <c r="C15" i="105"/>
  <c r="M15" i="105"/>
  <c r="A16" i="105"/>
  <c r="C16" i="105"/>
  <c r="M16" i="105"/>
  <c r="N16" i="105"/>
  <c r="O16" i="105"/>
  <c r="T16" i="105"/>
  <c r="U16" i="105"/>
  <c r="V16" i="105"/>
  <c r="A17" i="105"/>
  <c r="C17" i="105"/>
  <c r="M17" i="105"/>
  <c r="A18" i="105"/>
  <c r="C18" i="105"/>
  <c r="M18" i="105"/>
  <c r="N18" i="105"/>
  <c r="O18" i="105"/>
  <c r="T18" i="105"/>
  <c r="U18" i="105"/>
  <c r="V18" i="105"/>
  <c r="A19" i="105"/>
  <c r="C19" i="105"/>
  <c r="M19" i="105"/>
  <c r="A20" i="105"/>
  <c r="C20" i="105"/>
  <c r="M20" i="105"/>
  <c r="N20" i="105"/>
  <c r="O20" i="105"/>
  <c r="T20" i="105"/>
  <c r="U20" i="105"/>
  <c r="V20" i="105"/>
  <c r="A21" i="105"/>
  <c r="C21" i="105"/>
  <c r="M21" i="105"/>
  <c r="A22" i="105"/>
  <c r="C22" i="105"/>
  <c r="M22" i="105"/>
  <c r="N22" i="105"/>
  <c r="O22" i="105"/>
  <c r="T22" i="105"/>
  <c r="U22" i="105"/>
  <c r="V22" i="105"/>
  <c r="A23" i="105"/>
  <c r="C23" i="105"/>
  <c r="M23" i="105"/>
  <c r="A24" i="105"/>
  <c r="C24" i="105"/>
  <c r="M24" i="105"/>
  <c r="N24" i="105"/>
  <c r="O24" i="105"/>
  <c r="T24" i="105"/>
  <c r="U24" i="105"/>
  <c r="V24" i="105"/>
  <c r="A25" i="105"/>
  <c r="C25" i="105"/>
  <c r="M25" i="105"/>
  <c r="A26" i="105"/>
  <c r="C26" i="105"/>
  <c r="M26" i="105"/>
  <c r="N26" i="105"/>
  <c r="O26" i="105"/>
  <c r="T26" i="105"/>
  <c r="U26" i="105"/>
  <c r="V26" i="105"/>
  <c r="A27" i="105"/>
  <c r="C27" i="105"/>
  <c r="M27" i="105"/>
  <c r="A28" i="105"/>
  <c r="C28" i="105"/>
  <c r="M28" i="105"/>
  <c r="N28" i="105"/>
  <c r="O28" i="105"/>
  <c r="T28" i="105"/>
  <c r="U28" i="105"/>
  <c r="V28" i="105"/>
  <c r="A29" i="105"/>
  <c r="C29" i="105"/>
  <c r="M29" i="105"/>
  <c r="A30" i="105"/>
  <c r="C30" i="105"/>
  <c r="M30" i="105"/>
  <c r="N30" i="105"/>
  <c r="O30" i="105"/>
  <c r="T30" i="105"/>
  <c r="U30" i="105"/>
  <c r="V30" i="105"/>
  <c r="A31" i="105"/>
  <c r="C31" i="105"/>
  <c r="M31" i="105"/>
  <c r="A32" i="105"/>
  <c r="C32" i="105"/>
  <c r="M32" i="105"/>
  <c r="N32" i="105"/>
  <c r="O32" i="105"/>
  <c r="T32" i="105"/>
  <c r="U32" i="105"/>
  <c r="V32" i="105"/>
  <c r="A33" i="105"/>
  <c r="C33" i="105"/>
  <c r="M33" i="105"/>
  <c r="A34" i="105"/>
  <c r="C34" i="105"/>
  <c r="M34" i="105"/>
  <c r="N34" i="105"/>
  <c r="O34" i="105"/>
  <c r="T34" i="105"/>
  <c r="U34" i="105"/>
  <c r="V34" i="105"/>
  <c r="A35" i="105"/>
  <c r="C35" i="105"/>
  <c r="M35" i="105"/>
  <c r="A36" i="105"/>
  <c r="C36" i="105"/>
  <c r="M36" i="105"/>
  <c r="N36" i="105"/>
  <c r="O36" i="105"/>
  <c r="T36" i="105"/>
  <c r="U36" i="105"/>
  <c r="V36" i="105"/>
  <c r="A37" i="105"/>
  <c r="C37" i="105"/>
  <c r="M37" i="105"/>
  <c r="A38" i="105"/>
  <c r="C38" i="105"/>
  <c r="M38" i="105"/>
  <c r="N38" i="105"/>
  <c r="O38" i="105"/>
  <c r="T38" i="105"/>
  <c r="U38" i="105"/>
  <c r="V38" i="105"/>
  <c r="A39" i="105"/>
  <c r="C39" i="105"/>
  <c r="M39" i="105"/>
  <c r="A40" i="105"/>
  <c r="C40" i="105"/>
  <c r="M40" i="105"/>
  <c r="N40" i="105"/>
  <c r="O40" i="105"/>
  <c r="T40" i="105"/>
  <c r="U40" i="105"/>
  <c r="V40" i="105"/>
  <c r="A41" i="105"/>
  <c r="C41" i="105"/>
  <c r="M41" i="105"/>
  <c r="A42" i="105"/>
  <c r="C42" i="105"/>
  <c r="M42" i="105"/>
  <c r="N42" i="105"/>
  <c r="O42" i="105"/>
  <c r="T42" i="105"/>
  <c r="U42" i="105"/>
  <c r="V42" i="105"/>
  <c r="A43" i="105"/>
  <c r="C43" i="105"/>
  <c r="M43" i="105"/>
  <c r="A44" i="105"/>
  <c r="C44" i="105"/>
  <c r="M44" i="105"/>
  <c r="N44" i="105"/>
  <c r="O44" i="105"/>
  <c r="T44" i="105"/>
  <c r="U44" i="105"/>
  <c r="V44" i="105"/>
  <c r="A45" i="105"/>
  <c r="C45" i="105"/>
  <c r="M45" i="105"/>
  <c r="A46" i="105"/>
  <c r="C46" i="105"/>
  <c r="M46" i="105"/>
  <c r="N46" i="105"/>
  <c r="O46" i="105"/>
  <c r="T46" i="105"/>
  <c r="U46" i="105"/>
  <c r="V46" i="105"/>
  <c r="A47" i="105"/>
  <c r="C47" i="105"/>
  <c r="M47" i="105"/>
  <c r="A48" i="105"/>
  <c r="C48" i="105"/>
  <c r="M48" i="105"/>
  <c r="N48" i="105"/>
  <c r="O48" i="105"/>
  <c r="T48" i="105"/>
  <c r="U48" i="105"/>
  <c r="V48" i="105"/>
  <c r="A49" i="105"/>
  <c r="C49" i="105"/>
  <c r="M49" i="105"/>
  <c r="A50" i="105"/>
  <c r="C50" i="105"/>
  <c r="M50" i="105"/>
  <c r="N50" i="105"/>
  <c r="O50" i="105"/>
  <c r="T50" i="105"/>
  <c r="U50" i="105"/>
  <c r="V50" i="105"/>
  <c r="A51" i="105"/>
  <c r="C51" i="105"/>
  <c r="M51" i="105"/>
  <c r="A52" i="105"/>
  <c r="C52" i="105"/>
  <c r="M52" i="105"/>
  <c r="N52" i="105"/>
  <c r="O52" i="105"/>
  <c r="T52" i="105"/>
  <c r="U52" i="105"/>
  <c r="V52" i="105"/>
  <c r="A53" i="105"/>
  <c r="C53" i="105"/>
  <c r="M53" i="105"/>
  <c r="A54" i="105"/>
  <c r="C54" i="105"/>
  <c r="M54" i="105"/>
  <c r="N54" i="105"/>
  <c r="O54" i="105"/>
  <c r="T54" i="105"/>
  <c r="U54" i="105"/>
  <c r="V54" i="105"/>
  <c r="A55" i="105"/>
  <c r="C55" i="105"/>
  <c r="M55" i="105"/>
  <c r="A56" i="105"/>
  <c r="C56" i="105"/>
  <c r="M56" i="105"/>
  <c r="N56" i="105"/>
  <c r="O56" i="105"/>
  <c r="T56" i="105"/>
  <c r="U56" i="105"/>
  <c r="V56" i="105"/>
  <c r="A57" i="105"/>
  <c r="C57" i="105"/>
  <c r="M57" i="105"/>
  <c r="A58" i="105"/>
  <c r="C58" i="105"/>
  <c r="M58" i="105"/>
  <c r="N58" i="105"/>
  <c r="O58" i="105"/>
  <c r="T58" i="105"/>
  <c r="U58" i="105"/>
  <c r="V58" i="105"/>
  <c r="A59" i="105"/>
  <c r="C59" i="105"/>
  <c r="M59" i="105"/>
  <c r="A60" i="105"/>
  <c r="C60" i="105"/>
  <c r="M60" i="105"/>
  <c r="N60" i="105"/>
  <c r="O60" i="105"/>
  <c r="T60" i="105"/>
  <c r="U60" i="105"/>
  <c r="V60" i="105"/>
  <c r="A61" i="105"/>
  <c r="C61" i="105"/>
  <c r="M61" i="105"/>
  <c r="A62" i="105"/>
  <c r="C62" i="105"/>
  <c r="M62" i="105"/>
  <c r="N62" i="105"/>
  <c r="O62" i="105"/>
  <c r="T62" i="105"/>
  <c r="U62" i="105"/>
  <c r="V62" i="105"/>
  <c r="A63" i="105"/>
  <c r="C63" i="105"/>
  <c r="M63" i="105"/>
  <c r="A64" i="105"/>
  <c r="C64" i="105"/>
  <c r="M64" i="105"/>
  <c r="N64" i="105"/>
  <c r="O64" i="105"/>
  <c r="T64" i="105"/>
  <c r="U64" i="105"/>
  <c r="V64" i="105"/>
  <c r="A65" i="105"/>
  <c r="C65" i="105"/>
  <c r="M65" i="105"/>
  <c r="A66" i="105"/>
  <c r="C66" i="105"/>
  <c r="M66" i="105"/>
  <c r="N66" i="105"/>
  <c r="O66" i="105"/>
  <c r="T66" i="105"/>
  <c r="U66" i="105"/>
  <c r="V66" i="105"/>
  <c r="A67" i="105"/>
  <c r="C67" i="105"/>
  <c r="M67" i="105"/>
  <c r="A68" i="105"/>
  <c r="C68" i="105"/>
  <c r="M68" i="105"/>
  <c r="N68" i="105"/>
  <c r="O68" i="105"/>
  <c r="T68" i="105"/>
  <c r="U68" i="105"/>
  <c r="V68" i="105"/>
  <c r="A69" i="105"/>
  <c r="C69" i="105"/>
  <c r="M69" i="105"/>
  <c r="A70" i="105"/>
  <c r="C70" i="105"/>
  <c r="M70" i="105"/>
  <c r="N70" i="105"/>
  <c r="O70" i="105"/>
  <c r="T70" i="105"/>
  <c r="U70" i="105"/>
  <c r="V70" i="105"/>
  <c r="A71" i="105"/>
  <c r="C71" i="105"/>
  <c r="M71" i="105"/>
  <c r="O71" i="105"/>
  <c r="A72" i="105"/>
  <c r="C72" i="105"/>
  <c r="M72" i="105"/>
  <c r="N72" i="105"/>
  <c r="O72" i="105"/>
  <c r="T72" i="105"/>
  <c r="U72" i="105"/>
  <c r="V72" i="105"/>
  <c r="K74" i="105"/>
  <c r="L74" i="105"/>
  <c r="M74" i="105"/>
  <c r="T74" i="105"/>
  <c r="U74" i="105"/>
  <c r="V74" i="105"/>
  <c r="M11" i="98"/>
  <c r="M12" i="98"/>
  <c r="N12" i="98"/>
  <c r="O12" i="98"/>
  <c r="T12" i="98"/>
  <c r="U12" i="98"/>
  <c r="V12" i="98"/>
  <c r="M13" i="98"/>
  <c r="M14" i="98"/>
  <c r="N14" i="98"/>
  <c r="O14" i="98"/>
  <c r="T14" i="98"/>
  <c r="U14" i="98"/>
  <c r="V14" i="98"/>
  <c r="M15" i="98"/>
  <c r="M16" i="98"/>
  <c r="N16" i="98"/>
  <c r="O16" i="98"/>
  <c r="T16" i="98"/>
  <c r="U16" i="98"/>
  <c r="V16" i="98"/>
  <c r="M17" i="98"/>
  <c r="M18" i="98"/>
  <c r="N18" i="98"/>
  <c r="O18" i="98"/>
  <c r="T18" i="98"/>
  <c r="U18" i="98"/>
  <c r="V18" i="98"/>
  <c r="M19" i="98"/>
  <c r="M20" i="98"/>
  <c r="N20" i="98"/>
  <c r="O20" i="98"/>
  <c r="T20" i="98"/>
  <c r="U20" i="98"/>
  <c r="V20" i="98"/>
  <c r="M21" i="98"/>
  <c r="M22" i="98"/>
  <c r="N22" i="98"/>
  <c r="O22" i="98"/>
  <c r="T22" i="98"/>
  <c r="U22" i="98"/>
  <c r="V22" i="98"/>
  <c r="M23" i="98"/>
  <c r="M24" i="98"/>
  <c r="N24" i="98"/>
  <c r="O24" i="98"/>
  <c r="T24" i="98"/>
  <c r="U24" i="98"/>
  <c r="V24" i="98"/>
  <c r="M25" i="98"/>
  <c r="M26" i="98"/>
  <c r="N26" i="98"/>
  <c r="O26" i="98"/>
  <c r="T26" i="98"/>
  <c r="U26" i="98"/>
  <c r="V26" i="98"/>
  <c r="M27" i="98"/>
  <c r="M28" i="98"/>
  <c r="N28" i="98"/>
  <c r="O28" i="98"/>
  <c r="T28" i="98"/>
  <c r="U28" i="98"/>
  <c r="V28" i="98"/>
  <c r="M29" i="98"/>
  <c r="M30" i="98"/>
  <c r="N30" i="98"/>
  <c r="O30" i="98"/>
  <c r="T30" i="98"/>
  <c r="U30" i="98"/>
  <c r="V30" i="98"/>
  <c r="M31" i="98"/>
  <c r="M32" i="98"/>
  <c r="N32" i="98"/>
  <c r="O32" i="98"/>
  <c r="T32" i="98"/>
  <c r="U32" i="98"/>
  <c r="V32" i="98"/>
  <c r="M33" i="98"/>
  <c r="M34" i="98"/>
  <c r="N34" i="98"/>
  <c r="O34" i="98"/>
  <c r="T34" i="98"/>
  <c r="U34" i="98"/>
  <c r="V34" i="98"/>
  <c r="M35" i="98"/>
  <c r="M36" i="98"/>
  <c r="N36" i="98"/>
  <c r="O36" i="98"/>
  <c r="T36" i="98"/>
  <c r="U36" i="98"/>
  <c r="V36" i="98"/>
  <c r="M37" i="98"/>
  <c r="M38" i="98"/>
  <c r="N38" i="98"/>
  <c r="O38" i="98"/>
  <c r="T38" i="98"/>
  <c r="U38" i="98"/>
  <c r="V38" i="98"/>
  <c r="M39" i="98"/>
  <c r="M40" i="98"/>
  <c r="N40" i="98"/>
  <c r="O40" i="98"/>
  <c r="T40" i="98"/>
  <c r="U40" i="98"/>
  <c r="V40" i="98"/>
  <c r="M41" i="98"/>
  <c r="M42" i="98"/>
  <c r="N42" i="98"/>
  <c r="O42" i="98"/>
  <c r="T42" i="98"/>
  <c r="U42" i="98"/>
  <c r="V42" i="98"/>
  <c r="M43" i="98"/>
  <c r="M44" i="98"/>
  <c r="N44" i="98"/>
  <c r="O44" i="98"/>
  <c r="T44" i="98"/>
  <c r="U44" i="98"/>
  <c r="V44" i="98"/>
  <c r="M45" i="98"/>
  <c r="M46" i="98"/>
  <c r="N46" i="98"/>
  <c r="O46" i="98"/>
  <c r="T46" i="98"/>
  <c r="U46" i="98"/>
  <c r="V46" i="98"/>
  <c r="M47" i="98"/>
  <c r="M48" i="98"/>
  <c r="N48" i="98"/>
  <c r="O48" i="98"/>
  <c r="T48" i="98"/>
  <c r="U48" i="98"/>
  <c r="V48" i="98"/>
  <c r="M49" i="98"/>
  <c r="M50" i="98"/>
  <c r="N50" i="98"/>
  <c r="O50" i="98"/>
  <c r="T50" i="98"/>
  <c r="U50" i="98"/>
  <c r="V50" i="98"/>
  <c r="M51" i="98"/>
  <c r="M52" i="98"/>
  <c r="N52" i="98"/>
  <c r="O52" i="98"/>
  <c r="T52" i="98"/>
  <c r="U52" i="98"/>
  <c r="V52" i="98"/>
  <c r="M53" i="98"/>
  <c r="M54" i="98"/>
  <c r="N54" i="98"/>
  <c r="O54" i="98"/>
  <c r="T54" i="98"/>
  <c r="U54" i="98"/>
  <c r="V54" i="98"/>
  <c r="M55" i="98"/>
  <c r="M56" i="98"/>
  <c r="N56" i="98"/>
  <c r="O56" i="98"/>
  <c r="T56" i="98"/>
  <c r="U56" i="98"/>
  <c r="V56" i="98"/>
  <c r="M57" i="98"/>
  <c r="M58" i="98"/>
  <c r="N58" i="98"/>
  <c r="O58" i="98"/>
  <c r="T58" i="98"/>
  <c r="U58" i="98"/>
  <c r="V58" i="98"/>
  <c r="M59" i="98"/>
  <c r="M60" i="98"/>
  <c r="N60" i="98"/>
  <c r="O60" i="98"/>
  <c r="T60" i="98"/>
  <c r="U60" i="98"/>
  <c r="V60" i="98"/>
  <c r="M61" i="98"/>
  <c r="M62" i="98"/>
  <c r="N62" i="98"/>
  <c r="O62" i="98"/>
  <c r="T62" i="98"/>
  <c r="U62" i="98"/>
  <c r="V62" i="98"/>
  <c r="M63" i="98"/>
  <c r="M64" i="98"/>
  <c r="N64" i="98"/>
  <c r="O64" i="98"/>
  <c r="T64" i="98"/>
  <c r="U64" i="98"/>
  <c r="V64" i="98"/>
  <c r="M65" i="98"/>
  <c r="M66" i="98"/>
  <c r="N66" i="98"/>
  <c r="O66" i="98"/>
  <c r="T66" i="98"/>
  <c r="U66" i="98"/>
  <c r="V66" i="98"/>
  <c r="M67" i="98"/>
  <c r="M68" i="98"/>
  <c r="N68" i="98"/>
  <c r="O68" i="98"/>
  <c r="T68" i="98"/>
  <c r="U68" i="98"/>
  <c r="V68" i="98"/>
  <c r="M69" i="98"/>
  <c r="M70" i="98"/>
  <c r="N70" i="98"/>
  <c r="O70" i="98"/>
  <c r="T70" i="98"/>
  <c r="U70" i="98"/>
  <c r="V70" i="98"/>
  <c r="M71" i="98"/>
  <c r="N71" i="98"/>
  <c r="M72" i="98"/>
  <c r="N72" i="98"/>
  <c r="O72" i="98"/>
  <c r="T72" i="98"/>
  <c r="U72" i="98"/>
  <c r="V72" i="98"/>
  <c r="K74" i="98"/>
  <c r="L74" i="98"/>
  <c r="M74" i="98"/>
  <c r="T74" i="98"/>
  <c r="U74" i="98"/>
  <c r="V74" i="98"/>
  <c r="M12" i="103"/>
  <c r="M13" i="103"/>
  <c r="N13" i="103"/>
  <c r="O13" i="103"/>
  <c r="T13" i="103"/>
  <c r="U13" i="103"/>
  <c r="V13" i="103"/>
  <c r="M14" i="103"/>
  <c r="M15" i="103"/>
  <c r="N15" i="103"/>
  <c r="O15" i="103"/>
  <c r="T15" i="103"/>
  <c r="U15" i="103"/>
  <c r="V15" i="103"/>
  <c r="M16" i="103"/>
  <c r="M17" i="103"/>
  <c r="N17" i="103"/>
  <c r="O17" i="103"/>
  <c r="T17" i="103"/>
  <c r="U17" i="103"/>
  <c r="V17" i="103"/>
  <c r="M18" i="103"/>
  <c r="M19" i="103"/>
  <c r="N19" i="103"/>
  <c r="O19" i="103"/>
  <c r="T19" i="103"/>
  <c r="U19" i="103"/>
  <c r="V19" i="103"/>
  <c r="M20" i="103"/>
  <c r="M21" i="103"/>
  <c r="N21" i="103"/>
  <c r="O21" i="103"/>
  <c r="T21" i="103"/>
  <c r="U21" i="103"/>
  <c r="V21" i="103"/>
  <c r="M22" i="103"/>
  <c r="M23" i="103"/>
  <c r="N23" i="103"/>
  <c r="O23" i="103"/>
  <c r="T23" i="103"/>
  <c r="U23" i="103"/>
  <c r="V23" i="103"/>
  <c r="M24" i="103"/>
  <c r="M25" i="103"/>
  <c r="N25" i="103"/>
  <c r="O25" i="103"/>
  <c r="T25" i="103"/>
  <c r="U25" i="103"/>
  <c r="V25" i="103"/>
  <c r="M26" i="103"/>
  <c r="M27" i="103"/>
  <c r="N27" i="103"/>
  <c r="O27" i="103"/>
  <c r="T27" i="103"/>
  <c r="U27" i="103"/>
  <c r="V27" i="103"/>
  <c r="M28" i="103"/>
  <c r="M29" i="103"/>
  <c r="N29" i="103"/>
  <c r="O29" i="103"/>
  <c r="T29" i="103"/>
  <c r="U29" i="103"/>
  <c r="V29" i="103"/>
  <c r="M30" i="103"/>
  <c r="M31" i="103"/>
  <c r="N31" i="103"/>
  <c r="O31" i="103"/>
  <c r="T31" i="103"/>
  <c r="U31" i="103"/>
  <c r="V31" i="103"/>
  <c r="M32" i="103"/>
  <c r="M33" i="103"/>
  <c r="N33" i="103"/>
  <c r="O33" i="103"/>
  <c r="T33" i="103"/>
  <c r="U33" i="103"/>
  <c r="V33" i="103"/>
  <c r="M34" i="103"/>
  <c r="M35" i="103"/>
  <c r="N35" i="103"/>
  <c r="O35" i="103"/>
  <c r="T35" i="103"/>
  <c r="U35" i="103"/>
  <c r="V35" i="103"/>
  <c r="M36" i="103"/>
  <c r="M37" i="103"/>
  <c r="N37" i="103"/>
  <c r="O37" i="103"/>
  <c r="T37" i="103"/>
  <c r="U37" i="103"/>
  <c r="V37" i="103"/>
  <c r="M38" i="103"/>
  <c r="M39" i="103"/>
  <c r="N39" i="103"/>
  <c r="O39" i="103"/>
  <c r="T39" i="103"/>
  <c r="U39" i="103"/>
  <c r="V39" i="103"/>
  <c r="M40" i="103"/>
  <c r="M41" i="103"/>
  <c r="N41" i="103"/>
  <c r="O41" i="103"/>
  <c r="T41" i="103"/>
  <c r="U41" i="103"/>
  <c r="V41" i="103"/>
  <c r="M42" i="103"/>
  <c r="M43" i="103"/>
  <c r="N43" i="103"/>
  <c r="O43" i="103"/>
  <c r="T43" i="103"/>
  <c r="U43" i="103"/>
  <c r="V43" i="103"/>
  <c r="M44" i="103"/>
  <c r="M45" i="103"/>
  <c r="N45" i="103"/>
  <c r="O45" i="103"/>
  <c r="T45" i="103"/>
  <c r="U45" i="103"/>
  <c r="V45" i="103"/>
  <c r="M46" i="103"/>
  <c r="M47" i="103"/>
  <c r="N47" i="103"/>
  <c r="O47" i="103"/>
  <c r="T47" i="103"/>
  <c r="U47" i="103"/>
  <c r="V47" i="103"/>
  <c r="M48" i="103"/>
  <c r="M49" i="103"/>
  <c r="N49" i="103"/>
  <c r="O49" i="103"/>
  <c r="T49" i="103"/>
  <c r="U49" i="103"/>
  <c r="V49" i="103"/>
  <c r="M50" i="103"/>
  <c r="M51" i="103"/>
  <c r="N51" i="103"/>
  <c r="O51" i="103"/>
  <c r="T51" i="103"/>
  <c r="U51" i="103"/>
  <c r="V51" i="103"/>
  <c r="M52" i="103"/>
  <c r="M53" i="103"/>
  <c r="N53" i="103"/>
  <c r="O53" i="103"/>
  <c r="T53" i="103"/>
  <c r="U53" i="103"/>
  <c r="V53" i="103"/>
  <c r="M54" i="103"/>
  <c r="M55" i="103"/>
  <c r="N55" i="103"/>
  <c r="O55" i="103"/>
  <c r="T55" i="103"/>
  <c r="U55" i="103"/>
  <c r="V55" i="103"/>
  <c r="M56" i="103"/>
  <c r="M57" i="103"/>
  <c r="N57" i="103"/>
  <c r="O57" i="103"/>
  <c r="T57" i="103"/>
  <c r="U57" i="103"/>
  <c r="V57" i="103"/>
  <c r="M58" i="103"/>
  <c r="M59" i="103"/>
  <c r="N59" i="103"/>
  <c r="O59" i="103"/>
  <c r="T59" i="103"/>
  <c r="U59" i="103"/>
  <c r="V59" i="103"/>
  <c r="M60" i="103"/>
  <c r="M61" i="103"/>
  <c r="N61" i="103"/>
  <c r="O61" i="103"/>
  <c r="T61" i="103"/>
  <c r="U61" i="103"/>
  <c r="V61" i="103"/>
  <c r="M62" i="103"/>
  <c r="M63" i="103"/>
  <c r="N63" i="103"/>
  <c r="O63" i="103"/>
  <c r="T63" i="103"/>
  <c r="U63" i="103"/>
  <c r="V63" i="103"/>
  <c r="M64" i="103"/>
  <c r="M65" i="103"/>
  <c r="N65" i="103"/>
  <c r="O65" i="103"/>
  <c r="T65" i="103"/>
  <c r="U65" i="103"/>
  <c r="V65" i="103"/>
  <c r="M66" i="103"/>
  <c r="M67" i="103"/>
  <c r="N67" i="103"/>
  <c r="O67" i="103"/>
  <c r="T67" i="103"/>
  <c r="U67" i="103"/>
  <c r="V67" i="103"/>
  <c r="M68" i="103"/>
  <c r="M69" i="103"/>
  <c r="N69" i="103"/>
  <c r="O69" i="103"/>
  <c r="T69" i="103"/>
  <c r="U69" i="103"/>
  <c r="V69" i="103"/>
  <c r="M70" i="103"/>
  <c r="M71" i="103"/>
  <c r="N71" i="103"/>
  <c r="O71" i="103"/>
  <c r="T71" i="103"/>
  <c r="U71" i="103"/>
  <c r="V71" i="103"/>
  <c r="K75" i="103"/>
  <c r="L75" i="103"/>
  <c r="M75" i="103"/>
  <c r="T75" i="103"/>
  <c r="U75" i="103"/>
  <c r="V75" i="103"/>
  <c r="M12" i="102"/>
  <c r="M13" i="102"/>
  <c r="N13" i="102"/>
  <c r="O13" i="102"/>
  <c r="T13" i="102"/>
  <c r="U13" i="102"/>
  <c r="V13" i="102"/>
  <c r="M14" i="102"/>
  <c r="M15" i="102"/>
  <c r="N15" i="102"/>
  <c r="O15" i="102"/>
  <c r="T15" i="102"/>
  <c r="U15" i="102"/>
  <c r="V15" i="102"/>
  <c r="M16" i="102"/>
  <c r="M17" i="102"/>
  <c r="N17" i="102"/>
  <c r="O17" i="102"/>
  <c r="T17" i="102"/>
  <c r="U17" i="102"/>
  <c r="V17" i="102"/>
  <c r="M18" i="102"/>
  <c r="M19" i="102"/>
  <c r="N19" i="102"/>
  <c r="O19" i="102"/>
  <c r="T19" i="102"/>
  <c r="U19" i="102"/>
  <c r="V19" i="102"/>
  <c r="M20" i="102"/>
  <c r="M21" i="102"/>
  <c r="N21" i="102"/>
  <c r="O21" i="102"/>
  <c r="T21" i="102"/>
  <c r="U21" i="102"/>
  <c r="V21" i="102"/>
  <c r="M22" i="102"/>
  <c r="M23" i="102"/>
  <c r="N23" i="102"/>
  <c r="O23" i="102"/>
  <c r="T23" i="102"/>
  <c r="U23" i="102"/>
  <c r="V23" i="102"/>
  <c r="M24" i="102"/>
  <c r="M25" i="102"/>
  <c r="N25" i="102"/>
  <c r="O25" i="102"/>
  <c r="T25" i="102"/>
  <c r="U25" i="102"/>
  <c r="V25" i="102"/>
  <c r="M26" i="102"/>
  <c r="M27" i="102"/>
  <c r="N27" i="102"/>
  <c r="O27" i="102"/>
  <c r="T27" i="102"/>
  <c r="U27" i="102"/>
  <c r="V27" i="102"/>
  <c r="M28" i="102"/>
  <c r="M29" i="102"/>
  <c r="N29" i="102"/>
  <c r="O29" i="102"/>
  <c r="T29" i="102"/>
  <c r="U29" i="102"/>
  <c r="V29" i="102"/>
  <c r="M30" i="102"/>
  <c r="M31" i="102"/>
  <c r="N31" i="102"/>
  <c r="O31" i="102"/>
  <c r="T31" i="102"/>
  <c r="U31" i="102"/>
  <c r="V31" i="102"/>
  <c r="M32" i="102"/>
  <c r="M33" i="102"/>
  <c r="N33" i="102"/>
  <c r="O33" i="102"/>
  <c r="T33" i="102"/>
  <c r="U33" i="102"/>
  <c r="V33" i="102"/>
  <c r="M34" i="102"/>
  <c r="M35" i="102"/>
  <c r="N35" i="102"/>
  <c r="O35" i="102"/>
  <c r="T35" i="102"/>
  <c r="U35" i="102"/>
  <c r="V35" i="102"/>
  <c r="M36" i="102"/>
  <c r="M37" i="102"/>
  <c r="N37" i="102"/>
  <c r="O37" i="102"/>
  <c r="T37" i="102"/>
  <c r="U37" i="102"/>
  <c r="V37" i="102"/>
  <c r="M38" i="102"/>
  <c r="M39" i="102"/>
  <c r="N39" i="102"/>
  <c r="O39" i="102"/>
  <c r="T39" i="102"/>
  <c r="U39" i="102"/>
  <c r="V39" i="102"/>
  <c r="M40" i="102"/>
  <c r="M41" i="102"/>
  <c r="N41" i="102"/>
  <c r="O41" i="102"/>
  <c r="T41" i="102"/>
  <c r="U41" i="102"/>
  <c r="V41" i="102"/>
  <c r="M42" i="102"/>
  <c r="M43" i="102"/>
  <c r="N43" i="102"/>
  <c r="O43" i="102"/>
  <c r="T43" i="102"/>
  <c r="U43" i="102"/>
  <c r="V43" i="102"/>
  <c r="M44" i="102"/>
  <c r="M45" i="102"/>
  <c r="N45" i="102"/>
  <c r="O45" i="102"/>
  <c r="T45" i="102"/>
  <c r="U45" i="102"/>
  <c r="V45" i="102"/>
  <c r="M46" i="102"/>
  <c r="M47" i="102"/>
  <c r="N47" i="102"/>
  <c r="O47" i="102"/>
  <c r="T47" i="102"/>
  <c r="U47" i="102"/>
  <c r="V47" i="102"/>
  <c r="M48" i="102"/>
  <c r="M49" i="102"/>
  <c r="N49" i="102"/>
  <c r="O49" i="102"/>
  <c r="T49" i="102"/>
  <c r="U49" i="102"/>
  <c r="V49" i="102"/>
  <c r="M50" i="102"/>
  <c r="M51" i="102"/>
  <c r="N51" i="102"/>
  <c r="O51" i="102"/>
  <c r="T51" i="102"/>
  <c r="U51" i="102"/>
  <c r="V51" i="102"/>
  <c r="M52" i="102"/>
  <c r="M53" i="102"/>
  <c r="N53" i="102"/>
  <c r="O53" i="102"/>
  <c r="T53" i="102"/>
  <c r="U53" i="102"/>
  <c r="V53" i="102"/>
  <c r="M54" i="102"/>
  <c r="M55" i="102"/>
  <c r="N55" i="102"/>
  <c r="O55" i="102"/>
  <c r="T55" i="102"/>
  <c r="U55" i="102"/>
  <c r="V55" i="102"/>
  <c r="M56" i="102"/>
  <c r="M57" i="102"/>
  <c r="N57" i="102"/>
  <c r="O57" i="102"/>
  <c r="T57" i="102"/>
  <c r="U57" i="102"/>
  <c r="V57" i="102"/>
  <c r="M58" i="102"/>
  <c r="M59" i="102"/>
  <c r="N59" i="102"/>
  <c r="O59" i="102"/>
  <c r="T59" i="102"/>
  <c r="U59" i="102"/>
  <c r="V59" i="102"/>
  <c r="M60" i="102"/>
  <c r="M61" i="102"/>
  <c r="N61" i="102"/>
  <c r="O61" i="102"/>
  <c r="T61" i="102"/>
  <c r="U61" i="102"/>
  <c r="V61" i="102"/>
  <c r="M62" i="102"/>
  <c r="M63" i="102"/>
  <c r="N63" i="102"/>
  <c r="O63" i="102"/>
  <c r="T63" i="102"/>
  <c r="U63" i="102"/>
  <c r="V63" i="102"/>
  <c r="M64" i="102"/>
  <c r="M65" i="102"/>
  <c r="N65" i="102"/>
  <c r="O65" i="102"/>
  <c r="T65" i="102"/>
  <c r="U65" i="102"/>
  <c r="V65" i="102"/>
  <c r="M66" i="102"/>
  <c r="M67" i="102"/>
  <c r="N67" i="102"/>
  <c r="O67" i="102"/>
  <c r="T67" i="102"/>
  <c r="U67" i="102"/>
  <c r="V67" i="102"/>
  <c r="M68" i="102"/>
  <c r="M69" i="102"/>
  <c r="N69" i="102"/>
  <c r="O69" i="102"/>
  <c r="T69" i="102"/>
  <c r="U69" i="102"/>
  <c r="V69" i="102"/>
  <c r="M70" i="102"/>
  <c r="M71" i="102"/>
  <c r="N71" i="102"/>
  <c r="O71" i="102"/>
  <c r="T71" i="102"/>
  <c r="U71" i="102"/>
  <c r="V71" i="102"/>
  <c r="K75" i="102"/>
  <c r="L75" i="102"/>
  <c r="M75" i="102"/>
  <c r="T75" i="102"/>
  <c r="U75" i="102"/>
  <c r="V75" i="102"/>
</calcChain>
</file>

<file path=xl/sharedStrings.xml><?xml version="1.0" encoding="utf-8"?>
<sst xmlns="http://schemas.openxmlformats.org/spreadsheetml/2006/main" count="3847" uniqueCount="63">
  <si>
    <t>Transwestern Pipeline Company</t>
  </si>
  <si>
    <t>Park n Ride Service</t>
  </si>
  <si>
    <t>Billing Month</t>
  </si>
  <si>
    <t>Buyer</t>
  </si>
  <si>
    <t>Purchase Order #</t>
  </si>
  <si>
    <t>Contract</t>
  </si>
  <si>
    <t>POI</t>
  </si>
  <si>
    <t>Volume</t>
  </si>
  <si>
    <t>Rate</t>
  </si>
  <si>
    <t>Rate_Type Daily/Total</t>
  </si>
  <si>
    <t>Invoice Amount</t>
  </si>
  <si>
    <t>USGT</t>
  </si>
  <si>
    <t>D</t>
  </si>
  <si>
    <t xml:space="preserve">Transwestern Pipeline Park n Ride </t>
  </si>
  <si>
    <t xml:space="preserve">Purchase Order </t>
  </si>
  <si>
    <t>Deal Date</t>
  </si>
  <si>
    <t>Rate (Daily/Total)</t>
  </si>
  <si>
    <t>P_O_#</t>
  </si>
  <si>
    <t>Trans_#</t>
  </si>
  <si>
    <t>Acct_Mgr</t>
  </si>
  <si>
    <t>Deal Month</t>
  </si>
  <si>
    <t>Park/Ride</t>
  </si>
  <si>
    <t>Prod_Day</t>
  </si>
  <si>
    <t>Proj_Vol</t>
  </si>
  <si>
    <t>Actual_Vol</t>
  </si>
  <si>
    <t>Variance</t>
  </si>
  <si>
    <t>Proj_Cum Daily Vol</t>
  </si>
  <si>
    <t>Actual Cum Daily Vol</t>
  </si>
  <si>
    <t>Daily_Min</t>
  </si>
  <si>
    <t>Daily_Max</t>
  </si>
  <si>
    <t>Rate Type</t>
  </si>
  <si>
    <t>Proj_Revenue</t>
  </si>
  <si>
    <t>Actual_Rev</t>
  </si>
  <si>
    <t>Gottsponer</t>
  </si>
  <si>
    <t>r</t>
  </si>
  <si>
    <t>p</t>
  </si>
  <si>
    <t>Neville</t>
  </si>
  <si>
    <t>Reliant</t>
  </si>
  <si>
    <t>Imputed Rate</t>
  </si>
  <si>
    <t>Duke Energy</t>
  </si>
  <si>
    <t>TOTAL</t>
  </si>
  <si>
    <t>Duke Energy Trading and Marketing</t>
  </si>
  <si>
    <t>Sempra Energy Trading</t>
  </si>
  <si>
    <t>Sempra Energy</t>
  </si>
  <si>
    <t>Balance Fwd</t>
  </si>
  <si>
    <t>Actual Billing Summary</t>
  </si>
  <si>
    <t>Park N Ride Carried over from Previous Month</t>
  </si>
  <si>
    <t xml:space="preserve"> </t>
  </si>
  <si>
    <t>Aquila Energy Marketing Corporation</t>
  </si>
  <si>
    <t>Richardson Products Company</t>
  </si>
  <si>
    <t>Aquila</t>
  </si>
  <si>
    <t>Richardson</t>
  </si>
  <si>
    <t>See Summary Sheet for revised invoice amount</t>
  </si>
  <si>
    <t>NOTE:</t>
  </si>
  <si>
    <t>Lohman</t>
  </si>
  <si>
    <t>Per Dth</t>
  </si>
  <si>
    <t>PNM Gas Services</t>
  </si>
  <si>
    <t xml:space="preserve">USGT </t>
  </si>
  <si>
    <t xml:space="preserve">PNM Gas Services </t>
  </si>
  <si>
    <t>Duke Energy Trading</t>
  </si>
  <si>
    <t>Richardson Products</t>
  </si>
  <si>
    <t>*NOTE: Rail Accident restricted parks</t>
  </si>
  <si>
    <t>No charge for Oct. 31st due to rail accident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</si>
</sst>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_);_(* \(#,##0\);_(* &quot;-&quot;??_);_(@_)"/>
    <numFmt numFmtId="171" formatCode="_(&quot;$&quot;* #,##0.0000_);_(&quot;$&quot;* \(#,##0.0000\);_(&quot;$&quot;* &quot;-&quot;??_);_(@_)"/>
    <numFmt numFmtId="172" formatCode="&quot;$&quot;#,##0.00"/>
    <numFmt numFmtId="173" formatCode="&quot;$&quot;#,##0.0000"/>
    <numFmt numFmtId="174" formatCode="_(&quot;$&quot;* #,##0.0000_);_(&quot;$&quot;* \(#,##0.0000\);_(&quot;$&quot;* &quot;-&quot;????_);_(@_)"/>
  </numFmts>
  <fonts count="8" x14ac:knownFonts="1">
    <font>
      <sz val="10"/>
      <name val="Arial"/>
    </font>
    <font>
      <b/>
      <sz val="10"/>
      <name val="Arial"/>
    </font>
    <font>
      <sz val="10"/>
      <name val="Arial"/>
    </font>
    <font>
      <b/>
      <u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b/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6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14" fontId="3" fillId="0" borderId="0" xfId="0" applyNumberFormat="1" applyFont="1" applyAlignment="1">
      <alignment horizontal="left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7" fontId="0" fillId="0" borderId="0" xfId="0" applyNumberFormat="1"/>
    <xf numFmtId="14" fontId="0" fillId="0" borderId="0" xfId="0" applyNumberFormat="1"/>
    <xf numFmtId="14" fontId="1" fillId="0" borderId="0" xfId="0" applyNumberFormat="1" applyFont="1" applyAlignment="1">
      <alignment horizontal="center"/>
    </xf>
    <xf numFmtId="166" fontId="0" fillId="0" borderId="0" xfId="1" applyNumberFormat="1" applyFont="1"/>
    <xf numFmtId="166" fontId="1" fillId="0" borderId="0" xfId="1" applyNumberFormat="1" applyFont="1" applyAlignment="1">
      <alignment horizontal="center"/>
    </xf>
    <xf numFmtId="44" fontId="0" fillId="0" borderId="0" xfId="2" applyFont="1"/>
    <xf numFmtId="44" fontId="1" fillId="0" borderId="0" xfId="2" applyFont="1" applyAlignment="1">
      <alignment horizontal="center"/>
    </xf>
    <xf numFmtId="44" fontId="0" fillId="0" borderId="0" xfId="0" applyNumberFormat="1"/>
    <xf numFmtId="44" fontId="1" fillId="0" borderId="0" xfId="2" applyFont="1"/>
    <xf numFmtId="0" fontId="1" fillId="0" borderId="0" xfId="0" applyFont="1" applyAlignment="1">
      <alignment horizontal="center" wrapText="1"/>
    </xf>
    <xf numFmtId="17" fontId="1" fillId="0" borderId="0" xfId="0" applyNumberFormat="1" applyFont="1" applyAlignment="1">
      <alignment horizontal="left"/>
    </xf>
    <xf numFmtId="166" fontId="1" fillId="0" borderId="0" xfId="1" applyNumberFormat="1" applyFont="1" applyAlignment="1">
      <alignment horizontal="center" wrapText="1"/>
    </xf>
    <xf numFmtId="44" fontId="1" fillId="0" borderId="0" xfId="2" applyFont="1" applyAlignment="1">
      <alignment horizontal="center" wrapText="1"/>
    </xf>
    <xf numFmtId="166" fontId="1" fillId="0" borderId="1" xfId="1" applyNumberFormat="1" applyFont="1" applyBorder="1"/>
    <xf numFmtId="44" fontId="1" fillId="0" borderId="1" xfId="2" applyFont="1" applyBorder="1"/>
    <xf numFmtId="44" fontId="1" fillId="0" borderId="0" xfId="2" applyFont="1" applyBorder="1"/>
    <xf numFmtId="44" fontId="0" fillId="0" borderId="0" xfId="2" applyNumberFormat="1" applyFont="1"/>
    <xf numFmtId="44" fontId="1" fillId="0" borderId="0" xfId="2" applyNumberFormat="1" applyFont="1" applyAlignment="1">
      <alignment horizontal="center" wrapText="1"/>
    </xf>
    <xf numFmtId="166" fontId="5" fillId="0" borderId="0" xfId="1" applyNumberFormat="1" applyFont="1" applyBorder="1"/>
    <xf numFmtId="0" fontId="4" fillId="0" borderId="0" xfId="0" applyFont="1" applyAlignment="1">
      <alignment horizontal="center"/>
    </xf>
    <xf numFmtId="166" fontId="5" fillId="0" borderId="1" xfId="1" applyNumberFormat="1" applyFont="1" applyBorder="1"/>
    <xf numFmtId="171" fontId="0" fillId="0" borderId="0" xfId="2" applyNumberFormat="1" applyFont="1"/>
    <xf numFmtId="171" fontId="1" fillId="0" borderId="0" xfId="2" applyNumberFormat="1" applyFont="1" applyAlignment="1">
      <alignment horizontal="center" wrapText="1"/>
    </xf>
    <xf numFmtId="171" fontId="4" fillId="0" borderId="0" xfId="2" applyNumberFormat="1" applyFont="1" applyAlignment="1">
      <alignment horizontal="center"/>
    </xf>
    <xf numFmtId="0" fontId="6" fillId="0" borderId="0" xfId="0" applyFont="1" applyBorder="1"/>
    <xf numFmtId="0" fontId="4" fillId="0" borderId="0" xfId="0" applyFont="1" applyBorder="1"/>
    <xf numFmtId="0" fontId="5" fillId="0" borderId="0" xfId="0" applyFont="1" applyAlignment="1">
      <alignment horizontal="left"/>
    </xf>
    <xf numFmtId="166" fontId="0" fillId="0" borderId="2" xfId="1" applyNumberFormat="1" applyFont="1" applyBorder="1"/>
    <xf numFmtId="0" fontId="5" fillId="0" borderId="0" xfId="0" applyFont="1"/>
    <xf numFmtId="166" fontId="5" fillId="0" borderId="0" xfId="1" applyNumberFormat="1" applyFont="1"/>
    <xf numFmtId="166" fontId="0" fillId="0" borderId="0" xfId="1" applyNumberFormat="1" applyFont="1" applyBorder="1"/>
    <xf numFmtId="172" fontId="0" fillId="0" borderId="0" xfId="0" applyNumberFormat="1"/>
    <xf numFmtId="0" fontId="0" fillId="0" borderId="0" xfId="0" applyBorder="1"/>
    <xf numFmtId="173" fontId="0" fillId="0" borderId="0" xfId="1" applyNumberFormat="1" applyFont="1" applyBorder="1"/>
    <xf numFmtId="8" fontId="0" fillId="0" borderId="0" xfId="2" applyNumberFormat="1" applyFont="1" applyBorder="1"/>
    <xf numFmtId="172" fontId="0" fillId="0" borderId="0" xfId="1" applyNumberFormat="1" applyFont="1" applyBorder="1"/>
    <xf numFmtId="8" fontId="0" fillId="0" borderId="0" xfId="1" applyNumberFormat="1" applyFont="1" applyBorder="1"/>
    <xf numFmtId="44" fontId="0" fillId="0" borderId="0" xfId="2" applyNumberFormat="1" applyFont="1" applyBorder="1"/>
    <xf numFmtId="44" fontId="7" fillId="0" borderId="3" xfId="2" applyFont="1" applyBorder="1"/>
    <xf numFmtId="44" fontId="5" fillId="0" borderId="4" xfId="2" applyFont="1" applyBorder="1"/>
    <xf numFmtId="0" fontId="0" fillId="0" borderId="4" xfId="0" applyBorder="1"/>
    <xf numFmtId="0" fontId="0" fillId="0" borderId="5" xfId="0" applyBorder="1"/>
    <xf numFmtId="166" fontId="1" fillId="0" borderId="1" xfId="1" applyNumberFormat="1" applyFont="1" applyBorder="1" applyAlignment="1">
      <alignment horizontal="center"/>
    </xf>
    <xf numFmtId="14" fontId="0" fillId="0" borderId="0" xfId="0" applyNumberFormat="1" applyAlignment="1">
      <alignment horizontal="right"/>
    </xf>
    <xf numFmtId="44" fontId="7" fillId="0" borderId="0" xfId="2" applyFont="1" applyBorder="1"/>
    <xf numFmtId="44" fontId="5" fillId="0" borderId="0" xfId="2" applyFont="1" applyBorder="1"/>
    <xf numFmtId="0" fontId="5" fillId="0" borderId="0" xfId="0" applyFont="1" applyBorder="1" applyAlignment="1">
      <alignment horizontal="center"/>
    </xf>
    <xf numFmtId="172" fontId="0" fillId="0" borderId="0" xfId="0" applyNumberFormat="1" applyBorder="1"/>
    <xf numFmtId="172" fontId="0" fillId="0" borderId="0" xfId="2" applyNumberFormat="1" applyFont="1" applyBorder="1"/>
    <xf numFmtId="0" fontId="0" fillId="0" borderId="0" xfId="0" applyBorder="1" applyAlignment="1">
      <alignment horizontal="center"/>
    </xf>
    <xf numFmtId="174" fontId="0" fillId="0" borderId="0" xfId="2" applyNumberFormat="1" applyFont="1"/>
    <xf numFmtId="44" fontId="4" fillId="0" borderId="0" xfId="2" applyFont="1" applyBorder="1"/>
    <xf numFmtId="0" fontId="0" fillId="0" borderId="0" xfId="0" quotePrefix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5"/>
  <sheetViews>
    <sheetView tabSelected="1" workbookViewId="0">
      <pane ySplit="6" topLeftCell="A7" activePane="bottomLeft" state="frozen"/>
      <selection pane="bottomLeft" activeCell="A6" sqref="A6:J14"/>
    </sheetView>
  </sheetViews>
  <sheetFormatPr defaultRowHeight="13.2" x14ac:dyDescent="0.25"/>
  <cols>
    <col min="1" max="1" width="7.5546875" style="2" customWidth="1"/>
    <col min="2" max="2" width="19.88671875" customWidth="1"/>
    <col min="3" max="3" width="9.6640625" customWidth="1"/>
    <col min="6" max="6" width="11" style="10" customWidth="1"/>
    <col min="7" max="7" width="11.6640625" style="23" customWidth="1"/>
    <col min="8" max="8" width="9.88671875" style="23" customWidth="1"/>
    <col min="9" max="9" width="11.109375" style="5" customWidth="1"/>
    <col min="10" max="10" width="12.33203125" style="15" customWidth="1"/>
  </cols>
  <sheetData>
    <row r="1" spans="1:12" x14ac:dyDescent="0.25">
      <c r="A1" s="2" t="s">
        <v>0</v>
      </c>
      <c r="H1" s="28"/>
    </row>
    <row r="2" spans="1:12" x14ac:dyDescent="0.25">
      <c r="A2" s="2" t="s">
        <v>1</v>
      </c>
      <c r="H2" s="28"/>
    </row>
    <row r="3" spans="1:12" x14ac:dyDescent="0.25">
      <c r="A3" s="2" t="s">
        <v>45</v>
      </c>
      <c r="H3" s="28"/>
    </row>
    <row r="6" spans="1:12" ht="26.4" x14ac:dyDescent="0.25">
      <c r="A6" s="16" t="s">
        <v>2</v>
      </c>
      <c r="B6" s="16" t="s">
        <v>3</v>
      </c>
      <c r="C6" s="16" t="s">
        <v>4</v>
      </c>
      <c r="D6" s="16" t="s">
        <v>5</v>
      </c>
      <c r="E6" s="16" t="s">
        <v>6</v>
      </c>
      <c r="F6" s="18" t="s">
        <v>7</v>
      </c>
      <c r="G6" s="24" t="s">
        <v>8</v>
      </c>
      <c r="H6" s="29" t="s">
        <v>38</v>
      </c>
      <c r="I6" s="16" t="s">
        <v>9</v>
      </c>
      <c r="J6" s="19" t="s">
        <v>10</v>
      </c>
    </row>
    <row r="7" spans="1:12" x14ac:dyDescent="0.25">
      <c r="H7" s="30"/>
    </row>
    <row r="8" spans="1:12" x14ac:dyDescent="0.25">
      <c r="A8" s="17">
        <v>36800</v>
      </c>
      <c r="B8" s="32" t="s">
        <v>58</v>
      </c>
      <c r="C8" s="32">
        <v>27267</v>
      </c>
      <c r="D8">
        <v>25672</v>
      </c>
      <c r="E8">
        <v>500617</v>
      </c>
      <c r="F8" s="25">
        <v>40000</v>
      </c>
      <c r="G8" s="23">
        <v>0.05</v>
      </c>
      <c r="H8" s="30">
        <f>J8/F8</f>
        <v>0.1575</v>
      </c>
      <c r="I8" s="26" t="s">
        <v>12</v>
      </c>
      <c r="J8" s="22">
        <v>6300</v>
      </c>
      <c r="K8" t="s">
        <v>62</v>
      </c>
    </row>
    <row r="9" spans="1:12" x14ac:dyDescent="0.25">
      <c r="A9" s="17"/>
      <c r="B9" s="32" t="s">
        <v>60</v>
      </c>
      <c r="C9" s="32">
        <v>27249</v>
      </c>
      <c r="D9">
        <v>26954</v>
      </c>
      <c r="E9">
        <v>500622</v>
      </c>
      <c r="F9" s="25">
        <v>18000</v>
      </c>
      <c r="G9" s="23">
        <v>0.03</v>
      </c>
      <c r="H9" s="30">
        <f>J9/F9</f>
        <v>5.222333333333333E-2</v>
      </c>
      <c r="I9" s="26" t="s">
        <v>12</v>
      </c>
      <c r="J9" s="22">
        <v>940.02</v>
      </c>
    </row>
    <row r="10" spans="1:12" x14ac:dyDescent="0.25">
      <c r="A10" s="17"/>
      <c r="B10" s="32" t="s">
        <v>59</v>
      </c>
      <c r="C10" s="32">
        <v>27266</v>
      </c>
      <c r="D10">
        <v>27108</v>
      </c>
      <c r="E10">
        <v>500622</v>
      </c>
      <c r="F10" s="25">
        <v>25000</v>
      </c>
      <c r="G10" s="23">
        <v>0.05</v>
      </c>
      <c r="H10" s="30">
        <f>J10/F10</f>
        <v>0.15</v>
      </c>
      <c r="I10" s="26" t="s">
        <v>12</v>
      </c>
      <c r="J10" s="22">
        <v>3750</v>
      </c>
    </row>
    <row r="11" spans="1:12" x14ac:dyDescent="0.25">
      <c r="A11" s="17"/>
      <c r="B11" s="32" t="s">
        <v>57</v>
      </c>
      <c r="C11" s="32">
        <v>27268</v>
      </c>
      <c r="D11">
        <v>25556</v>
      </c>
      <c r="E11">
        <v>500622</v>
      </c>
      <c r="F11" s="25">
        <v>40000</v>
      </c>
      <c r="G11" s="23">
        <v>0.05</v>
      </c>
      <c r="H11" s="30">
        <f>J11/F11</f>
        <v>8.860875E-2</v>
      </c>
      <c r="I11" s="26" t="s">
        <v>12</v>
      </c>
      <c r="J11" s="22">
        <v>3544.35</v>
      </c>
    </row>
    <row r="12" spans="1:12" x14ac:dyDescent="0.25">
      <c r="A12" s="17"/>
      <c r="B12" s="32"/>
      <c r="C12" s="32"/>
      <c r="F12" s="25"/>
      <c r="H12" s="30"/>
      <c r="I12" s="26"/>
      <c r="J12" s="22"/>
    </row>
    <row r="13" spans="1:12" x14ac:dyDescent="0.25">
      <c r="A13" s="17"/>
      <c r="B13" s="32"/>
      <c r="C13" s="32"/>
    </row>
    <row r="14" spans="1:12" x14ac:dyDescent="0.25">
      <c r="A14" s="17"/>
      <c r="B14" s="32"/>
      <c r="C14" s="31"/>
      <c r="E14" t="s">
        <v>40</v>
      </c>
      <c r="F14" s="27">
        <f>SUM(F8:F13)</f>
        <v>123000</v>
      </c>
      <c r="G14"/>
      <c r="H14"/>
      <c r="I14"/>
      <c r="J14" s="21">
        <f>SUM(J8:J13)</f>
        <v>14534.37</v>
      </c>
    </row>
    <row r="15" spans="1:12" x14ac:dyDescent="0.25">
      <c r="A15" s="17"/>
      <c r="B15" s="32"/>
      <c r="C15" s="31"/>
      <c r="F15" s="25"/>
      <c r="H15" s="30"/>
      <c r="J15" s="22"/>
      <c r="L15" s="38"/>
    </row>
    <row r="16" spans="1:12" x14ac:dyDescent="0.25">
      <c r="A16" s="17"/>
      <c r="B16" s="32"/>
      <c r="C16" s="31"/>
      <c r="F16" s="25"/>
      <c r="H16" s="30"/>
      <c r="J16" s="22"/>
    </row>
    <row r="18" spans="2:12" x14ac:dyDescent="0.25">
      <c r="B18" s="39"/>
      <c r="C18" s="53"/>
      <c r="D18" s="53"/>
      <c r="E18" s="39"/>
      <c r="F18" s="37"/>
      <c r="G18" s="43"/>
      <c r="H18" s="42"/>
      <c r="I18" s="43"/>
      <c r="J18" s="22"/>
    </row>
    <row r="19" spans="2:12" x14ac:dyDescent="0.25">
      <c r="B19" s="39"/>
      <c r="C19" s="39"/>
      <c r="D19" s="39"/>
      <c r="E19" s="39"/>
      <c r="F19" s="40"/>
      <c r="G19" s="41"/>
      <c r="H19" s="42"/>
      <c r="I19" s="43"/>
      <c r="J19" s="54"/>
    </row>
    <row r="20" spans="2:12" x14ac:dyDescent="0.25">
      <c r="B20" s="39"/>
      <c r="C20" s="39"/>
      <c r="D20" s="39"/>
      <c r="E20" s="39"/>
      <c r="F20" s="37"/>
      <c r="G20" s="41"/>
      <c r="H20" s="42"/>
      <c r="I20" s="43"/>
      <c r="J20" s="22"/>
    </row>
    <row r="21" spans="2:12" x14ac:dyDescent="0.25">
      <c r="B21" s="39"/>
      <c r="C21" s="39"/>
      <c r="D21" s="39"/>
      <c r="E21" s="39"/>
      <c r="F21" s="37"/>
      <c r="G21" s="41"/>
      <c r="H21" s="42"/>
      <c r="I21" s="43"/>
      <c r="J21" s="22"/>
    </row>
    <row r="22" spans="2:12" x14ac:dyDescent="0.25">
      <c r="B22" s="39"/>
      <c r="C22" s="39"/>
      <c r="D22" s="39"/>
      <c r="E22" s="39"/>
      <c r="F22" s="37"/>
      <c r="G22" s="41"/>
      <c r="H22" s="55"/>
      <c r="I22" s="43"/>
      <c r="J22" s="22"/>
    </row>
    <row r="23" spans="2:12" x14ac:dyDescent="0.25">
      <c r="B23" s="39"/>
      <c r="C23" s="39"/>
      <c r="D23" s="39"/>
      <c r="E23" s="39"/>
      <c r="F23" s="37"/>
      <c r="G23" s="44"/>
      <c r="H23" s="44"/>
      <c r="I23" s="56"/>
      <c r="J23" s="22"/>
    </row>
    <row r="25" spans="2:12" x14ac:dyDescent="0.25">
      <c r="L25" s="38"/>
    </row>
  </sheetData>
  <printOptions horizontalCentered="1" gridLines="1"/>
  <pageMargins left="0" right="0" top="0" bottom="0.5" header="0" footer="0.25"/>
  <pageSetup scale="92" orientation="landscape" r:id="rId1"/>
  <headerFooter alignWithMargins="0">
    <oddFooter>&amp;L&amp;F&amp;R&amp;A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76"/>
  <sheetViews>
    <sheetView topLeftCell="D44" workbookViewId="0">
      <selection activeCell="L72" sqref="L72"/>
    </sheetView>
  </sheetViews>
  <sheetFormatPr defaultRowHeight="13.2" x14ac:dyDescent="0.25"/>
  <cols>
    <col min="1" max="1" width="16" style="1" customWidth="1"/>
    <col min="2" max="2" width="0.109375" style="5" hidden="1" customWidth="1"/>
    <col min="6" max="6" width="10.109375" customWidth="1"/>
    <col min="7" max="7" width="11.33203125" customWidth="1"/>
    <col min="8" max="8" width="9.88671875" customWidth="1"/>
    <col min="9" max="9" width="9.88671875" style="5" customWidth="1"/>
    <col min="10" max="10" width="10.44140625" style="8" customWidth="1"/>
    <col min="11" max="11" width="9.44140625" style="10" customWidth="1"/>
    <col min="12" max="12" width="10.33203125" style="10" customWidth="1"/>
    <col min="13" max="13" width="9.109375" style="10" customWidth="1"/>
    <col min="14" max="15" width="11" style="10" customWidth="1"/>
    <col min="16" max="16" width="10" style="10" customWidth="1"/>
    <col min="17" max="17" width="11.109375" style="10" customWidth="1"/>
    <col min="18" max="18" width="10.109375" style="5" customWidth="1"/>
    <col min="19" max="19" width="11.88671875" style="12" customWidth="1"/>
    <col min="20" max="20" width="15.33203125" style="12" customWidth="1"/>
    <col min="21" max="21" width="13.88671875" customWidth="1"/>
    <col min="22" max="22" width="12.88671875" customWidth="1"/>
  </cols>
  <sheetData>
    <row r="1" spans="1:23" x14ac:dyDescent="0.25">
      <c r="A1" s="1" t="s">
        <v>13</v>
      </c>
    </row>
    <row r="2" spans="1:23" x14ac:dyDescent="0.25">
      <c r="A2" s="1" t="s">
        <v>14</v>
      </c>
      <c r="C2" s="3">
        <v>27266</v>
      </c>
    </row>
    <row r="3" spans="1:23" x14ac:dyDescent="0.25">
      <c r="A3" s="1" t="s">
        <v>3</v>
      </c>
      <c r="C3" s="3" t="s">
        <v>41</v>
      </c>
    </row>
    <row r="4" spans="1:23" x14ac:dyDescent="0.25">
      <c r="A4" s="1" t="s">
        <v>15</v>
      </c>
      <c r="C4" s="4">
        <v>36708</v>
      </c>
      <c r="P4"/>
      <c r="Q4"/>
      <c r="R4"/>
      <c r="S4"/>
      <c r="T4"/>
    </row>
    <row r="5" spans="1:23" x14ac:dyDescent="0.25">
      <c r="A5" s="1" t="s">
        <v>16</v>
      </c>
      <c r="C5" s="4" t="s">
        <v>12</v>
      </c>
      <c r="P5"/>
      <c r="Q5"/>
      <c r="R5"/>
      <c r="S5"/>
      <c r="T5"/>
    </row>
    <row r="9" spans="1:23" s="6" customFormat="1" ht="39.6" x14ac:dyDescent="0.25">
      <c r="A9" s="6" t="s">
        <v>17</v>
      </c>
      <c r="B9" s="6" t="s">
        <v>18</v>
      </c>
      <c r="C9" s="6" t="s">
        <v>3</v>
      </c>
      <c r="D9" s="6" t="s">
        <v>6</v>
      </c>
      <c r="E9" s="6" t="s">
        <v>5</v>
      </c>
      <c r="F9" s="6" t="s">
        <v>19</v>
      </c>
      <c r="G9" s="6" t="s">
        <v>20</v>
      </c>
      <c r="H9" s="6" t="s">
        <v>15</v>
      </c>
      <c r="I9" s="6" t="s">
        <v>21</v>
      </c>
      <c r="J9" s="9" t="s">
        <v>22</v>
      </c>
      <c r="K9" s="11" t="s">
        <v>23</v>
      </c>
      <c r="L9" s="11" t="s">
        <v>24</v>
      </c>
      <c r="M9" s="11" t="s">
        <v>25</v>
      </c>
      <c r="N9" s="18" t="s">
        <v>26</v>
      </c>
      <c r="O9" s="18" t="s">
        <v>27</v>
      </c>
      <c r="P9" s="11" t="s">
        <v>28</v>
      </c>
      <c r="Q9" s="11" t="s">
        <v>29</v>
      </c>
      <c r="R9" s="6" t="s">
        <v>30</v>
      </c>
      <c r="S9" s="13" t="s">
        <v>8</v>
      </c>
      <c r="T9" s="13" t="s">
        <v>31</v>
      </c>
      <c r="U9" s="6" t="s">
        <v>32</v>
      </c>
      <c r="V9" s="6" t="s">
        <v>25</v>
      </c>
      <c r="W9" s="16"/>
    </row>
    <row r="10" spans="1:23" x14ac:dyDescent="0.25">
      <c r="O10" s="10">
        <v>0</v>
      </c>
    </row>
    <row r="11" spans="1:23" x14ac:dyDescent="0.25">
      <c r="A11" s="1">
        <v>27266</v>
      </c>
      <c r="C11" t="s">
        <v>39</v>
      </c>
      <c r="D11">
        <v>500621</v>
      </c>
      <c r="E11">
        <v>27108</v>
      </c>
      <c r="F11" t="s">
        <v>33</v>
      </c>
      <c r="G11" s="7">
        <v>36739</v>
      </c>
      <c r="H11" s="8">
        <v>36739</v>
      </c>
      <c r="I11" s="5" t="s">
        <v>35</v>
      </c>
      <c r="J11" s="8">
        <v>36739</v>
      </c>
      <c r="K11" s="10">
        <v>10000</v>
      </c>
      <c r="M11" s="10">
        <f t="shared" ref="M11:M72" si="0">K11-L11</f>
        <v>10000</v>
      </c>
      <c r="P11" s="10">
        <v>0</v>
      </c>
      <c r="Q11" s="10">
        <v>10000</v>
      </c>
      <c r="R11" s="5" t="s">
        <v>12</v>
      </c>
      <c r="S11" s="12">
        <v>0.05</v>
      </c>
      <c r="U11" s="12"/>
      <c r="V11" s="14"/>
    </row>
    <row r="12" spans="1:23" x14ac:dyDescent="0.25">
      <c r="A12" s="1">
        <v>27266</v>
      </c>
      <c r="C12" t="s">
        <v>39</v>
      </c>
      <c r="D12">
        <v>500621</v>
      </c>
      <c r="E12">
        <v>27108</v>
      </c>
      <c r="F12" t="s">
        <v>33</v>
      </c>
      <c r="G12" s="7">
        <v>36739</v>
      </c>
      <c r="H12" s="8">
        <v>36739</v>
      </c>
      <c r="I12" s="5" t="s">
        <v>34</v>
      </c>
      <c r="J12" s="8">
        <v>36739</v>
      </c>
      <c r="K12" s="10">
        <v>-10000</v>
      </c>
      <c r="M12" s="10">
        <f t="shared" si="0"/>
        <v>-10000</v>
      </c>
      <c r="N12" s="10">
        <f>+K11+K12</f>
        <v>0</v>
      </c>
      <c r="O12" s="10">
        <f>O10+L11+L12</f>
        <v>0</v>
      </c>
      <c r="P12" s="10">
        <v>0</v>
      </c>
      <c r="Q12" s="10">
        <v>-10000</v>
      </c>
      <c r="R12" s="5" t="s">
        <v>12</v>
      </c>
      <c r="S12" s="12">
        <v>0.05</v>
      </c>
      <c r="T12" s="12">
        <f>ABS(N12)*S12</f>
        <v>0</v>
      </c>
      <c r="U12" s="12">
        <f>ABS(O12)*S12</f>
        <v>0</v>
      </c>
      <c r="V12" s="14">
        <f>T12-U12</f>
        <v>0</v>
      </c>
    </row>
    <row r="13" spans="1:23" x14ac:dyDescent="0.25">
      <c r="A13" s="1">
        <v>27266</v>
      </c>
      <c r="C13" t="s">
        <v>39</v>
      </c>
      <c r="D13">
        <v>500621</v>
      </c>
      <c r="E13">
        <v>27108</v>
      </c>
      <c r="F13" t="s">
        <v>33</v>
      </c>
      <c r="G13" s="7">
        <v>36739</v>
      </c>
      <c r="H13" s="8">
        <v>36739</v>
      </c>
      <c r="I13" s="5" t="s">
        <v>35</v>
      </c>
      <c r="J13" s="8">
        <v>36740</v>
      </c>
      <c r="K13" s="10">
        <v>10000</v>
      </c>
      <c r="M13" s="10">
        <f t="shared" si="0"/>
        <v>10000</v>
      </c>
      <c r="P13" s="10">
        <v>0</v>
      </c>
      <c r="Q13" s="10">
        <v>10000</v>
      </c>
      <c r="R13" s="5" t="s">
        <v>12</v>
      </c>
      <c r="S13" s="12">
        <v>0.05</v>
      </c>
      <c r="U13" s="12"/>
      <c r="V13" s="14"/>
    </row>
    <row r="14" spans="1:23" x14ac:dyDescent="0.25">
      <c r="A14" s="1">
        <v>27266</v>
      </c>
      <c r="C14" t="s">
        <v>39</v>
      </c>
      <c r="D14">
        <v>500621</v>
      </c>
      <c r="E14">
        <v>27108</v>
      </c>
      <c r="F14" t="s">
        <v>33</v>
      </c>
      <c r="G14" s="7">
        <v>36739</v>
      </c>
      <c r="H14" s="8">
        <v>36739</v>
      </c>
      <c r="I14" s="5" t="s">
        <v>34</v>
      </c>
      <c r="J14" s="8">
        <v>36740</v>
      </c>
      <c r="K14" s="10">
        <v>-10000</v>
      </c>
      <c r="M14" s="10">
        <f t="shared" si="0"/>
        <v>-10000</v>
      </c>
      <c r="N14" s="10">
        <f>+N12+K13+K14</f>
        <v>0</v>
      </c>
      <c r="O14" s="10">
        <f>+O12+L13+L14</f>
        <v>0</v>
      </c>
      <c r="P14" s="10">
        <v>0</v>
      </c>
      <c r="Q14" s="10">
        <v>-10000</v>
      </c>
      <c r="R14" s="5" t="s">
        <v>12</v>
      </c>
      <c r="S14" s="12">
        <v>0.05</v>
      </c>
      <c r="T14" s="12">
        <f>ABS(N14)*S14</f>
        <v>0</v>
      </c>
      <c r="U14" s="12">
        <f>ABS(O14)*S14</f>
        <v>0</v>
      </c>
      <c r="V14" s="14">
        <f>T14-U14</f>
        <v>0</v>
      </c>
    </row>
    <row r="15" spans="1:23" x14ac:dyDescent="0.25">
      <c r="A15" s="1">
        <v>27266</v>
      </c>
      <c r="C15" t="s">
        <v>39</v>
      </c>
      <c r="D15">
        <v>500621</v>
      </c>
      <c r="E15">
        <v>27108</v>
      </c>
      <c r="F15" t="s">
        <v>33</v>
      </c>
      <c r="G15" s="7">
        <v>36739</v>
      </c>
      <c r="H15" s="8">
        <v>36739</v>
      </c>
      <c r="I15" s="5" t="s">
        <v>35</v>
      </c>
      <c r="J15" s="8">
        <v>36741</v>
      </c>
      <c r="K15" s="10">
        <v>10000</v>
      </c>
      <c r="M15" s="10">
        <f t="shared" si="0"/>
        <v>10000</v>
      </c>
      <c r="P15" s="10">
        <v>0</v>
      </c>
      <c r="Q15" s="10">
        <v>10000</v>
      </c>
      <c r="R15" s="5" t="s">
        <v>12</v>
      </c>
      <c r="S15" s="12">
        <v>0.05</v>
      </c>
      <c r="U15" s="12"/>
      <c r="V15" s="14"/>
    </row>
    <row r="16" spans="1:23" x14ac:dyDescent="0.25">
      <c r="A16" s="1">
        <v>27266</v>
      </c>
      <c r="C16" t="s">
        <v>39</v>
      </c>
      <c r="D16">
        <v>500621</v>
      </c>
      <c r="E16">
        <v>27108</v>
      </c>
      <c r="F16" t="s">
        <v>33</v>
      </c>
      <c r="G16" s="7">
        <v>36739</v>
      </c>
      <c r="H16" s="8">
        <v>36739</v>
      </c>
      <c r="I16" s="5" t="s">
        <v>34</v>
      </c>
      <c r="J16" s="8">
        <v>36741</v>
      </c>
      <c r="K16" s="10">
        <v>-10000</v>
      </c>
      <c r="M16" s="10">
        <f t="shared" si="0"/>
        <v>-10000</v>
      </c>
      <c r="N16" s="10">
        <f>+N14+K15+K16</f>
        <v>0</v>
      </c>
      <c r="O16" s="10">
        <f>+O14+L15+L16</f>
        <v>0</v>
      </c>
      <c r="P16" s="10">
        <v>0</v>
      </c>
      <c r="Q16" s="10">
        <v>-10000</v>
      </c>
      <c r="R16" s="5" t="s">
        <v>12</v>
      </c>
      <c r="S16" s="12">
        <v>0.05</v>
      </c>
      <c r="T16" s="12">
        <f>ABS(N16)*S16</f>
        <v>0</v>
      </c>
      <c r="U16" s="12">
        <f>ABS(O16)*S16</f>
        <v>0</v>
      </c>
      <c r="V16" s="14">
        <f>T16-U16</f>
        <v>0</v>
      </c>
    </row>
    <row r="17" spans="1:22" x14ac:dyDescent="0.25">
      <c r="A17" s="1">
        <v>27266</v>
      </c>
      <c r="C17" t="s">
        <v>39</v>
      </c>
      <c r="D17">
        <v>500621</v>
      </c>
      <c r="E17">
        <v>27108</v>
      </c>
      <c r="F17" t="s">
        <v>33</v>
      </c>
      <c r="G17" s="7">
        <v>36739</v>
      </c>
      <c r="H17" s="8">
        <v>36739</v>
      </c>
      <c r="I17" s="5" t="s">
        <v>35</v>
      </c>
      <c r="J17" s="8">
        <v>36742</v>
      </c>
      <c r="K17" s="10">
        <v>10000</v>
      </c>
      <c r="M17" s="10">
        <f t="shared" si="0"/>
        <v>10000</v>
      </c>
      <c r="P17" s="10">
        <v>0</v>
      </c>
      <c r="Q17" s="10">
        <v>10000</v>
      </c>
      <c r="R17" s="5" t="s">
        <v>12</v>
      </c>
      <c r="S17" s="12">
        <v>0.05</v>
      </c>
      <c r="U17" s="12"/>
      <c r="V17" s="14"/>
    </row>
    <row r="18" spans="1:22" x14ac:dyDescent="0.25">
      <c r="A18" s="1">
        <v>27266</v>
      </c>
      <c r="C18" t="s">
        <v>39</v>
      </c>
      <c r="D18">
        <v>500621</v>
      </c>
      <c r="E18">
        <v>27108</v>
      </c>
      <c r="F18" t="s">
        <v>33</v>
      </c>
      <c r="G18" s="7">
        <v>36739</v>
      </c>
      <c r="H18" s="8">
        <v>36739</v>
      </c>
      <c r="I18" s="5" t="s">
        <v>34</v>
      </c>
      <c r="J18" s="8">
        <v>36742</v>
      </c>
      <c r="K18" s="10">
        <v>-10000</v>
      </c>
      <c r="M18" s="10">
        <f t="shared" si="0"/>
        <v>-10000</v>
      </c>
      <c r="N18" s="10">
        <f>+N16+K17+K18</f>
        <v>0</v>
      </c>
      <c r="O18" s="10">
        <f>+O16+L17+L18</f>
        <v>0</v>
      </c>
      <c r="P18" s="10">
        <v>0</v>
      </c>
      <c r="Q18" s="10">
        <v>-10000</v>
      </c>
      <c r="R18" s="5" t="s">
        <v>12</v>
      </c>
      <c r="S18" s="12">
        <v>0.05</v>
      </c>
      <c r="T18" s="12">
        <f t="shared" ref="T18:T28" si="1">ABS(N18)*S18</f>
        <v>0</v>
      </c>
      <c r="U18" s="12">
        <f t="shared" ref="U18:U28" si="2">ABS(O18)*S18</f>
        <v>0</v>
      </c>
      <c r="V18" s="14">
        <f t="shared" ref="V18:V28" si="3">T18-U18</f>
        <v>0</v>
      </c>
    </row>
    <row r="19" spans="1:22" x14ac:dyDescent="0.25">
      <c r="A19" s="1">
        <v>27266</v>
      </c>
      <c r="C19" t="s">
        <v>39</v>
      </c>
      <c r="D19">
        <v>500621</v>
      </c>
      <c r="E19">
        <v>27108</v>
      </c>
      <c r="F19" t="s">
        <v>33</v>
      </c>
      <c r="G19" s="7">
        <v>36739</v>
      </c>
      <c r="H19" s="8">
        <v>36739</v>
      </c>
      <c r="I19" s="5" t="s">
        <v>35</v>
      </c>
      <c r="J19" s="8">
        <v>36743</v>
      </c>
      <c r="K19" s="10">
        <v>10000</v>
      </c>
      <c r="M19" s="10">
        <f t="shared" si="0"/>
        <v>10000</v>
      </c>
      <c r="P19" s="10">
        <v>0</v>
      </c>
      <c r="Q19" s="10">
        <v>10000</v>
      </c>
      <c r="R19" s="5" t="s">
        <v>12</v>
      </c>
      <c r="S19" s="12">
        <v>0.05</v>
      </c>
      <c r="U19" s="12"/>
      <c r="V19" s="14"/>
    </row>
    <row r="20" spans="1:22" x14ac:dyDescent="0.25">
      <c r="A20" s="1">
        <v>27266</v>
      </c>
      <c r="C20" t="s">
        <v>39</v>
      </c>
      <c r="D20">
        <v>500621</v>
      </c>
      <c r="E20">
        <v>27108</v>
      </c>
      <c r="F20" t="s">
        <v>33</v>
      </c>
      <c r="G20" s="7">
        <v>36739</v>
      </c>
      <c r="H20" s="8">
        <v>36739</v>
      </c>
      <c r="I20" s="5" t="s">
        <v>34</v>
      </c>
      <c r="J20" s="8">
        <v>36743</v>
      </c>
      <c r="K20" s="10">
        <v>-10000</v>
      </c>
      <c r="M20" s="10">
        <f t="shared" si="0"/>
        <v>-10000</v>
      </c>
      <c r="N20" s="10">
        <f>+N18+K19+K20</f>
        <v>0</v>
      </c>
      <c r="O20" s="10">
        <f>+O18+L19+L20</f>
        <v>0</v>
      </c>
      <c r="P20" s="10">
        <v>0</v>
      </c>
      <c r="Q20" s="10">
        <v>-10000</v>
      </c>
      <c r="R20" s="5" t="s">
        <v>12</v>
      </c>
      <c r="S20" s="12">
        <v>0.05</v>
      </c>
      <c r="T20" s="12">
        <f t="shared" si="1"/>
        <v>0</v>
      </c>
      <c r="U20" s="12">
        <f t="shared" si="2"/>
        <v>0</v>
      </c>
      <c r="V20" s="14">
        <f t="shared" si="3"/>
        <v>0</v>
      </c>
    </row>
    <row r="21" spans="1:22" x14ac:dyDescent="0.25">
      <c r="A21" s="1">
        <v>27266</v>
      </c>
      <c r="C21" t="s">
        <v>39</v>
      </c>
      <c r="D21">
        <v>500621</v>
      </c>
      <c r="E21">
        <v>27108</v>
      </c>
      <c r="F21" t="s">
        <v>33</v>
      </c>
      <c r="G21" s="7">
        <v>36739</v>
      </c>
      <c r="H21" s="8">
        <v>36739</v>
      </c>
      <c r="I21" s="5" t="s">
        <v>35</v>
      </c>
      <c r="J21" s="8">
        <v>36744</v>
      </c>
      <c r="K21" s="10">
        <v>10000</v>
      </c>
      <c r="M21" s="10">
        <f t="shared" si="0"/>
        <v>10000</v>
      </c>
      <c r="P21" s="10">
        <v>0</v>
      </c>
      <c r="Q21" s="10">
        <v>10000</v>
      </c>
      <c r="R21" s="5" t="s">
        <v>12</v>
      </c>
      <c r="S21" s="12">
        <v>0.05</v>
      </c>
      <c r="U21" s="12"/>
      <c r="V21" s="14"/>
    </row>
    <row r="22" spans="1:22" x14ac:dyDescent="0.25">
      <c r="A22" s="1">
        <v>27266</v>
      </c>
      <c r="C22" t="s">
        <v>39</v>
      </c>
      <c r="D22">
        <v>500621</v>
      </c>
      <c r="E22">
        <v>27108</v>
      </c>
      <c r="F22" t="s">
        <v>33</v>
      </c>
      <c r="G22" s="7">
        <v>36739</v>
      </c>
      <c r="H22" s="8">
        <v>36739</v>
      </c>
      <c r="I22" s="5" t="s">
        <v>34</v>
      </c>
      <c r="J22" s="8">
        <v>36744</v>
      </c>
      <c r="K22" s="10">
        <v>-10000</v>
      </c>
      <c r="M22" s="10">
        <f t="shared" si="0"/>
        <v>-10000</v>
      </c>
      <c r="N22" s="10">
        <f>+N20+K21+K22</f>
        <v>0</v>
      </c>
      <c r="O22" s="10">
        <f>+O20+L21+L22</f>
        <v>0</v>
      </c>
      <c r="P22" s="10">
        <v>0</v>
      </c>
      <c r="Q22" s="10">
        <v>-10000</v>
      </c>
      <c r="R22" s="5" t="s">
        <v>12</v>
      </c>
      <c r="S22" s="12">
        <v>0.05</v>
      </c>
      <c r="T22" s="12">
        <f t="shared" si="1"/>
        <v>0</v>
      </c>
      <c r="U22" s="12">
        <f t="shared" si="2"/>
        <v>0</v>
      </c>
      <c r="V22" s="14">
        <f t="shared" si="3"/>
        <v>0</v>
      </c>
    </row>
    <row r="23" spans="1:22" x14ac:dyDescent="0.25">
      <c r="A23" s="1">
        <v>27266</v>
      </c>
      <c r="C23" t="s">
        <v>39</v>
      </c>
      <c r="D23">
        <v>500621</v>
      </c>
      <c r="E23">
        <v>27108</v>
      </c>
      <c r="F23" t="s">
        <v>33</v>
      </c>
      <c r="G23" s="7">
        <v>36739</v>
      </c>
      <c r="H23" s="8">
        <v>36739</v>
      </c>
      <c r="I23" s="5" t="s">
        <v>35</v>
      </c>
      <c r="J23" s="8">
        <v>36745</v>
      </c>
      <c r="K23" s="10">
        <v>10000</v>
      </c>
      <c r="M23" s="10">
        <f t="shared" si="0"/>
        <v>10000</v>
      </c>
      <c r="P23" s="10">
        <v>0</v>
      </c>
      <c r="Q23" s="10">
        <v>10000</v>
      </c>
      <c r="R23" s="5" t="s">
        <v>12</v>
      </c>
      <c r="S23" s="12">
        <v>0.05</v>
      </c>
      <c r="U23" s="12"/>
      <c r="V23" s="14"/>
    </row>
    <row r="24" spans="1:22" x14ac:dyDescent="0.25">
      <c r="A24" s="1">
        <v>27266</v>
      </c>
      <c r="C24" t="s">
        <v>39</v>
      </c>
      <c r="D24">
        <v>500621</v>
      </c>
      <c r="E24">
        <v>27108</v>
      </c>
      <c r="F24" t="s">
        <v>33</v>
      </c>
      <c r="G24" s="7">
        <v>36739</v>
      </c>
      <c r="H24" s="8">
        <v>36739</v>
      </c>
      <c r="I24" s="5" t="s">
        <v>34</v>
      </c>
      <c r="J24" s="8">
        <v>36745</v>
      </c>
      <c r="K24" s="10">
        <v>-10000</v>
      </c>
      <c r="M24" s="10">
        <f t="shared" si="0"/>
        <v>-10000</v>
      </c>
      <c r="N24" s="10">
        <f>+N22+K23+K24</f>
        <v>0</v>
      </c>
      <c r="O24" s="10">
        <f>+O22+L23+L24</f>
        <v>0</v>
      </c>
      <c r="P24" s="10">
        <v>0</v>
      </c>
      <c r="Q24" s="10">
        <v>-10000</v>
      </c>
      <c r="R24" s="5" t="s">
        <v>12</v>
      </c>
      <c r="S24" s="12">
        <v>0.05</v>
      </c>
      <c r="T24" s="12">
        <f t="shared" si="1"/>
        <v>0</v>
      </c>
      <c r="U24" s="12">
        <f t="shared" si="2"/>
        <v>0</v>
      </c>
      <c r="V24" s="14">
        <f t="shared" si="3"/>
        <v>0</v>
      </c>
    </row>
    <row r="25" spans="1:22" x14ac:dyDescent="0.25">
      <c r="A25" s="1">
        <v>27266</v>
      </c>
      <c r="C25" t="s">
        <v>39</v>
      </c>
      <c r="D25">
        <v>500621</v>
      </c>
      <c r="E25">
        <v>27108</v>
      </c>
      <c r="F25" t="s">
        <v>33</v>
      </c>
      <c r="G25" s="7">
        <v>36739</v>
      </c>
      <c r="H25" s="8">
        <v>36739</v>
      </c>
      <c r="I25" s="5" t="s">
        <v>35</v>
      </c>
      <c r="J25" s="8">
        <v>36746</v>
      </c>
      <c r="K25" s="10">
        <v>10000</v>
      </c>
      <c r="M25" s="10">
        <f t="shared" si="0"/>
        <v>10000</v>
      </c>
      <c r="P25" s="10">
        <v>0</v>
      </c>
      <c r="Q25" s="10">
        <v>10000</v>
      </c>
      <c r="R25" s="5" t="s">
        <v>12</v>
      </c>
      <c r="S25" s="12">
        <v>0.05</v>
      </c>
      <c r="U25" s="12"/>
      <c r="V25" s="14"/>
    </row>
    <row r="26" spans="1:22" x14ac:dyDescent="0.25">
      <c r="A26" s="1">
        <v>27266</v>
      </c>
      <c r="C26" t="s">
        <v>39</v>
      </c>
      <c r="D26">
        <v>500621</v>
      </c>
      <c r="E26">
        <v>27108</v>
      </c>
      <c r="F26" t="s">
        <v>33</v>
      </c>
      <c r="G26" s="7">
        <v>36739</v>
      </c>
      <c r="H26" s="8">
        <v>36739</v>
      </c>
      <c r="I26" s="5" t="s">
        <v>34</v>
      </c>
      <c r="J26" s="8">
        <v>36746</v>
      </c>
      <c r="K26" s="10">
        <v>-10000</v>
      </c>
      <c r="M26" s="10">
        <f t="shared" si="0"/>
        <v>-10000</v>
      </c>
      <c r="N26" s="10">
        <f>+N24+K25+K26</f>
        <v>0</v>
      </c>
      <c r="O26" s="10">
        <f>+O24+L25+L26</f>
        <v>0</v>
      </c>
      <c r="P26" s="10">
        <v>0</v>
      </c>
      <c r="Q26" s="10">
        <v>-10000</v>
      </c>
      <c r="R26" s="5" t="s">
        <v>12</v>
      </c>
      <c r="S26" s="12">
        <v>0.05</v>
      </c>
      <c r="T26" s="12">
        <f t="shared" si="1"/>
        <v>0</v>
      </c>
      <c r="U26" s="12">
        <f t="shared" si="2"/>
        <v>0</v>
      </c>
      <c r="V26" s="14">
        <f t="shared" si="3"/>
        <v>0</v>
      </c>
    </row>
    <row r="27" spans="1:22" x14ac:dyDescent="0.25">
      <c r="A27" s="1">
        <v>27266</v>
      </c>
      <c r="C27" t="s">
        <v>39</v>
      </c>
      <c r="D27">
        <v>500621</v>
      </c>
      <c r="E27">
        <v>27108</v>
      </c>
      <c r="F27" t="s">
        <v>33</v>
      </c>
      <c r="G27" s="7">
        <v>36739</v>
      </c>
      <c r="H27" s="8">
        <v>36739</v>
      </c>
      <c r="I27" s="5" t="s">
        <v>35</v>
      </c>
      <c r="J27" s="8">
        <v>36747</v>
      </c>
      <c r="K27" s="10">
        <v>10000</v>
      </c>
      <c r="M27" s="10">
        <f t="shared" si="0"/>
        <v>10000</v>
      </c>
      <c r="P27" s="10">
        <v>0</v>
      </c>
      <c r="Q27" s="10">
        <v>10000</v>
      </c>
      <c r="R27" s="5" t="s">
        <v>12</v>
      </c>
      <c r="S27" s="12">
        <v>0.05</v>
      </c>
      <c r="U27" s="12"/>
      <c r="V27" s="14"/>
    </row>
    <row r="28" spans="1:22" x14ac:dyDescent="0.25">
      <c r="A28" s="1">
        <v>27266</v>
      </c>
      <c r="C28" t="s">
        <v>39</v>
      </c>
      <c r="D28">
        <v>500621</v>
      </c>
      <c r="E28">
        <v>27108</v>
      </c>
      <c r="F28" t="s">
        <v>33</v>
      </c>
      <c r="G28" s="7">
        <v>36739</v>
      </c>
      <c r="H28" s="8">
        <v>36739</v>
      </c>
      <c r="I28" s="5" t="s">
        <v>34</v>
      </c>
      <c r="J28" s="8">
        <v>36747</v>
      </c>
      <c r="K28" s="10">
        <v>-10000</v>
      </c>
      <c r="M28" s="10">
        <f t="shared" si="0"/>
        <v>-10000</v>
      </c>
      <c r="N28" s="10">
        <f>+N26+K27+K28</f>
        <v>0</v>
      </c>
      <c r="O28" s="10">
        <f>+O26+L27+L28</f>
        <v>0</v>
      </c>
      <c r="P28" s="10">
        <v>0</v>
      </c>
      <c r="Q28" s="10">
        <v>-10000</v>
      </c>
      <c r="R28" s="5" t="s">
        <v>12</v>
      </c>
      <c r="S28" s="12">
        <v>0.05</v>
      </c>
      <c r="T28" s="12">
        <f t="shared" si="1"/>
        <v>0</v>
      </c>
      <c r="U28" s="12">
        <f t="shared" si="2"/>
        <v>0</v>
      </c>
      <c r="V28" s="14">
        <f t="shared" si="3"/>
        <v>0</v>
      </c>
    </row>
    <row r="29" spans="1:22" x14ac:dyDescent="0.25">
      <c r="A29" s="1">
        <v>27266</v>
      </c>
      <c r="C29" t="s">
        <v>39</v>
      </c>
      <c r="D29">
        <v>500621</v>
      </c>
      <c r="E29">
        <v>27108</v>
      </c>
      <c r="F29" t="s">
        <v>33</v>
      </c>
      <c r="G29" s="7">
        <v>36739</v>
      </c>
      <c r="H29" s="8">
        <v>36739</v>
      </c>
      <c r="I29" s="5" t="s">
        <v>35</v>
      </c>
      <c r="J29" s="8">
        <v>36748</v>
      </c>
      <c r="K29" s="10">
        <v>10000</v>
      </c>
      <c r="M29" s="10">
        <f t="shared" si="0"/>
        <v>10000</v>
      </c>
      <c r="P29" s="10">
        <v>0</v>
      </c>
      <c r="Q29" s="10">
        <v>10000</v>
      </c>
      <c r="R29" s="5" t="s">
        <v>12</v>
      </c>
      <c r="S29" s="12">
        <v>0.05</v>
      </c>
      <c r="U29" s="12"/>
      <c r="V29" s="14"/>
    </row>
    <row r="30" spans="1:22" x14ac:dyDescent="0.25">
      <c r="A30" s="1">
        <v>27266</v>
      </c>
      <c r="C30" t="s">
        <v>39</v>
      </c>
      <c r="D30">
        <v>500621</v>
      </c>
      <c r="E30">
        <v>27108</v>
      </c>
      <c r="F30" t="s">
        <v>33</v>
      </c>
      <c r="G30" s="7">
        <v>36739</v>
      </c>
      <c r="H30" s="8">
        <v>36739</v>
      </c>
      <c r="I30" s="5" t="s">
        <v>34</v>
      </c>
      <c r="J30" s="8">
        <v>36748</v>
      </c>
      <c r="K30" s="10">
        <v>-10000</v>
      </c>
      <c r="M30" s="10">
        <f t="shared" si="0"/>
        <v>-10000</v>
      </c>
      <c r="N30" s="10">
        <f>+N28+K29+K30</f>
        <v>0</v>
      </c>
      <c r="O30" s="10">
        <f>+O28+L29+L30</f>
        <v>0</v>
      </c>
      <c r="P30" s="10">
        <v>0</v>
      </c>
      <c r="Q30" s="10">
        <v>-10000</v>
      </c>
      <c r="R30" s="5" t="s">
        <v>12</v>
      </c>
      <c r="S30" s="12">
        <v>0.05</v>
      </c>
      <c r="T30" s="12">
        <f>ABS(N30)*S30</f>
        <v>0</v>
      </c>
      <c r="U30" s="12">
        <f>ABS(O30)*S30</f>
        <v>0</v>
      </c>
      <c r="V30" s="14">
        <f>T30-U30</f>
        <v>0</v>
      </c>
    </row>
    <row r="31" spans="1:22" x14ac:dyDescent="0.25">
      <c r="A31" s="1">
        <v>27266</v>
      </c>
      <c r="C31" t="s">
        <v>39</v>
      </c>
      <c r="D31">
        <v>500621</v>
      </c>
      <c r="E31">
        <v>27108</v>
      </c>
      <c r="F31" t="s">
        <v>33</v>
      </c>
      <c r="G31" s="7">
        <v>36739</v>
      </c>
      <c r="H31" s="8">
        <v>36739</v>
      </c>
      <c r="I31" s="5" t="s">
        <v>35</v>
      </c>
      <c r="J31" s="8">
        <v>36749</v>
      </c>
      <c r="K31" s="10">
        <v>10000</v>
      </c>
      <c r="M31" s="10">
        <f t="shared" si="0"/>
        <v>10000</v>
      </c>
      <c r="P31" s="10">
        <v>0</v>
      </c>
      <c r="Q31" s="10">
        <v>10000</v>
      </c>
      <c r="R31" s="5" t="s">
        <v>12</v>
      </c>
      <c r="S31" s="12">
        <v>0.05</v>
      </c>
      <c r="U31" s="12"/>
      <c r="V31" s="14"/>
    </row>
    <row r="32" spans="1:22" x14ac:dyDescent="0.25">
      <c r="A32" s="1">
        <v>27266</v>
      </c>
      <c r="C32" t="s">
        <v>39</v>
      </c>
      <c r="D32">
        <v>500621</v>
      </c>
      <c r="E32">
        <v>27108</v>
      </c>
      <c r="F32" t="s">
        <v>33</v>
      </c>
      <c r="G32" s="7">
        <v>36739</v>
      </c>
      <c r="H32" s="8">
        <v>36739</v>
      </c>
      <c r="I32" s="5" t="s">
        <v>34</v>
      </c>
      <c r="J32" s="8">
        <v>36749</v>
      </c>
      <c r="K32" s="10">
        <v>-10000</v>
      </c>
      <c r="M32" s="10">
        <f t="shared" si="0"/>
        <v>-10000</v>
      </c>
      <c r="N32" s="10">
        <f>+N30+K31+K32</f>
        <v>0</v>
      </c>
      <c r="O32" s="10">
        <f>+O30+L31+L32</f>
        <v>0</v>
      </c>
      <c r="P32" s="10">
        <v>0</v>
      </c>
      <c r="Q32" s="10">
        <v>-10000</v>
      </c>
      <c r="R32" s="5" t="s">
        <v>12</v>
      </c>
      <c r="S32" s="12">
        <v>0.05</v>
      </c>
      <c r="T32" s="12">
        <f>ABS(N32)*S32</f>
        <v>0</v>
      </c>
      <c r="U32" s="12">
        <f>ABS(O32)*S32</f>
        <v>0</v>
      </c>
      <c r="V32" s="14">
        <f>T32-U32</f>
        <v>0</v>
      </c>
    </row>
    <row r="33" spans="1:22" x14ac:dyDescent="0.25">
      <c r="A33" s="1">
        <v>27266</v>
      </c>
      <c r="C33" t="s">
        <v>39</v>
      </c>
      <c r="D33">
        <v>500621</v>
      </c>
      <c r="E33">
        <v>27108</v>
      </c>
      <c r="F33" t="s">
        <v>33</v>
      </c>
      <c r="G33" s="7">
        <v>36739</v>
      </c>
      <c r="H33" s="8">
        <v>36739</v>
      </c>
      <c r="I33" s="5" t="s">
        <v>35</v>
      </c>
      <c r="J33" s="8">
        <v>36750</v>
      </c>
      <c r="K33" s="10">
        <v>10000</v>
      </c>
      <c r="M33" s="10">
        <f t="shared" si="0"/>
        <v>10000</v>
      </c>
      <c r="P33" s="10">
        <v>0</v>
      </c>
      <c r="Q33" s="10">
        <v>10000</v>
      </c>
      <c r="R33" s="5" t="s">
        <v>12</v>
      </c>
      <c r="S33" s="12">
        <v>0.05</v>
      </c>
      <c r="U33" s="12"/>
      <c r="V33" s="14"/>
    </row>
    <row r="34" spans="1:22" x14ac:dyDescent="0.25">
      <c r="A34" s="1">
        <v>27266</v>
      </c>
      <c r="C34" t="s">
        <v>39</v>
      </c>
      <c r="D34">
        <v>500621</v>
      </c>
      <c r="E34">
        <v>27108</v>
      </c>
      <c r="F34" t="s">
        <v>33</v>
      </c>
      <c r="G34" s="7">
        <v>36739</v>
      </c>
      <c r="H34" s="8">
        <v>36739</v>
      </c>
      <c r="I34" s="5" t="s">
        <v>34</v>
      </c>
      <c r="J34" s="8">
        <v>36750</v>
      </c>
      <c r="K34" s="10">
        <v>-10000</v>
      </c>
      <c r="M34" s="10">
        <f t="shared" si="0"/>
        <v>-10000</v>
      </c>
      <c r="N34" s="10">
        <f>+N32+K33+K34</f>
        <v>0</v>
      </c>
      <c r="O34" s="10">
        <f>+O32+L33+L34</f>
        <v>0</v>
      </c>
      <c r="P34" s="10">
        <v>0</v>
      </c>
      <c r="Q34" s="10">
        <v>-10000</v>
      </c>
      <c r="R34" s="5" t="s">
        <v>12</v>
      </c>
      <c r="S34" s="12">
        <v>0.05</v>
      </c>
      <c r="T34" s="12">
        <f>ABS(N34)*S34</f>
        <v>0</v>
      </c>
      <c r="U34" s="12">
        <f>ABS(O34)*S34</f>
        <v>0</v>
      </c>
      <c r="V34" s="14">
        <f>T34-U34</f>
        <v>0</v>
      </c>
    </row>
    <row r="35" spans="1:22" x14ac:dyDescent="0.25">
      <c r="A35" s="1">
        <v>27266</v>
      </c>
      <c r="C35" t="s">
        <v>39</v>
      </c>
      <c r="D35">
        <v>500621</v>
      </c>
      <c r="E35">
        <v>27108</v>
      </c>
      <c r="F35" t="s">
        <v>33</v>
      </c>
      <c r="G35" s="7">
        <v>36739</v>
      </c>
      <c r="H35" s="8">
        <v>36739</v>
      </c>
      <c r="I35" s="5" t="s">
        <v>35</v>
      </c>
      <c r="J35" s="8">
        <v>36751</v>
      </c>
      <c r="K35" s="10">
        <v>10000</v>
      </c>
      <c r="M35" s="10">
        <f t="shared" si="0"/>
        <v>10000</v>
      </c>
      <c r="P35" s="10">
        <v>0</v>
      </c>
      <c r="Q35" s="10">
        <v>10000</v>
      </c>
      <c r="R35" s="5" t="s">
        <v>12</v>
      </c>
      <c r="S35" s="12">
        <v>0.05</v>
      </c>
      <c r="U35" s="12"/>
      <c r="V35" s="14"/>
    </row>
    <row r="36" spans="1:22" x14ac:dyDescent="0.25">
      <c r="A36" s="1">
        <v>27266</v>
      </c>
      <c r="C36" t="s">
        <v>39</v>
      </c>
      <c r="D36">
        <v>500621</v>
      </c>
      <c r="E36">
        <v>27108</v>
      </c>
      <c r="F36" t="s">
        <v>33</v>
      </c>
      <c r="G36" s="7">
        <v>36739</v>
      </c>
      <c r="H36" s="8">
        <v>36739</v>
      </c>
      <c r="I36" s="5" t="s">
        <v>34</v>
      </c>
      <c r="J36" s="8">
        <v>36751</v>
      </c>
      <c r="K36" s="10">
        <v>-10000</v>
      </c>
      <c r="M36" s="10">
        <f t="shared" si="0"/>
        <v>-10000</v>
      </c>
      <c r="N36" s="10">
        <f>+N34+K35+K36</f>
        <v>0</v>
      </c>
      <c r="O36" s="10">
        <f>+O34+L35+L36</f>
        <v>0</v>
      </c>
      <c r="P36" s="10">
        <v>0</v>
      </c>
      <c r="Q36" s="10">
        <v>-10000</v>
      </c>
      <c r="R36" s="5" t="s">
        <v>12</v>
      </c>
      <c r="S36" s="12">
        <v>0.05</v>
      </c>
      <c r="T36" s="12">
        <f>ABS(N36)*S36</f>
        <v>0</v>
      </c>
      <c r="U36" s="12">
        <f>ABS(O36)*S36</f>
        <v>0</v>
      </c>
      <c r="V36" s="14">
        <f>T36-U36</f>
        <v>0</v>
      </c>
    </row>
    <row r="37" spans="1:22" x14ac:dyDescent="0.25">
      <c r="A37" s="1">
        <v>27266</v>
      </c>
      <c r="C37" t="s">
        <v>39</v>
      </c>
      <c r="D37">
        <v>500621</v>
      </c>
      <c r="E37">
        <v>27108</v>
      </c>
      <c r="F37" t="s">
        <v>33</v>
      </c>
      <c r="G37" s="7">
        <v>36739</v>
      </c>
      <c r="H37" s="8">
        <v>36739</v>
      </c>
      <c r="I37" s="5" t="s">
        <v>35</v>
      </c>
      <c r="J37" s="8">
        <v>36752</v>
      </c>
      <c r="K37" s="10">
        <v>10000</v>
      </c>
      <c r="M37" s="10">
        <f t="shared" si="0"/>
        <v>10000</v>
      </c>
      <c r="P37" s="10">
        <v>0</v>
      </c>
      <c r="Q37" s="10">
        <v>10000</v>
      </c>
      <c r="R37" s="5" t="s">
        <v>12</v>
      </c>
      <c r="S37" s="12">
        <v>0.05</v>
      </c>
      <c r="U37" s="12"/>
      <c r="V37" s="14"/>
    </row>
    <row r="38" spans="1:22" x14ac:dyDescent="0.25">
      <c r="A38" s="1">
        <v>27266</v>
      </c>
      <c r="C38" t="s">
        <v>39</v>
      </c>
      <c r="D38">
        <v>500621</v>
      </c>
      <c r="E38">
        <v>27108</v>
      </c>
      <c r="F38" t="s">
        <v>33</v>
      </c>
      <c r="G38" s="7">
        <v>36739</v>
      </c>
      <c r="H38" s="8">
        <v>36739</v>
      </c>
      <c r="I38" s="5" t="s">
        <v>34</v>
      </c>
      <c r="J38" s="8">
        <v>36752</v>
      </c>
      <c r="K38" s="10">
        <v>-10000</v>
      </c>
      <c r="M38" s="10">
        <f t="shared" si="0"/>
        <v>-10000</v>
      </c>
      <c r="N38" s="10">
        <f>+N36+K37+K38</f>
        <v>0</v>
      </c>
      <c r="O38" s="10">
        <f>+O36+L37+L38</f>
        <v>0</v>
      </c>
      <c r="P38" s="10">
        <v>0</v>
      </c>
      <c r="Q38" s="10">
        <v>-10000</v>
      </c>
      <c r="R38" s="5" t="s">
        <v>12</v>
      </c>
      <c r="S38" s="12">
        <v>0.05</v>
      </c>
      <c r="T38" s="12">
        <f>ABS(N38)*S38</f>
        <v>0</v>
      </c>
      <c r="U38" s="12">
        <f>ABS(O38)*S38</f>
        <v>0</v>
      </c>
      <c r="V38" s="14">
        <f>T38-U38</f>
        <v>0</v>
      </c>
    </row>
    <row r="39" spans="1:22" x14ac:dyDescent="0.25">
      <c r="A39" s="1">
        <v>27266</v>
      </c>
      <c r="C39" t="s">
        <v>39</v>
      </c>
      <c r="D39">
        <v>500621</v>
      </c>
      <c r="E39">
        <v>27108</v>
      </c>
      <c r="F39" t="s">
        <v>33</v>
      </c>
      <c r="G39" s="7">
        <v>36739</v>
      </c>
      <c r="H39" s="8">
        <v>36739</v>
      </c>
      <c r="I39" s="5" t="s">
        <v>35</v>
      </c>
      <c r="J39" s="8">
        <v>36753</v>
      </c>
      <c r="K39" s="10">
        <v>10000</v>
      </c>
      <c r="M39" s="10">
        <f t="shared" si="0"/>
        <v>10000</v>
      </c>
      <c r="P39" s="10">
        <v>0</v>
      </c>
      <c r="Q39" s="10">
        <v>10000</v>
      </c>
      <c r="R39" s="5" t="s">
        <v>12</v>
      </c>
      <c r="S39" s="12">
        <v>0.05</v>
      </c>
      <c r="U39" s="12"/>
      <c r="V39" s="14"/>
    </row>
    <row r="40" spans="1:22" x14ac:dyDescent="0.25">
      <c r="A40" s="1">
        <v>27266</v>
      </c>
      <c r="C40" t="s">
        <v>39</v>
      </c>
      <c r="D40">
        <v>500621</v>
      </c>
      <c r="E40">
        <v>27108</v>
      </c>
      <c r="F40" t="s">
        <v>33</v>
      </c>
      <c r="G40" s="7">
        <v>36739</v>
      </c>
      <c r="H40" s="8">
        <v>36739</v>
      </c>
      <c r="I40" s="5" t="s">
        <v>34</v>
      </c>
      <c r="J40" s="8">
        <v>36753</v>
      </c>
      <c r="K40" s="10">
        <v>-10000</v>
      </c>
      <c r="M40" s="10">
        <f t="shared" si="0"/>
        <v>-10000</v>
      </c>
      <c r="N40" s="10">
        <f>+N38+K39+K40</f>
        <v>0</v>
      </c>
      <c r="O40" s="10">
        <f>+O38+L39+L40</f>
        <v>0</v>
      </c>
      <c r="P40" s="10">
        <v>0</v>
      </c>
      <c r="Q40" s="10">
        <v>-10000</v>
      </c>
      <c r="R40" s="5" t="s">
        <v>12</v>
      </c>
      <c r="S40" s="12">
        <v>0.05</v>
      </c>
      <c r="T40" s="12">
        <f>ABS(N40)*S40</f>
        <v>0</v>
      </c>
      <c r="U40" s="12">
        <f>ABS(O40)*S40</f>
        <v>0</v>
      </c>
      <c r="V40" s="14">
        <f>T40-U40</f>
        <v>0</v>
      </c>
    </row>
    <row r="41" spans="1:22" x14ac:dyDescent="0.25">
      <c r="A41" s="1">
        <v>27266</v>
      </c>
      <c r="C41" t="s">
        <v>39</v>
      </c>
      <c r="D41">
        <v>500621</v>
      </c>
      <c r="E41">
        <v>27108</v>
      </c>
      <c r="F41" t="s">
        <v>33</v>
      </c>
      <c r="G41" s="7">
        <v>36739</v>
      </c>
      <c r="H41" s="8">
        <v>36739</v>
      </c>
      <c r="I41" s="5" t="s">
        <v>35</v>
      </c>
      <c r="J41" s="8">
        <v>36754</v>
      </c>
      <c r="K41" s="10">
        <v>10000</v>
      </c>
      <c r="M41" s="10">
        <f t="shared" si="0"/>
        <v>10000</v>
      </c>
      <c r="P41" s="10">
        <v>0</v>
      </c>
      <c r="Q41" s="10">
        <v>10000</v>
      </c>
      <c r="R41" s="5" t="s">
        <v>12</v>
      </c>
      <c r="S41" s="12">
        <v>0.05</v>
      </c>
      <c r="U41" s="12"/>
      <c r="V41" s="14"/>
    </row>
    <row r="42" spans="1:22" x14ac:dyDescent="0.25">
      <c r="A42" s="1">
        <v>27266</v>
      </c>
      <c r="C42" t="s">
        <v>39</v>
      </c>
      <c r="D42">
        <v>500621</v>
      </c>
      <c r="E42">
        <v>27108</v>
      </c>
      <c r="F42" t="s">
        <v>33</v>
      </c>
      <c r="G42" s="7">
        <v>36739</v>
      </c>
      <c r="H42" s="8">
        <v>36739</v>
      </c>
      <c r="I42" s="5" t="s">
        <v>34</v>
      </c>
      <c r="J42" s="8">
        <v>36754</v>
      </c>
      <c r="K42" s="10">
        <v>-10000</v>
      </c>
      <c r="M42" s="10">
        <f t="shared" si="0"/>
        <v>-10000</v>
      </c>
      <c r="N42" s="10">
        <f>+N40+K41+K42</f>
        <v>0</v>
      </c>
      <c r="O42" s="10">
        <f>+O40+L41+L42</f>
        <v>0</v>
      </c>
      <c r="P42" s="10">
        <v>0</v>
      </c>
      <c r="Q42" s="10">
        <v>-10000</v>
      </c>
      <c r="R42" s="5" t="s">
        <v>12</v>
      </c>
      <c r="S42" s="12">
        <v>0.05</v>
      </c>
      <c r="T42" s="12">
        <f>ABS(N42)*S42</f>
        <v>0</v>
      </c>
      <c r="U42" s="12">
        <f>ABS(O42)*S42</f>
        <v>0</v>
      </c>
      <c r="V42" s="14">
        <f>T42-U42</f>
        <v>0</v>
      </c>
    </row>
    <row r="43" spans="1:22" x14ac:dyDescent="0.25">
      <c r="A43" s="1">
        <v>27266</v>
      </c>
      <c r="C43" t="s">
        <v>39</v>
      </c>
      <c r="D43">
        <v>500621</v>
      </c>
      <c r="E43">
        <v>27108</v>
      </c>
      <c r="F43" t="s">
        <v>33</v>
      </c>
      <c r="G43" s="7">
        <v>36739</v>
      </c>
      <c r="H43" s="8">
        <v>36739</v>
      </c>
      <c r="I43" s="5" t="s">
        <v>35</v>
      </c>
      <c r="J43" s="8">
        <v>36755</v>
      </c>
      <c r="K43" s="10">
        <v>10000</v>
      </c>
      <c r="M43" s="10">
        <f t="shared" si="0"/>
        <v>10000</v>
      </c>
      <c r="P43" s="10">
        <v>0</v>
      </c>
      <c r="Q43" s="10">
        <v>10000</v>
      </c>
      <c r="R43" s="5" t="s">
        <v>12</v>
      </c>
      <c r="S43" s="12">
        <v>0.05</v>
      </c>
      <c r="U43" s="12"/>
      <c r="V43" s="14"/>
    </row>
    <row r="44" spans="1:22" x14ac:dyDescent="0.25">
      <c r="A44" s="1">
        <v>27266</v>
      </c>
      <c r="C44" t="s">
        <v>39</v>
      </c>
      <c r="D44">
        <v>500621</v>
      </c>
      <c r="E44">
        <v>27108</v>
      </c>
      <c r="F44" t="s">
        <v>33</v>
      </c>
      <c r="G44" s="7">
        <v>36739</v>
      </c>
      <c r="H44" s="8">
        <v>36739</v>
      </c>
      <c r="I44" s="5" t="s">
        <v>34</v>
      </c>
      <c r="J44" s="8">
        <v>36755</v>
      </c>
      <c r="K44" s="10">
        <v>-10000</v>
      </c>
      <c r="M44" s="10">
        <f t="shared" si="0"/>
        <v>-10000</v>
      </c>
      <c r="N44" s="10">
        <f>+N42+K43+K44</f>
        <v>0</v>
      </c>
      <c r="O44" s="10">
        <f>+O42+L43+L44</f>
        <v>0</v>
      </c>
      <c r="P44" s="10">
        <v>0</v>
      </c>
      <c r="Q44" s="10">
        <v>-10000</v>
      </c>
      <c r="R44" s="5" t="s">
        <v>12</v>
      </c>
      <c r="S44" s="12">
        <v>0.05</v>
      </c>
      <c r="T44" s="12">
        <f t="shared" ref="T44:T52" si="4">ABS(N44)*S44</f>
        <v>0</v>
      </c>
      <c r="U44" s="12">
        <f t="shared" ref="U44:U52" si="5">ABS(O44)*S44</f>
        <v>0</v>
      </c>
      <c r="V44" s="14">
        <f t="shared" ref="V44:V52" si="6">T44-U44</f>
        <v>0</v>
      </c>
    </row>
    <row r="45" spans="1:22" x14ac:dyDescent="0.25">
      <c r="A45" s="1">
        <v>27266</v>
      </c>
      <c r="C45" t="s">
        <v>39</v>
      </c>
      <c r="D45">
        <v>500621</v>
      </c>
      <c r="E45">
        <v>27108</v>
      </c>
      <c r="F45" t="s">
        <v>33</v>
      </c>
      <c r="G45" s="7">
        <v>36739</v>
      </c>
      <c r="H45" s="8">
        <v>36739</v>
      </c>
      <c r="I45" s="5" t="s">
        <v>35</v>
      </c>
      <c r="J45" s="8">
        <v>36756</v>
      </c>
      <c r="K45" s="10">
        <v>10000</v>
      </c>
      <c r="M45" s="10">
        <f>K45-L45</f>
        <v>10000</v>
      </c>
      <c r="P45" s="10">
        <v>0</v>
      </c>
      <c r="Q45" s="10">
        <v>10000</v>
      </c>
      <c r="R45" s="5" t="s">
        <v>12</v>
      </c>
      <c r="S45" s="12">
        <v>0.05</v>
      </c>
      <c r="U45" s="12"/>
      <c r="V45" s="14"/>
    </row>
    <row r="46" spans="1:22" x14ac:dyDescent="0.25">
      <c r="A46" s="1">
        <v>27266</v>
      </c>
      <c r="C46" t="s">
        <v>39</v>
      </c>
      <c r="D46">
        <v>500621</v>
      </c>
      <c r="E46">
        <v>27108</v>
      </c>
      <c r="F46" t="s">
        <v>33</v>
      </c>
      <c r="G46" s="7">
        <v>36739</v>
      </c>
      <c r="H46" s="8">
        <v>36739</v>
      </c>
      <c r="I46" s="5" t="s">
        <v>34</v>
      </c>
      <c r="J46" s="8">
        <v>36756</v>
      </c>
      <c r="K46" s="10">
        <v>-10000</v>
      </c>
      <c r="M46" s="10">
        <f t="shared" si="0"/>
        <v>-10000</v>
      </c>
      <c r="N46" s="10">
        <f>+N44+K45+K46</f>
        <v>0</v>
      </c>
      <c r="O46" s="10">
        <f>+O44+L45+L46</f>
        <v>0</v>
      </c>
      <c r="P46" s="10">
        <v>0</v>
      </c>
      <c r="Q46" s="10">
        <v>-10000</v>
      </c>
      <c r="R46" s="5" t="s">
        <v>12</v>
      </c>
      <c r="S46" s="12">
        <v>0.05</v>
      </c>
      <c r="T46" s="12">
        <f t="shared" si="4"/>
        <v>0</v>
      </c>
      <c r="U46" s="12">
        <f t="shared" si="5"/>
        <v>0</v>
      </c>
      <c r="V46" s="14">
        <f t="shared" si="6"/>
        <v>0</v>
      </c>
    </row>
    <row r="47" spans="1:22" x14ac:dyDescent="0.25">
      <c r="A47" s="1">
        <v>27266</v>
      </c>
      <c r="C47" t="s">
        <v>39</v>
      </c>
      <c r="D47">
        <v>500621</v>
      </c>
      <c r="E47">
        <v>27108</v>
      </c>
      <c r="F47" t="s">
        <v>33</v>
      </c>
      <c r="G47" s="7">
        <v>36739</v>
      </c>
      <c r="H47" s="8">
        <v>36739</v>
      </c>
      <c r="I47" s="5" t="s">
        <v>35</v>
      </c>
      <c r="J47" s="8">
        <v>36757</v>
      </c>
      <c r="K47" s="10">
        <v>10000</v>
      </c>
      <c r="M47" s="10">
        <f>K47-L47</f>
        <v>10000</v>
      </c>
      <c r="P47" s="10">
        <v>0</v>
      </c>
      <c r="Q47" s="10">
        <v>10000</v>
      </c>
      <c r="R47" s="5" t="s">
        <v>12</v>
      </c>
      <c r="S47" s="12">
        <v>0.05</v>
      </c>
      <c r="U47" s="12"/>
      <c r="V47" s="14"/>
    </row>
    <row r="48" spans="1:22" x14ac:dyDescent="0.25">
      <c r="A48" s="1">
        <v>27266</v>
      </c>
      <c r="C48" t="s">
        <v>39</v>
      </c>
      <c r="D48">
        <v>500621</v>
      </c>
      <c r="E48">
        <v>27108</v>
      </c>
      <c r="F48" t="s">
        <v>33</v>
      </c>
      <c r="G48" s="7">
        <v>36739</v>
      </c>
      <c r="H48" s="8">
        <v>36739</v>
      </c>
      <c r="I48" s="5" t="s">
        <v>34</v>
      </c>
      <c r="J48" s="8">
        <v>36757</v>
      </c>
      <c r="K48" s="10">
        <v>-10000</v>
      </c>
      <c r="M48" s="10">
        <f t="shared" si="0"/>
        <v>-10000</v>
      </c>
      <c r="N48" s="10">
        <f>+N46+K47+K48</f>
        <v>0</v>
      </c>
      <c r="O48" s="10">
        <f>+O46+L47+L48</f>
        <v>0</v>
      </c>
      <c r="P48" s="10">
        <v>0</v>
      </c>
      <c r="Q48" s="10">
        <v>-10000</v>
      </c>
      <c r="R48" s="5" t="s">
        <v>12</v>
      </c>
      <c r="S48" s="12">
        <v>0.05</v>
      </c>
      <c r="T48" s="12">
        <f t="shared" si="4"/>
        <v>0</v>
      </c>
      <c r="U48" s="12">
        <f t="shared" si="5"/>
        <v>0</v>
      </c>
      <c r="V48" s="14">
        <f t="shared" si="6"/>
        <v>0</v>
      </c>
    </row>
    <row r="49" spans="1:22" x14ac:dyDescent="0.25">
      <c r="A49" s="1">
        <v>27266</v>
      </c>
      <c r="C49" t="s">
        <v>39</v>
      </c>
      <c r="D49">
        <v>500621</v>
      </c>
      <c r="E49">
        <v>27108</v>
      </c>
      <c r="F49" t="s">
        <v>33</v>
      </c>
      <c r="G49" s="7">
        <v>36739</v>
      </c>
      <c r="H49" s="8">
        <v>36739</v>
      </c>
      <c r="I49" s="5" t="s">
        <v>35</v>
      </c>
      <c r="J49" s="8">
        <v>36758</v>
      </c>
      <c r="K49" s="10">
        <v>10000</v>
      </c>
      <c r="M49" s="10">
        <f t="shared" si="0"/>
        <v>10000</v>
      </c>
      <c r="P49" s="10">
        <v>0</v>
      </c>
      <c r="Q49" s="10">
        <v>10000</v>
      </c>
      <c r="R49" s="5" t="s">
        <v>12</v>
      </c>
      <c r="S49" s="12">
        <v>0.05</v>
      </c>
      <c r="U49" s="12"/>
      <c r="V49" s="14"/>
    </row>
    <row r="50" spans="1:22" x14ac:dyDescent="0.25">
      <c r="A50" s="1">
        <v>27266</v>
      </c>
      <c r="C50" t="s">
        <v>39</v>
      </c>
      <c r="D50">
        <v>500621</v>
      </c>
      <c r="E50">
        <v>27108</v>
      </c>
      <c r="F50" t="s">
        <v>33</v>
      </c>
      <c r="G50" s="7">
        <v>36739</v>
      </c>
      <c r="H50" s="8">
        <v>36739</v>
      </c>
      <c r="I50" s="5" t="s">
        <v>34</v>
      </c>
      <c r="J50" s="8">
        <v>36758</v>
      </c>
      <c r="K50" s="10">
        <v>-10000</v>
      </c>
      <c r="M50" s="10">
        <f t="shared" si="0"/>
        <v>-10000</v>
      </c>
      <c r="N50" s="10">
        <f>+N48+K49+K50</f>
        <v>0</v>
      </c>
      <c r="O50" s="10">
        <f>+O48+L49+L50</f>
        <v>0</v>
      </c>
      <c r="P50" s="10">
        <v>0</v>
      </c>
      <c r="Q50" s="10">
        <v>-10000</v>
      </c>
      <c r="R50" s="5" t="s">
        <v>12</v>
      </c>
      <c r="S50" s="12">
        <v>0.05</v>
      </c>
      <c r="T50" s="12">
        <f t="shared" si="4"/>
        <v>0</v>
      </c>
      <c r="U50" s="12">
        <f t="shared" si="5"/>
        <v>0</v>
      </c>
      <c r="V50" s="14">
        <f t="shared" si="6"/>
        <v>0</v>
      </c>
    </row>
    <row r="51" spans="1:22" x14ac:dyDescent="0.25">
      <c r="A51" s="1">
        <v>27266</v>
      </c>
      <c r="C51" t="s">
        <v>39</v>
      </c>
      <c r="D51">
        <v>500621</v>
      </c>
      <c r="E51">
        <v>27108</v>
      </c>
      <c r="F51" t="s">
        <v>33</v>
      </c>
      <c r="G51" s="7">
        <v>36739</v>
      </c>
      <c r="H51" s="8">
        <v>36739</v>
      </c>
      <c r="I51" s="5" t="s">
        <v>35</v>
      </c>
      <c r="J51" s="8">
        <v>36759</v>
      </c>
      <c r="K51" s="10">
        <v>10000</v>
      </c>
      <c r="M51" s="10">
        <f t="shared" si="0"/>
        <v>10000</v>
      </c>
      <c r="P51" s="10">
        <v>0</v>
      </c>
      <c r="Q51" s="10">
        <v>10000</v>
      </c>
      <c r="R51" s="5" t="s">
        <v>12</v>
      </c>
      <c r="S51" s="12">
        <v>0.05</v>
      </c>
      <c r="U51" s="12"/>
      <c r="V51" s="14"/>
    </row>
    <row r="52" spans="1:22" x14ac:dyDescent="0.25">
      <c r="A52" s="1">
        <v>27266</v>
      </c>
      <c r="C52" t="s">
        <v>39</v>
      </c>
      <c r="D52">
        <v>500621</v>
      </c>
      <c r="E52">
        <v>27108</v>
      </c>
      <c r="F52" t="s">
        <v>33</v>
      </c>
      <c r="G52" s="7">
        <v>36739</v>
      </c>
      <c r="H52" s="8">
        <v>36739</v>
      </c>
      <c r="I52" s="5" t="s">
        <v>34</v>
      </c>
      <c r="J52" s="8">
        <v>36759</v>
      </c>
      <c r="K52" s="10">
        <v>-10000</v>
      </c>
      <c r="M52" s="10">
        <f t="shared" si="0"/>
        <v>-10000</v>
      </c>
      <c r="N52" s="10">
        <f>+N50+K51+K52</f>
        <v>0</v>
      </c>
      <c r="O52" s="10">
        <f>+O50+L51+L52</f>
        <v>0</v>
      </c>
      <c r="P52" s="10">
        <v>0</v>
      </c>
      <c r="Q52" s="10">
        <v>-10000</v>
      </c>
      <c r="R52" s="5" t="s">
        <v>12</v>
      </c>
      <c r="S52" s="12">
        <v>0.05</v>
      </c>
      <c r="T52" s="12">
        <f t="shared" si="4"/>
        <v>0</v>
      </c>
      <c r="U52" s="12">
        <f t="shared" si="5"/>
        <v>0</v>
      </c>
      <c r="V52" s="14">
        <f t="shared" si="6"/>
        <v>0</v>
      </c>
    </row>
    <row r="53" spans="1:22" x14ac:dyDescent="0.25">
      <c r="A53" s="1">
        <v>27266</v>
      </c>
      <c r="C53" t="s">
        <v>39</v>
      </c>
      <c r="D53">
        <v>500621</v>
      </c>
      <c r="E53">
        <v>27108</v>
      </c>
      <c r="F53" t="s">
        <v>33</v>
      </c>
      <c r="G53" s="7">
        <v>36739</v>
      </c>
      <c r="H53" s="8">
        <v>36739</v>
      </c>
      <c r="I53" s="5" t="s">
        <v>35</v>
      </c>
      <c r="J53" s="8">
        <v>36760</v>
      </c>
      <c r="K53" s="10">
        <v>10000</v>
      </c>
      <c r="M53" s="10">
        <f t="shared" si="0"/>
        <v>10000</v>
      </c>
      <c r="P53" s="10">
        <v>0</v>
      </c>
      <c r="Q53" s="10">
        <v>10000</v>
      </c>
      <c r="R53" s="5" t="s">
        <v>12</v>
      </c>
      <c r="S53" s="12">
        <v>0.05</v>
      </c>
      <c r="U53" s="12"/>
      <c r="V53" s="14"/>
    </row>
    <row r="54" spans="1:22" x14ac:dyDescent="0.25">
      <c r="A54" s="1">
        <v>27266</v>
      </c>
      <c r="C54" t="s">
        <v>39</v>
      </c>
      <c r="D54">
        <v>500621</v>
      </c>
      <c r="E54">
        <v>27108</v>
      </c>
      <c r="F54" t="s">
        <v>33</v>
      </c>
      <c r="G54" s="7">
        <v>36739</v>
      </c>
      <c r="H54" s="8">
        <v>36739</v>
      </c>
      <c r="I54" s="5" t="s">
        <v>34</v>
      </c>
      <c r="J54" s="8">
        <v>36760</v>
      </c>
      <c r="K54" s="10">
        <v>-10000</v>
      </c>
      <c r="M54" s="10">
        <f t="shared" si="0"/>
        <v>-10000</v>
      </c>
      <c r="N54" s="10">
        <f>+N52+K53+K54</f>
        <v>0</v>
      </c>
      <c r="O54" s="10">
        <f>+O52+L53+L54</f>
        <v>0</v>
      </c>
      <c r="P54" s="10">
        <v>0</v>
      </c>
      <c r="Q54" s="10">
        <v>-10000</v>
      </c>
      <c r="R54" s="5" t="s">
        <v>12</v>
      </c>
      <c r="S54" s="12">
        <v>0.05</v>
      </c>
      <c r="T54" s="12">
        <f>ABS(N54)*S54</f>
        <v>0</v>
      </c>
      <c r="U54" s="12">
        <f>ABS(O54)*S54</f>
        <v>0</v>
      </c>
      <c r="V54" s="14">
        <f>T54-U54</f>
        <v>0</v>
      </c>
    </row>
    <row r="55" spans="1:22" x14ac:dyDescent="0.25">
      <c r="A55" s="1">
        <v>27266</v>
      </c>
      <c r="C55" t="s">
        <v>39</v>
      </c>
      <c r="D55">
        <v>500621</v>
      </c>
      <c r="E55">
        <v>27108</v>
      </c>
      <c r="F55" t="s">
        <v>33</v>
      </c>
      <c r="G55" s="7">
        <v>36739</v>
      </c>
      <c r="H55" s="8">
        <v>36739</v>
      </c>
      <c r="I55" s="5" t="s">
        <v>35</v>
      </c>
      <c r="J55" s="8">
        <v>36761</v>
      </c>
      <c r="K55" s="10">
        <v>10000</v>
      </c>
      <c r="M55" s="10">
        <f t="shared" si="0"/>
        <v>10000</v>
      </c>
      <c r="P55" s="10">
        <v>0</v>
      </c>
      <c r="Q55" s="10">
        <v>10000</v>
      </c>
      <c r="R55" s="5" t="s">
        <v>12</v>
      </c>
      <c r="S55" s="12">
        <v>0.05</v>
      </c>
      <c r="U55" s="12"/>
      <c r="V55" s="14"/>
    </row>
    <row r="56" spans="1:22" x14ac:dyDescent="0.25">
      <c r="A56" s="1">
        <v>27266</v>
      </c>
      <c r="C56" t="s">
        <v>39</v>
      </c>
      <c r="D56">
        <v>500621</v>
      </c>
      <c r="E56">
        <v>27108</v>
      </c>
      <c r="F56" t="s">
        <v>33</v>
      </c>
      <c r="G56" s="7">
        <v>36739</v>
      </c>
      <c r="H56" s="8">
        <v>36739</v>
      </c>
      <c r="I56" s="5" t="s">
        <v>34</v>
      </c>
      <c r="J56" s="8">
        <v>36761</v>
      </c>
      <c r="K56" s="10">
        <v>-10000</v>
      </c>
      <c r="M56" s="10">
        <f t="shared" si="0"/>
        <v>-10000</v>
      </c>
      <c r="N56" s="10">
        <f>+N54+K55+K56</f>
        <v>0</v>
      </c>
      <c r="O56" s="10">
        <f>+O54+L55+L56</f>
        <v>0</v>
      </c>
      <c r="P56" s="10">
        <v>0</v>
      </c>
      <c r="Q56" s="10">
        <v>-10000</v>
      </c>
      <c r="R56" s="5" t="s">
        <v>12</v>
      </c>
      <c r="S56" s="12">
        <v>0.05</v>
      </c>
      <c r="T56" s="12">
        <f>ABS(N56)*S56</f>
        <v>0</v>
      </c>
      <c r="U56" s="12">
        <f>ABS(O56)*S56</f>
        <v>0</v>
      </c>
      <c r="V56" s="14">
        <f>T56-U56</f>
        <v>0</v>
      </c>
    </row>
    <row r="57" spans="1:22" x14ac:dyDescent="0.25">
      <c r="A57" s="1">
        <v>27266</v>
      </c>
      <c r="C57" t="s">
        <v>39</v>
      </c>
      <c r="D57">
        <v>500621</v>
      </c>
      <c r="E57">
        <v>27108</v>
      </c>
      <c r="F57" t="s">
        <v>33</v>
      </c>
      <c r="G57" s="7">
        <v>36739</v>
      </c>
      <c r="H57" s="8">
        <v>36739</v>
      </c>
      <c r="I57" s="5" t="s">
        <v>35</v>
      </c>
      <c r="J57" s="8">
        <v>36762</v>
      </c>
      <c r="K57" s="10">
        <v>10000</v>
      </c>
      <c r="M57" s="10">
        <f t="shared" si="0"/>
        <v>10000</v>
      </c>
      <c r="P57" s="10">
        <v>0</v>
      </c>
      <c r="Q57" s="10">
        <v>10000</v>
      </c>
      <c r="R57" s="5" t="s">
        <v>12</v>
      </c>
      <c r="S57" s="12">
        <v>0.05</v>
      </c>
      <c r="U57" s="12"/>
      <c r="V57" s="14"/>
    </row>
    <row r="58" spans="1:22" x14ac:dyDescent="0.25">
      <c r="A58" s="1">
        <v>27266</v>
      </c>
      <c r="C58" t="s">
        <v>39</v>
      </c>
      <c r="D58">
        <v>500621</v>
      </c>
      <c r="E58">
        <v>27108</v>
      </c>
      <c r="F58" t="s">
        <v>33</v>
      </c>
      <c r="G58" s="7">
        <v>36739</v>
      </c>
      <c r="H58" s="8">
        <v>36739</v>
      </c>
      <c r="I58" s="5" t="s">
        <v>34</v>
      </c>
      <c r="J58" s="8">
        <v>36762</v>
      </c>
      <c r="K58" s="10">
        <v>-10000</v>
      </c>
      <c r="M58" s="10">
        <f t="shared" si="0"/>
        <v>-10000</v>
      </c>
      <c r="N58" s="10">
        <f>+N56+K57+K58</f>
        <v>0</v>
      </c>
      <c r="O58" s="10">
        <f>+O56+L57+L58</f>
        <v>0</v>
      </c>
      <c r="P58" s="10">
        <v>0</v>
      </c>
      <c r="Q58" s="10">
        <v>-10000</v>
      </c>
      <c r="R58" s="5" t="s">
        <v>12</v>
      </c>
      <c r="S58" s="12">
        <v>0.05</v>
      </c>
      <c r="T58" s="12">
        <f>ABS(N58)*S58</f>
        <v>0</v>
      </c>
      <c r="U58" s="12">
        <f>ABS(O58)*S58</f>
        <v>0</v>
      </c>
      <c r="V58" s="14">
        <f>T58-U58</f>
        <v>0</v>
      </c>
    </row>
    <row r="59" spans="1:22" x14ac:dyDescent="0.25">
      <c r="A59" s="1">
        <v>27266</v>
      </c>
      <c r="C59" t="s">
        <v>39</v>
      </c>
      <c r="D59">
        <v>500621</v>
      </c>
      <c r="E59">
        <v>27108</v>
      </c>
      <c r="F59" t="s">
        <v>33</v>
      </c>
      <c r="G59" s="7">
        <v>36739</v>
      </c>
      <c r="H59" s="8">
        <v>36739</v>
      </c>
      <c r="I59" s="5" t="s">
        <v>35</v>
      </c>
      <c r="J59" s="8">
        <v>36763</v>
      </c>
      <c r="K59" s="10">
        <v>10000</v>
      </c>
      <c r="M59" s="10">
        <f t="shared" si="0"/>
        <v>10000</v>
      </c>
      <c r="P59" s="10">
        <v>0</v>
      </c>
      <c r="Q59" s="10">
        <v>10000</v>
      </c>
      <c r="R59" s="5" t="s">
        <v>12</v>
      </c>
      <c r="S59" s="12">
        <v>0.05</v>
      </c>
      <c r="U59" s="12"/>
      <c r="V59" s="14"/>
    </row>
    <row r="60" spans="1:22" x14ac:dyDescent="0.25">
      <c r="A60" s="1">
        <v>27266</v>
      </c>
      <c r="C60" t="s">
        <v>39</v>
      </c>
      <c r="D60">
        <v>500621</v>
      </c>
      <c r="E60">
        <v>27108</v>
      </c>
      <c r="F60" t="s">
        <v>33</v>
      </c>
      <c r="G60" s="7">
        <v>36739</v>
      </c>
      <c r="H60" s="8">
        <v>36739</v>
      </c>
      <c r="I60" s="5" t="s">
        <v>34</v>
      </c>
      <c r="J60" s="8">
        <v>36763</v>
      </c>
      <c r="K60" s="10">
        <v>-10000</v>
      </c>
      <c r="M60" s="10">
        <f t="shared" si="0"/>
        <v>-10000</v>
      </c>
      <c r="N60" s="10">
        <f>+N58+K59+K60</f>
        <v>0</v>
      </c>
      <c r="O60" s="10">
        <f>+O58+L59+L60</f>
        <v>0</v>
      </c>
      <c r="P60" s="10">
        <v>0</v>
      </c>
      <c r="Q60" s="10">
        <v>-10000</v>
      </c>
      <c r="R60" s="5" t="s">
        <v>12</v>
      </c>
      <c r="S60" s="12">
        <v>0.05</v>
      </c>
      <c r="T60" s="12">
        <f>ABS(N60)*S60</f>
        <v>0</v>
      </c>
      <c r="U60" s="12">
        <f>ABS(O60)*S60</f>
        <v>0</v>
      </c>
      <c r="V60" s="14">
        <f>T60-U60</f>
        <v>0</v>
      </c>
    </row>
    <row r="61" spans="1:22" x14ac:dyDescent="0.25">
      <c r="A61" s="1">
        <v>27266</v>
      </c>
      <c r="C61" t="s">
        <v>39</v>
      </c>
      <c r="D61">
        <v>500621</v>
      </c>
      <c r="E61">
        <v>27108</v>
      </c>
      <c r="F61" t="s">
        <v>33</v>
      </c>
      <c r="G61" s="7">
        <v>36739</v>
      </c>
      <c r="H61" s="8">
        <v>36739</v>
      </c>
      <c r="I61" s="5" t="s">
        <v>35</v>
      </c>
      <c r="J61" s="8">
        <v>36764</v>
      </c>
      <c r="K61" s="10">
        <v>10000</v>
      </c>
      <c r="M61" s="10">
        <f t="shared" si="0"/>
        <v>10000</v>
      </c>
      <c r="P61" s="10">
        <v>0</v>
      </c>
      <c r="Q61" s="10">
        <v>10000</v>
      </c>
      <c r="R61" s="5" t="s">
        <v>12</v>
      </c>
      <c r="S61" s="12">
        <v>0.05</v>
      </c>
      <c r="U61" s="12"/>
      <c r="V61" s="14"/>
    </row>
    <row r="62" spans="1:22" x14ac:dyDescent="0.25">
      <c r="A62" s="1">
        <v>27266</v>
      </c>
      <c r="C62" t="s">
        <v>39</v>
      </c>
      <c r="D62">
        <v>500621</v>
      </c>
      <c r="E62">
        <v>27108</v>
      </c>
      <c r="F62" t="s">
        <v>33</v>
      </c>
      <c r="G62" s="7">
        <v>36739</v>
      </c>
      <c r="H62" s="8">
        <v>36739</v>
      </c>
      <c r="I62" s="5" t="s">
        <v>34</v>
      </c>
      <c r="J62" s="8">
        <v>36764</v>
      </c>
      <c r="K62" s="10">
        <v>-10000</v>
      </c>
      <c r="M62" s="10">
        <f t="shared" si="0"/>
        <v>-10000</v>
      </c>
      <c r="N62" s="10">
        <f>+N60+K61+K62</f>
        <v>0</v>
      </c>
      <c r="O62" s="10">
        <f>+O60+L61+L62</f>
        <v>0</v>
      </c>
      <c r="P62" s="10">
        <v>0</v>
      </c>
      <c r="Q62" s="10">
        <v>-10000</v>
      </c>
      <c r="R62" s="5" t="s">
        <v>12</v>
      </c>
      <c r="S62" s="12">
        <v>0.05</v>
      </c>
      <c r="T62" s="12">
        <f>ABS(N62)*S62</f>
        <v>0</v>
      </c>
      <c r="U62" s="12">
        <f>ABS(O62)*S62</f>
        <v>0</v>
      </c>
      <c r="V62" s="14">
        <f>T62-U62</f>
        <v>0</v>
      </c>
    </row>
    <row r="63" spans="1:22" x14ac:dyDescent="0.25">
      <c r="A63" s="1">
        <v>27266</v>
      </c>
      <c r="C63" t="s">
        <v>39</v>
      </c>
      <c r="D63">
        <v>500621</v>
      </c>
      <c r="E63">
        <v>27108</v>
      </c>
      <c r="F63" t="s">
        <v>33</v>
      </c>
      <c r="G63" s="7">
        <v>36739</v>
      </c>
      <c r="H63" s="8">
        <v>36739</v>
      </c>
      <c r="I63" s="5" t="s">
        <v>35</v>
      </c>
      <c r="J63" s="8">
        <v>36765</v>
      </c>
      <c r="K63" s="10">
        <v>10000</v>
      </c>
      <c r="M63" s="10">
        <f t="shared" si="0"/>
        <v>10000</v>
      </c>
      <c r="P63" s="10">
        <v>0</v>
      </c>
      <c r="Q63" s="10">
        <v>10000</v>
      </c>
      <c r="R63" s="5" t="s">
        <v>12</v>
      </c>
      <c r="S63" s="12">
        <v>0.05</v>
      </c>
      <c r="U63" s="12"/>
      <c r="V63" s="14"/>
    </row>
    <row r="64" spans="1:22" x14ac:dyDescent="0.25">
      <c r="A64" s="1">
        <v>27266</v>
      </c>
      <c r="C64" t="s">
        <v>39</v>
      </c>
      <c r="D64">
        <v>500621</v>
      </c>
      <c r="E64">
        <v>27108</v>
      </c>
      <c r="F64" t="s">
        <v>33</v>
      </c>
      <c r="G64" s="7">
        <v>36739</v>
      </c>
      <c r="H64" s="8">
        <v>36739</v>
      </c>
      <c r="I64" s="5" t="s">
        <v>34</v>
      </c>
      <c r="J64" s="8">
        <v>36765</v>
      </c>
      <c r="K64" s="10">
        <v>-10000</v>
      </c>
      <c r="M64" s="10">
        <f t="shared" si="0"/>
        <v>-10000</v>
      </c>
      <c r="N64" s="10">
        <f>+N62+K63+K64</f>
        <v>0</v>
      </c>
      <c r="O64" s="10">
        <f>+O62+L63+L64</f>
        <v>0</v>
      </c>
      <c r="P64" s="10">
        <v>0</v>
      </c>
      <c r="Q64" s="10">
        <v>-10000</v>
      </c>
      <c r="R64" s="5" t="s">
        <v>12</v>
      </c>
      <c r="S64" s="12">
        <v>0.05</v>
      </c>
      <c r="T64" s="12">
        <f>ABS(N64)*S64</f>
        <v>0</v>
      </c>
      <c r="U64" s="12">
        <f>ABS(O64)*S64</f>
        <v>0</v>
      </c>
      <c r="V64" s="14">
        <f>T64-U64</f>
        <v>0</v>
      </c>
    </row>
    <row r="65" spans="1:22" x14ac:dyDescent="0.25">
      <c r="A65" s="1">
        <v>27266</v>
      </c>
      <c r="C65" t="s">
        <v>39</v>
      </c>
      <c r="D65">
        <v>500621</v>
      </c>
      <c r="E65">
        <v>27108</v>
      </c>
      <c r="F65" t="s">
        <v>33</v>
      </c>
      <c r="G65" s="7">
        <v>36739</v>
      </c>
      <c r="H65" s="8">
        <v>36739</v>
      </c>
      <c r="I65" s="5" t="s">
        <v>35</v>
      </c>
      <c r="J65" s="8">
        <v>36766</v>
      </c>
      <c r="K65" s="10">
        <v>10000</v>
      </c>
      <c r="M65" s="10">
        <f t="shared" si="0"/>
        <v>10000</v>
      </c>
      <c r="P65" s="10">
        <v>0</v>
      </c>
      <c r="Q65" s="10">
        <v>10000</v>
      </c>
      <c r="R65" s="5" t="s">
        <v>12</v>
      </c>
      <c r="S65" s="12">
        <v>0.05</v>
      </c>
      <c r="U65" s="12"/>
      <c r="V65" s="14"/>
    </row>
    <row r="66" spans="1:22" x14ac:dyDescent="0.25">
      <c r="A66" s="1">
        <v>27266</v>
      </c>
      <c r="C66" t="s">
        <v>39</v>
      </c>
      <c r="D66">
        <v>500621</v>
      </c>
      <c r="E66">
        <v>27108</v>
      </c>
      <c r="F66" t="s">
        <v>33</v>
      </c>
      <c r="G66" s="7">
        <v>36739</v>
      </c>
      <c r="H66" s="8">
        <v>36739</v>
      </c>
      <c r="I66" s="5" t="s">
        <v>34</v>
      </c>
      <c r="J66" s="8">
        <v>36766</v>
      </c>
      <c r="K66" s="10">
        <v>-10000</v>
      </c>
      <c r="M66" s="10">
        <f t="shared" si="0"/>
        <v>-10000</v>
      </c>
      <c r="N66" s="10">
        <f>+N64+K65+K66</f>
        <v>0</v>
      </c>
      <c r="O66" s="10">
        <f>+O64+L65+L66</f>
        <v>0</v>
      </c>
      <c r="P66" s="10">
        <v>0</v>
      </c>
      <c r="Q66" s="10">
        <v>-10000</v>
      </c>
      <c r="R66" s="5" t="s">
        <v>12</v>
      </c>
      <c r="S66" s="12">
        <v>0.05</v>
      </c>
      <c r="T66" s="12">
        <f>ABS(N66)*S66</f>
        <v>0</v>
      </c>
      <c r="U66" s="12">
        <f>ABS(O66)*S66</f>
        <v>0</v>
      </c>
      <c r="V66" s="14">
        <f>T66-U66</f>
        <v>0</v>
      </c>
    </row>
    <row r="67" spans="1:22" x14ac:dyDescent="0.25">
      <c r="A67" s="1">
        <v>27266</v>
      </c>
      <c r="C67" t="s">
        <v>39</v>
      </c>
      <c r="D67">
        <v>500621</v>
      </c>
      <c r="E67">
        <v>27108</v>
      </c>
      <c r="F67" t="s">
        <v>33</v>
      </c>
      <c r="G67" s="7">
        <v>36739</v>
      </c>
      <c r="H67" s="8">
        <v>36739</v>
      </c>
      <c r="I67" s="5" t="s">
        <v>35</v>
      </c>
      <c r="J67" s="8">
        <v>36767</v>
      </c>
      <c r="K67" s="10">
        <v>10000</v>
      </c>
      <c r="M67" s="10">
        <f t="shared" si="0"/>
        <v>10000</v>
      </c>
      <c r="P67" s="10">
        <v>0</v>
      </c>
      <c r="Q67" s="10">
        <v>10000</v>
      </c>
      <c r="R67" s="5" t="s">
        <v>12</v>
      </c>
      <c r="S67" s="12">
        <v>0.05</v>
      </c>
      <c r="U67" s="12"/>
      <c r="V67" s="14"/>
    </row>
    <row r="68" spans="1:22" x14ac:dyDescent="0.25">
      <c r="A68" s="1">
        <v>27266</v>
      </c>
      <c r="C68" t="s">
        <v>39</v>
      </c>
      <c r="D68">
        <v>500621</v>
      </c>
      <c r="E68">
        <v>27108</v>
      </c>
      <c r="F68" t="s">
        <v>33</v>
      </c>
      <c r="G68" s="7">
        <v>36739</v>
      </c>
      <c r="H68" s="8">
        <v>36739</v>
      </c>
      <c r="I68" s="5" t="s">
        <v>34</v>
      </c>
      <c r="J68" s="8">
        <v>36767</v>
      </c>
      <c r="K68" s="10">
        <v>-10000</v>
      </c>
      <c r="M68" s="10">
        <f t="shared" si="0"/>
        <v>-10000</v>
      </c>
      <c r="N68" s="10">
        <f t="shared" ref="N68:O72" si="7">+N66+K67+K68</f>
        <v>0</v>
      </c>
      <c r="O68" s="10">
        <f t="shared" si="7"/>
        <v>0</v>
      </c>
      <c r="P68" s="10">
        <v>0</v>
      </c>
      <c r="Q68" s="10">
        <v>-10000</v>
      </c>
      <c r="R68" s="5" t="s">
        <v>12</v>
      </c>
      <c r="S68" s="12">
        <v>0.05</v>
      </c>
      <c r="T68" s="12">
        <f>ABS(N68)*S68</f>
        <v>0</v>
      </c>
      <c r="U68" s="12">
        <f>ABS(O68)*S68</f>
        <v>0</v>
      </c>
      <c r="V68" s="14">
        <f>T68-U68</f>
        <v>0</v>
      </c>
    </row>
    <row r="69" spans="1:22" x14ac:dyDescent="0.25">
      <c r="A69" s="1">
        <v>27266</v>
      </c>
      <c r="C69" t="s">
        <v>39</v>
      </c>
      <c r="D69">
        <v>500621</v>
      </c>
      <c r="E69">
        <v>27108</v>
      </c>
      <c r="F69" t="s">
        <v>33</v>
      </c>
      <c r="G69" s="7">
        <v>36739</v>
      </c>
      <c r="H69" s="8">
        <v>36739</v>
      </c>
      <c r="I69" s="5" t="s">
        <v>35</v>
      </c>
      <c r="J69" s="8">
        <v>36768</v>
      </c>
      <c r="K69" s="10">
        <v>10000</v>
      </c>
      <c r="M69" s="10">
        <f t="shared" si="0"/>
        <v>10000</v>
      </c>
      <c r="P69" s="10">
        <v>0</v>
      </c>
      <c r="Q69" s="10">
        <v>10000</v>
      </c>
      <c r="R69" s="5" t="s">
        <v>12</v>
      </c>
      <c r="S69" s="12">
        <v>0.05</v>
      </c>
      <c r="U69" s="12"/>
      <c r="V69" s="14"/>
    </row>
    <row r="70" spans="1:22" x14ac:dyDescent="0.25">
      <c r="A70" s="1">
        <v>27266</v>
      </c>
      <c r="C70" t="s">
        <v>39</v>
      </c>
      <c r="D70">
        <v>500621</v>
      </c>
      <c r="E70">
        <v>27108</v>
      </c>
      <c r="F70" t="s">
        <v>33</v>
      </c>
      <c r="G70" s="7">
        <v>36739</v>
      </c>
      <c r="H70" s="8">
        <v>36739</v>
      </c>
      <c r="I70" s="5" t="s">
        <v>34</v>
      </c>
      <c r="J70" s="8">
        <v>36768</v>
      </c>
      <c r="K70" s="10">
        <v>-10000</v>
      </c>
      <c r="M70" s="10">
        <f t="shared" si="0"/>
        <v>-10000</v>
      </c>
      <c r="N70" s="10">
        <f t="shared" si="7"/>
        <v>0</v>
      </c>
      <c r="O70" s="10">
        <f t="shared" si="7"/>
        <v>0</v>
      </c>
      <c r="P70" s="10">
        <v>0</v>
      </c>
      <c r="Q70" s="10">
        <v>-10000</v>
      </c>
      <c r="R70" s="5" t="s">
        <v>12</v>
      </c>
      <c r="S70" s="12">
        <v>0.05</v>
      </c>
      <c r="T70" s="12">
        <f>ABS(N70)*S70</f>
        <v>0</v>
      </c>
      <c r="U70" s="12">
        <f>ABS(O70)*S70</f>
        <v>0</v>
      </c>
      <c r="V70" s="14">
        <f>T70-U70</f>
        <v>0</v>
      </c>
    </row>
    <row r="71" spans="1:22" x14ac:dyDescent="0.25">
      <c r="A71" s="1">
        <v>27266</v>
      </c>
      <c r="C71" t="s">
        <v>39</v>
      </c>
      <c r="D71">
        <v>500621</v>
      </c>
      <c r="E71">
        <v>27108</v>
      </c>
      <c r="F71" t="s">
        <v>33</v>
      </c>
      <c r="G71" s="7">
        <v>36739</v>
      </c>
      <c r="H71" s="8">
        <v>36739</v>
      </c>
      <c r="I71" s="5" t="s">
        <v>35</v>
      </c>
      <c r="J71" s="8">
        <v>36769</v>
      </c>
      <c r="K71" s="10">
        <v>10000</v>
      </c>
      <c r="M71" s="10">
        <v>10000</v>
      </c>
      <c r="O71" s="10">
        <f>+O69+L70+L71</f>
        <v>0</v>
      </c>
      <c r="P71" s="10">
        <v>0</v>
      </c>
      <c r="Q71" s="10">
        <v>-10000</v>
      </c>
      <c r="R71" s="5" t="s">
        <v>12</v>
      </c>
      <c r="S71" s="12">
        <v>0.05</v>
      </c>
      <c r="U71" s="12"/>
      <c r="V71" s="14"/>
    </row>
    <row r="72" spans="1:22" x14ac:dyDescent="0.25">
      <c r="A72" s="1">
        <v>27266</v>
      </c>
      <c r="C72" t="s">
        <v>39</v>
      </c>
      <c r="D72">
        <v>500621</v>
      </c>
      <c r="E72">
        <v>27108</v>
      </c>
      <c r="F72" t="s">
        <v>33</v>
      </c>
      <c r="G72" s="7">
        <v>36739</v>
      </c>
      <c r="H72" s="8">
        <v>36739</v>
      </c>
      <c r="I72" s="5" t="s">
        <v>34</v>
      </c>
      <c r="J72" s="8">
        <v>36769</v>
      </c>
      <c r="K72" s="10">
        <v>-10000</v>
      </c>
      <c r="M72" s="10">
        <f t="shared" si="0"/>
        <v>-10000</v>
      </c>
      <c r="N72" s="10">
        <f t="shared" si="7"/>
        <v>0</v>
      </c>
      <c r="O72" s="10">
        <f>+O70+L71+L72</f>
        <v>0</v>
      </c>
      <c r="P72" s="10">
        <v>0</v>
      </c>
      <c r="Q72" s="10">
        <v>-10000</v>
      </c>
      <c r="R72" s="5" t="s">
        <v>12</v>
      </c>
      <c r="S72" s="12">
        <v>0.05</v>
      </c>
      <c r="T72" s="12">
        <f>ABS(N72)*S72</f>
        <v>0</v>
      </c>
      <c r="U72" s="12">
        <f>ABS(O72)*S72</f>
        <v>0</v>
      </c>
      <c r="V72" s="14">
        <f>T72-U72</f>
        <v>0</v>
      </c>
    </row>
    <row r="73" spans="1:22" x14ac:dyDescent="0.25">
      <c r="I73"/>
      <c r="J73"/>
      <c r="K73"/>
      <c r="L73"/>
      <c r="M73"/>
      <c r="N73"/>
      <c r="O73"/>
      <c r="P73"/>
      <c r="Q73"/>
      <c r="R73"/>
      <c r="S73"/>
      <c r="T73"/>
    </row>
    <row r="74" spans="1:22" x14ac:dyDescent="0.25">
      <c r="K74" s="20">
        <f>SUM(K11:K70)</f>
        <v>0</v>
      </c>
      <c r="L74" s="20">
        <f>SUM(L11:L72)</f>
        <v>0</v>
      </c>
      <c r="M74" s="20">
        <f>SUM(M11:M70)</f>
        <v>0</v>
      </c>
      <c r="T74" s="21">
        <f>SUM(T11:T70)</f>
        <v>0</v>
      </c>
      <c r="U74" s="21">
        <f>SUM(U11:U72)</f>
        <v>0</v>
      </c>
      <c r="V74" s="21">
        <f>SUM(V11:V72)</f>
        <v>0</v>
      </c>
    </row>
    <row r="75" spans="1:22" ht="13.8" thickBot="1" x14ac:dyDescent="0.3"/>
    <row r="76" spans="1:22" ht="13.8" thickBot="1" x14ac:dyDescent="0.3">
      <c r="Q76" s="5"/>
      <c r="R76" s="45" t="s">
        <v>53</v>
      </c>
      <c r="S76" s="46" t="s">
        <v>52</v>
      </c>
      <c r="T76" s="47"/>
      <c r="U76" s="47"/>
      <c r="V76" s="48"/>
    </row>
  </sheetData>
  <printOptions gridLines="1"/>
  <pageMargins left="0" right="0" top="0.5" bottom="0.5" header="0.25" footer="0.25"/>
  <pageSetup paperSize="5" scale="56" orientation="landscape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77"/>
  <sheetViews>
    <sheetView topLeftCell="L49" workbookViewId="0">
      <selection activeCell="R77" sqref="R77:V77"/>
    </sheetView>
  </sheetViews>
  <sheetFormatPr defaultRowHeight="13.2" x14ac:dyDescent="0.25"/>
  <cols>
    <col min="1" max="1" width="16" style="1" customWidth="1"/>
    <col min="2" max="2" width="0.109375" style="5" hidden="1" customWidth="1"/>
    <col min="6" max="6" width="10.109375" customWidth="1"/>
    <col min="7" max="7" width="11.33203125" customWidth="1"/>
    <col min="8" max="8" width="9.88671875" customWidth="1"/>
    <col min="9" max="9" width="9.88671875" style="5" customWidth="1"/>
    <col min="10" max="10" width="10.44140625" style="8" customWidth="1"/>
    <col min="11" max="11" width="9.44140625" style="10" customWidth="1"/>
    <col min="12" max="12" width="10.33203125" style="10" customWidth="1"/>
    <col min="13" max="13" width="9.109375" style="10" customWidth="1"/>
    <col min="14" max="15" width="11" style="10" customWidth="1"/>
    <col min="16" max="16" width="10" style="10" customWidth="1"/>
    <col min="17" max="17" width="11.109375" style="10" customWidth="1"/>
    <col min="18" max="18" width="10.109375" style="5" customWidth="1"/>
    <col min="19" max="19" width="11.88671875" style="12" customWidth="1"/>
    <col min="20" max="20" width="15.33203125" style="12" customWidth="1"/>
    <col min="21" max="21" width="13.88671875" customWidth="1"/>
    <col min="22" max="22" width="12.88671875" customWidth="1"/>
  </cols>
  <sheetData>
    <row r="1" spans="1:23" x14ac:dyDescent="0.25">
      <c r="A1" s="1" t="s">
        <v>13</v>
      </c>
    </row>
    <row r="2" spans="1:23" x14ac:dyDescent="0.25">
      <c r="A2" s="1" t="s">
        <v>14</v>
      </c>
      <c r="C2" s="3">
        <v>27266</v>
      </c>
    </row>
    <row r="3" spans="1:23" x14ac:dyDescent="0.25">
      <c r="A3" s="1" t="s">
        <v>3</v>
      </c>
      <c r="C3" s="3" t="s">
        <v>41</v>
      </c>
    </row>
    <row r="4" spans="1:23" x14ac:dyDescent="0.25">
      <c r="A4" s="1" t="s">
        <v>15</v>
      </c>
      <c r="C4" s="4">
        <v>36708</v>
      </c>
      <c r="P4"/>
      <c r="Q4"/>
      <c r="R4"/>
      <c r="S4"/>
      <c r="T4"/>
    </row>
    <row r="5" spans="1:23" x14ac:dyDescent="0.25">
      <c r="A5" s="1" t="s">
        <v>16</v>
      </c>
      <c r="C5" s="4" t="s">
        <v>12</v>
      </c>
      <c r="P5"/>
      <c r="Q5"/>
      <c r="R5"/>
      <c r="S5"/>
      <c r="T5"/>
    </row>
    <row r="9" spans="1:23" s="6" customFormat="1" ht="39.6" x14ac:dyDescent="0.25">
      <c r="A9" s="6" t="s">
        <v>17</v>
      </c>
      <c r="B9" s="6" t="s">
        <v>18</v>
      </c>
      <c r="C9" s="6" t="s">
        <v>3</v>
      </c>
      <c r="D9" s="6" t="s">
        <v>6</v>
      </c>
      <c r="E9" s="6" t="s">
        <v>5</v>
      </c>
      <c r="F9" s="6" t="s">
        <v>19</v>
      </c>
      <c r="G9" s="6" t="s">
        <v>20</v>
      </c>
      <c r="H9" s="6" t="s">
        <v>15</v>
      </c>
      <c r="I9" s="6" t="s">
        <v>21</v>
      </c>
      <c r="J9" s="9" t="s">
        <v>22</v>
      </c>
      <c r="K9" s="11" t="s">
        <v>23</v>
      </c>
      <c r="L9" s="11" t="s">
        <v>24</v>
      </c>
      <c r="M9" s="11" t="s">
        <v>25</v>
      </c>
      <c r="N9" s="18" t="s">
        <v>26</v>
      </c>
      <c r="O9" s="18" t="s">
        <v>27</v>
      </c>
      <c r="P9" s="11" t="s">
        <v>28</v>
      </c>
      <c r="Q9" s="11" t="s">
        <v>29</v>
      </c>
      <c r="R9" s="6" t="s">
        <v>30</v>
      </c>
      <c r="S9" s="13" t="s">
        <v>8</v>
      </c>
      <c r="T9" s="13" t="s">
        <v>31</v>
      </c>
      <c r="U9" s="6" t="s">
        <v>32</v>
      </c>
      <c r="V9" s="6" t="s">
        <v>25</v>
      </c>
      <c r="W9" s="16"/>
    </row>
    <row r="10" spans="1:23" x14ac:dyDescent="0.25">
      <c r="O10" s="10">
        <v>0</v>
      </c>
    </row>
    <row r="11" spans="1:23" x14ac:dyDescent="0.25">
      <c r="A11" s="1">
        <v>27266</v>
      </c>
      <c r="C11" t="s">
        <v>39</v>
      </c>
      <c r="D11">
        <v>500623</v>
      </c>
      <c r="E11">
        <v>27108</v>
      </c>
      <c r="F11" t="s">
        <v>33</v>
      </c>
      <c r="G11" s="7">
        <v>36739</v>
      </c>
      <c r="H11" s="8">
        <v>36739</v>
      </c>
      <c r="I11" s="5" t="s">
        <v>35</v>
      </c>
      <c r="J11" s="8">
        <v>36739</v>
      </c>
      <c r="K11" s="10">
        <v>10000</v>
      </c>
      <c r="M11" s="10">
        <f t="shared" ref="M11:M72" si="0">K11-L11</f>
        <v>10000</v>
      </c>
      <c r="P11" s="10">
        <v>0</v>
      </c>
      <c r="Q11" s="10">
        <v>10000</v>
      </c>
      <c r="R11" s="5" t="s">
        <v>12</v>
      </c>
      <c r="S11" s="12">
        <v>0.05</v>
      </c>
      <c r="U11" s="12"/>
      <c r="V11" s="14"/>
    </row>
    <row r="12" spans="1:23" x14ac:dyDescent="0.25">
      <c r="A12" s="1">
        <v>27266</v>
      </c>
      <c r="C12" t="s">
        <v>39</v>
      </c>
      <c r="D12">
        <v>500623</v>
      </c>
      <c r="E12">
        <v>27108</v>
      </c>
      <c r="F12" t="s">
        <v>33</v>
      </c>
      <c r="G12" s="7">
        <v>36739</v>
      </c>
      <c r="H12" s="8">
        <v>36739</v>
      </c>
      <c r="I12" s="5" t="s">
        <v>34</v>
      </c>
      <c r="J12" s="8">
        <v>36739</v>
      </c>
      <c r="K12" s="10">
        <v>-10000</v>
      </c>
      <c r="M12" s="10">
        <f t="shared" si="0"/>
        <v>-10000</v>
      </c>
      <c r="N12" s="10">
        <f>+K11+K12</f>
        <v>0</v>
      </c>
      <c r="O12" s="10">
        <f>O10+L11+L12</f>
        <v>0</v>
      </c>
      <c r="P12" s="10">
        <v>0</v>
      </c>
      <c r="Q12" s="10">
        <v>-10000</v>
      </c>
      <c r="R12" s="5" t="s">
        <v>12</v>
      </c>
      <c r="S12" s="12">
        <v>0.05</v>
      </c>
      <c r="T12" s="12">
        <f>ABS(N12)*S12</f>
        <v>0</v>
      </c>
      <c r="U12" s="12">
        <f>ABS(O12)*S12</f>
        <v>0</v>
      </c>
      <c r="V12" s="14">
        <f>T12-U12</f>
        <v>0</v>
      </c>
    </row>
    <row r="13" spans="1:23" x14ac:dyDescent="0.25">
      <c r="A13" s="1">
        <v>27266</v>
      </c>
      <c r="C13" t="s">
        <v>39</v>
      </c>
      <c r="D13">
        <v>500623</v>
      </c>
      <c r="E13">
        <v>27108</v>
      </c>
      <c r="F13" t="s">
        <v>33</v>
      </c>
      <c r="G13" s="7">
        <v>36739</v>
      </c>
      <c r="H13" s="8">
        <v>36739</v>
      </c>
      <c r="I13" s="5" t="s">
        <v>35</v>
      </c>
      <c r="J13" s="8">
        <v>36740</v>
      </c>
      <c r="K13" s="10">
        <v>10000</v>
      </c>
      <c r="M13" s="10">
        <f t="shared" si="0"/>
        <v>10000</v>
      </c>
      <c r="P13" s="10">
        <v>0</v>
      </c>
      <c r="Q13" s="10">
        <v>10000</v>
      </c>
      <c r="R13" s="5" t="s">
        <v>12</v>
      </c>
      <c r="S13" s="12">
        <v>0.05</v>
      </c>
      <c r="U13" s="12"/>
      <c r="V13" s="14"/>
    </row>
    <row r="14" spans="1:23" x14ac:dyDescent="0.25">
      <c r="A14" s="1">
        <v>27266</v>
      </c>
      <c r="C14" t="s">
        <v>39</v>
      </c>
      <c r="D14">
        <v>500623</v>
      </c>
      <c r="E14">
        <v>27108</v>
      </c>
      <c r="F14" t="s">
        <v>33</v>
      </c>
      <c r="G14" s="7">
        <v>36739</v>
      </c>
      <c r="H14" s="8">
        <v>36739</v>
      </c>
      <c r="I14" s="5" t="s">
        <v>34</v>
      </c>
      <c r="J14" s="8">
        <v>36740</v>
      </c>
      <c r="K14" s="10">
        <v>-10000</v>
      </c>
      <c r="M14" s="10">
        <f t="shared" si="0"/>
        <v>-10000</v>
      </c>
      <c r="N14" s="10">
        <f>+N12+K13+K14</f>
        <v>0</v>
      </c>
      <c r="O14" s="10">
        <f>+O12+L13+L14</f>
        <v>0</v>
      </c>
      <c r="P14" s="10">
        <v>0</v>
      </c>
      <c r="Q14" s="10">
        <v>-10000</v>
      </c>
      <c r="R14" s="5" t="s">
        <v>12</v>
      </c>
      <c r="S14" s="12">
        <v>0.05</v>
      </c>
      <c r="T14" s="12">
        <f>ABS(N14)*S14</f>
        <v>0</v>
      </c>
      <c r="U14" s="12">
        <f>ABS(O14)*S14</f>
        <v>0</v>
      </c>
      <c r="V14" s="14">
        <f>T14-U14</f>
        <v>0</v>
      </c>
    </row>
    <row r="15" spans="1:23" x14ac:dyDescent="0.25">
      <c r="A15" s="1">
        <v>27266</v>
      </c>
      <c r="C15" t="s">
        <v>39</v>
      </c>
      <c r="D15">
        <v>500623</v>
      </c>
      <c r="E15">
        <v>27108</v>
      </c>
      <c r="F15" t="s">
        <v>33</v>
      </c>
      <c r="G15" s="7">
        <v>36739</v>
      </c>
      <c r="H15" s="8">
        <v>36739</v>
      </c>
      <c r="I15" s="5" t="s">
        <v>35</v>
      </c>
      <c r="J15" s="8">
        <v>36741</v>
      </c>
      <c r="K15" s="10">
        <v>10000</v>
      </c>
      <c r="M15" s="10">
        <f t="shared" si="0"/>
        <v>10000</v>
      </c>
      <c r="P15" s="10">
        <v>0</v>
      </c>
      <c r="Q15" s="10">
        <v>10000</v>
      </c>
      <c r="R15" s="5" t="s">
        <v>12</v>
      </c>
      <c r="S15" s="12">
        <v>0.05</v>
      </c>
      <c r="U15" s="12"/>
      <c r="V15" s="14"/>
    </row>
    <row r="16" spans="1:23" x14ac:dyDescent="0.25">
      <c r="A16" s="1">
        <v>27266</v>
      </c>
      <c r="C16" t="s">
        <v>39</v>
      </c>
      <c r="D16">
        <v>500623</v>
      </c>
      <c r="E16">
        <v>27108</v>
      </c>
      <c r="F16" t="s">
        <v>33</v>
      </c>
      <c r="G16" s="7">
        <v>36739</v>
      </c>
      <c r="H16" s="8">
        <v>36739</v>
      </c>
      <c r="I16" s="5" t="s">
        <v>34</v>
      </c>
      <c r="J16" s="8">
        <v>36741</v>
      </c>
      <c r="K16" s="10">
        <v>-10000</v>
      </c>
      <c r="M16" s="10">
        <f t="shared" si="0"/>
        <v>-10000</v>
      </c>
      <c r="N16" s="10">
        <f>+N14+K15+K16</f>
        <v>0</v>
      </c>
      <c r="O16" s="10">
        <f>+O14+L15+L16</f>
        <v>0</v>
      </c>
      <c r="P16" s="10">
        <v>0</v>
      </c>
      <c r="Q16" s="10">
        <v>-10000</v>
      </c>
      <c r="R16" s="5" t="s">
        <v>12</v>
      </c>
      <c r="S16" s="12">
        <v>0.05</v>
      </c>
      <c r="T16" s="12">
        <f>ABS(N16)*S16</f>
        <v>0</v>
      </c>
      <c r="U16" s="12">
        <f>ABS(O16)*S16</f>
        <v>0</v>
      </c>
      <c r="V16" s="14">
        <f>T16-U16</f>
        <v>0</v>
      </c>
    </row>
    <row r="17" spans="1:22" x14ac:dyDescent="0.25">
      <c r="A17" s="1">
        <v>27266</v>
      </c>
      <c r="C17" t="s">
        <v>39</v>
      </c>
      <c r="D17">
        <v>500623</v>
      </c>
      <c r="E17">
        <v>27108</v>
      </c>
      <c r="F17" t="s">
        <v>33</v>
      </c>
      <c r="G17" s="7">
        <v>36739</v>
      </c>
      <c r="H17" s="8">
        <v>36739</v>
      </c>
      <c r="I17" s="5" t="s">
        <v>35</v>
      </c>
      <c r="J17" s="8">
        <v>36742</v>
      </c>
      <c r="K17" s="10">
        <v>10000</v>
      </c>
      <c r="M17" s="10">
        <f t="shared" si="0"/>
        <v>10000</v>
      </c>
      <c r="P17" s="10">
        <v>0</v>
      </c>
      <c r="Q17" s="10">
        <v>10000</v>
      </c>
      <c r="R17" s="5" t="s">
        <v>12</v>
      </c>
      <c r="S17" s="12">
        <v>0.05</v>
      </c>
      <c r="U17" s="12"/>
      <c r="V17" s="14"/>
    </row>
    <row r="18" spans="1:22" x14ac:dyDescent="0.25">
      <c r="A18" s="1">
        <v>27266</v>
      </c>
      <c r="C18" t="s">
        <v>39</v>
      </c>
      <c r="D18">
        <v>500623</v>
      </c>
      <c r="E18">
        <v>27108</v>
      </c>
      <c r="F18" t="s">
        <v>33</v>
      </c>
      <c r="G18" s="7">
        <v>36739</v>
      </c>
      <c r="H18" s="8">
        <v>36739</v>
      </c>
      <c r="I18" s="5" t="s">
        <v>34</v>
      </c>
      <c r="J18" s="8">
        <v>36742</v>
      </c>
      <c r="K18" s="10">
        <v>-10000</v>
      </c>
      <c r="M18" s="10">
        <f t="shared" si="0"/>
        <v>-10000</v>
      </c>
      <c r="N18" s="10">
        <f>+N16+K17+K18</f>
        <v>0</v>
      </c>
      <c r="O18" s="10">
        <f>+O16+L17+L18</f>
        <v>0</v>
      </c>
      <c r="P18" s="10">
        <v>0</v>
      </c>
      <c r="Q18" s="10">
        <v>-10000</v>
      </c>
      <c r="R18" s="5" t="s">
        <v>12</v>
      </c>
      <c r="S18" s="12">
        <v>0.05</v>
      </c>
      <c r="T18" s="12">
        <f t="shared" ref="T18:T28" si="1">ABS(N18)*S18</f>
        <v>0</v>
      </c>
      <c r="U18" s="12">
        <f t="shared" ref="U18:U28" si="2">ABS(O18)*S18</f>
        <v>0</v>
      </c>
      <c r="V18" s="14">
        <f t="shared" ref="V18:V28" si="3">T18-U18</f>
        <v>0</v>
      </c>
    </row>
    <row r="19" spans="1:22" x14ac:dyDescent="0.25">
      <c r="A19" s="1">
        <v>27266</v>
      </c>
      <c r="C19" t="s">
        <v>39</v>
      </c>
      <c r="D19">
        <v>500623</v>
      </c>
      <c r="E19">
        <v>27108</v>
      </c>
      <c r="F19" t="s">
        <v>33</v>
      </c>
      <c r="G19" s="7">
        <v>36739</v>
      </c>
      <c r="H19" s="8">
        <v>36739</v>
      </c>
      <c r="I19" s="5" t="s">
        <v>35</v>
      </c>
      <c r="J19" s="8">
        <v>36743</v>
      </c>
      <c r="K19" s="10">
        <v>10000</v>
      </c>
      <c r="M19" s="10">
        <f t="shared" si="0"/>
        <v>10000</v>
      </c>
      <c r="P19" s="10">
        <v>0</v>
      </c>
      <c r="Q19" s="10">
        <v>10000</v>
      </c>
      <c r="R19" s="5" t="s">
        <v>12</v>
      </c>
      <c r="S19" s="12">
        <v>0.05</v>
      </c>
      <c r="U19" s="12"/>
      <c r="V19" s="14"/>
    </row>
    <row r="20" spans="1:22" x14ac:dyDescent="0.25">
      <c r="A20" s="1">
        <v>27266</v>
      </c>
      <c r="C20" t="s">
        <v>39</v>
      </c>
      <c r="D20">
        <v>500623</v>
      </c>
      <c r="E20">
        <v>27108</v>
      </c>
      <c r="F20" t="s">
        <v>33</v>
      </c>
      <c r="G20" s="7">
        <v>36739</v>
      </c>
      <c r="H20" s="8">
        <v>36739</v>
      </c>
      <c r="I20" s="5" t="s">
        <v>34</v>
      </c>
      <c r="J20" s="8">
        <v>36743</v>
      </c>
      <c r="K20" s="10">
        <v>-10000</v>
      </c>
      <c r="M20" s="10">
        <f t="shared" si="0"/>
        <v>-10000</v>
      </c>
      <c r="N20" s="10">
        <f>+N18+K19+K20</f>
        <v>0</v>
      </c>
      <c r="O20" s="10">
        <f>+O18+L19+L20</f>
        <v>0</v>
      </c>
      <c r="P20" s="10">
        <v>0</v>
      </c>
      <c r="Q20" s="10">
        <v>-10000</v>
      </c>
      <c r="R20" s="5" t="s">
        <v>12</v>
      </c>
      <c r="S20" s="12">
        <v>0.05</v>
      </c>
      <c r="T20" s="12">
        <f t="shared" si="1"/>
        <v>0</v>
      </c>
      <c r="U20" s="12">
        <f t="shared" si="2"/>
        <v>0</v>
      </c>
      <c r="V20" s="14">
        <f t="shared" si="3"/>
        <v>0</v>
      </c>
    </row>
    <row r="21" spans="1:22" x14ac:dyDescent="0.25">
      <c r="A21" s="1">
        <v>27266</v>
      </c>
      <c r="C21" t="s">
        <v>39</v>
      </c>
      <c r="D21">
        <v>500623</v>
      </c>
      <c r="E21">
        <v>27108</v>
      </c>
      <c r="F21" t="s">
        <v>33</v>
      </c>
      <c r="G21" s="7">
        <v>36739</v>
      </c>
      <c r="H21" s="8">
        <v>36739</v>
      </c>
      <c r="I21" s="5" t="s">
        <v>35</v>
      </c>
      <c r="J21" s="8">
        <v>36744</v>
      </c>
      <c r="K21" s="10">
        <v>10000</v>
      </c>
      <c r="M21" s="10">
        <f t="shared" si="0"/>
        <v>10000</v>
      </c>
      <c r="P21" s="10">
        <v>0</v>
      </c>
      <c r="Q21" s="10">
        <v>10000</v>
      </c>
      <c r="R21" s="5" t="s">
        <v>12</v>
      </c>
      <c r="S21" s="12">
        <v>0.05</v>
      </c>
      <c r="U21" s="12"/>
      <c r="V21" s="14"/>
    </row>
    <row r="22" spans="1:22" x14ac:dyDescent="0.25">
      <c r="A22" s="1">
        <v>27266</v>
      </c>
      <c r="C22" t="s">
        <v>39</v>
      </c>
      <c r="D22">
        <v>500623</v>
      </c>
      <c r="E22">
        <v>27108</v>
      </c>
      <c r="F22" t="s">
        <v>33</v>
      </c>
      <c r="G22" s="7">
        <v>36739</v>
      </c>
      <c r="H22" s="8">
        <v>36739</v>
      </c>
      <c r="I22" s="5" t="s">
        <v>34</v>
      </c>
      <c r="J22" s="8">
        <v>36744</v>
      </c>
      <c r="K22" s="10">
        <v>-10000</v>
      </c>
      <c r="M22" s="10">
        <f t="shared" si="0"/>
        <v>-10000</v>
      </c>
      <c r="N22" s="10">
        <f>+N20+K21+K22</f>
        <v>0</v>
      </c>
      <c r="O22" s="10">
        <f>+O20+L21+L22</f>
        <v>0</v>
      </c>
      <c r="P22" s="10">
        <v>0</v>
      </c>
      <c r="Q22" s="10">
        <v>-10000</v>
      </c>
      <c r="R22" s="5" t="s">
        <v>12</v>
      </c>
      <c r="S22" s="12">
        <v>0.05</v>
      </c>
      <c r="T22" s="12">
        <f t="shared" si="1"/>
        <v>0</v>
      </c>
      <c r="U22" s="12">
        <f t="shared" si="2"/>
        <v>0</v>
      </c>
      <c r="V22" s="14">
        <f t="shared" si="3"/>
        <v>0</v>
      </c>
    </row>
    <row r="23" spans="1:22" x14ac:dyDescent="0.25">
      <c r="A23" s="1">
        <v>27266</v>
      </c>
      <c r="C23" t="s">
        <v>39</v>
      </c>
      <c r="D23">
        <v>500623</v>
      </c>
      <c r="E23">
        <v>27108</v>
      </c>
      <c r="F23" t="s">
        <v>33</v>
      </c>
      <c r="G23" s="7">
        <v>36739</v>
      </c>
      <c r="H23" s="8">
        <v>36739</v>
      </c>
      <c r="I23" s="5" t="s">
        <v>35</v>
      </c>
      <c r="J23" s="8">
        <v>36745</v>
      </c>
      <c r="K23" s="10">
        <v>10000</v>
      </c>
      <c r="M23" s="10">
        <f t="shared" si="0"/>
        <v>10000</v>
      </c>
      <c r="P23" s="10">
        <v>0</v>
      </c>
      <c r="Q23" s="10">
        <v>10000</v>
      </c>
      <c r="R23" s="5" t="s">
        <v>12</v>
      </c>
      <c r="S23" s="12">
        <v>0.05</v>
      </c>
      <c r="U23" s="12"/>
      <c r="V23" s="14"/>
    </row>
    <row r="24" spans="1:22" x14ac:dyDescent="0.25">
      <c r="A24" s="1">
        <v>27266</v>
      </c>
      <c r="C24" t="s">
        <v>39</v>
      </c>
      <c r="D24">
        <v>500623</v>
      </c>
      <c r="E24">
        <v>27108</v>
      </c>
      <c r="F24" t="s">
        <v>33</v>
      </c>
      <c r="G24" s="7">
        <v>36739</v>
      </c>
      <c r="H24" s="8">
        <v>36739</v>
      </c>
      <c r="I24" s="5" t="s">
        <v>34</v>
      </c>
      <c r="J24" s="8">
        <v>36745</v>
      </c>
      <c r="K24" s="10">
        <v>-10000</v>
      </c>
      <c r="M24" s="10">
        <f t="shared" si="0"/>
        <v>-10000</v>
      </c>
      <c r="N24" s="10">
        <f>+N22+K23+K24</f>
        <v>0</v>
      </c>
      <c r="O24" s="10">
        <f>+O22+L23+L24</f>
        <v>0</v>
      </c>
      <c r="P24" s="10">
        <v>0</v>
      </c>
      <c r="Q24" s="10">
        <v>-10000</v>
      </c>
      <c r="R24" s="5" t="s">
        <v>12</v>
      </c>
      <c r="S24" s="12">
        <v>0.05</v>
      </c>
      <c r="T24" s="12">
        <f t="shared" si="1"/>
        <v>0</v>
      </c>
      <c r="U24" s="12">
        <f t="shared" si="2"/>
        <v>0</v>
      </c>
      <c r="V24" s="14">
        <f t="shared" si="3"/>
        <v>0</v>
      </c>
    </row>
    <row r="25" spans="1:22" x14ac:dyDescent="0.25">
      <c r="A25" s="1">
        <v>27266</v>
      </c>
      <c r="C25" t="s">
        <v>39</v>
      </c>
      <c r="D25">
        <v>500623</v>
      </c>
      <c r="E25">
        <v>27108</v>
      </c>
      <c r="F25" t="s">
        <v>33</v>
      </c>
      <c r="G25" s="7">
        <v>36739</v>
      </c>
      <c r="H25" s="8">
        <v>36739</v>
      </c>
      <c r="I25" s="5" t="s">
        <v>35</v>
      </c>
      <c r="J25" s="8">
        <v>36746</v>
      </c>
      <c r="K25" s="10">
        <v>10000</v>
      </c>
      <c r="M25" s="10">
        <f t="shared" si="0"/>
        <v>10000</v>
      </c>
      <c r="P25" s="10">
        <v>0</v>
      </c>
      <c r="Q25" s="10">
        <v>10000</v>
      </c>
      <c r="R25" s="5" t="s">
        <v>12</v>
      </c>
      <c r="S25" s="12">
        <v>0.05</v>
      </c>
      <c r="U25" s="12"/>
      <c r="V25" s="14"/>
    </row>
    <row r="26" spans="1:22" x14ac:dyDescent="0.25">
      <c r="A26" s="1">
        <v>27266</v>
      </c>
      <c r="C26" t="s">
        <v>39</v>
      </c>
      <c r="D26">
        <v>500623</v>
      </c>
      <c r="E26">
        <v>27108</v>
      </c>
      <c r="F26" t="s">
        <v>33</v>
      </c>
      <c r="G26" s="7">
        <v>36739</v>
      </c>
      <c r="H26" s="8">
        <v>36739</v>
      </c>
      <c r="I26" s="5" t="s">
        <v>34</v>
      </c>
      <c r="J26" s="8">
        <v>36746</v>
      </c>
      <c r="K26" s="10">
        <v>-10000</v>
      </c>
      <c r="M26" s="10">
        <f t="shared" si="0"/>
        <v>-10000</v>
      </c>
      <c r="N26" s="10">
        <f>+N24+K25+K26</f>
        <v>0</v>
      </c>
      <c r="O26" s="10">
        <f>+O24+L25+L26</f>
        <v>0</v>
      </c>
      <c r="P26" s="10">
        <v>0</v>
      </c>
      <c r="Q26" s="10">
        <v>-10000</v>
      </c>
      <c r="R26" s="5" t="s">
        <v>12</v>
      </c>
      <c r="S26" s="12">
        <v>0.05</v>
      </c>
      <c r="T26" s="12">
        <f t="shared" si="1"/>
        <v>0</v>
      </c>
      <c r="U26" s="12">
        <f t="shared" si="2"/>
        <v>0</v>
      </c>
      <c r="V26" s="14">
        <f t="shared" si="3"/>
        <v>0</v>
      </c>
    </row>
    <row r="27" spans="1:22" x14ac:dyDescent="0.25">
      <c r="A27" s="1">
        <v>27266</v>
      </c>
      <c r="C27" t="s">
        <v>39</v>
      </c>
      <c r="D27">
        <v>500623</v>
      </c>
      <c r="E27">
        <v>27108</v>
      </c>
      <c r="F27" t="s">
        <v>33</v>
      </c>
      <c r="G27" s="7">
        <v>36739</v>
      </c>
      <c r="H27" s="8">
        <v>36739</v>
      </c>
      <c r="I27" s="5" t="s">
        <v>35</v>
      </c>
      <c r="J27" s="8">
        <v>36747</v>
      </c>
      <c r="K27" s="10">
        <v>10000</v>
      </c>
      <c r="M27" s="10">
        <f t="shared" si="0"/>
        <v>10000</v>
      </c>
      <c r="P27" s="10">
        <v>0</v>
      </c>
      <c r="Q27" s="10">
        <v>10000</v>
      </c>
      <c r="R27" s="5" t="s">
        <v>12</v>
      </c>
      <c r="S27" s="12">
        <v>0.05</v>
      </c>
      <c r="U27" s="12"/>
      <c r="V27" s="14"/>
    </row>
    <row r="28" spans="1:22" x14ac:dyDescent="0.25">
      <c r="A28" s="1">
        <v>27266</v>
      </c>
      <c r="C28" t="s">
        <v>39</v>
      </c>
      <c r="D28">
        <v>500623</v>
      </c>
      <c r="E28">
        <v>27108</v>
      </c>
      <c r="F28" t="s">
        <v>33</v>
      </c>
      <c r="G28" s="7">
        <v>36739</v>
      </c>
      <c r="H28" s="8">
        <v>36739</v>
      </c>
      <c r="I28" s="5" t="s">
        <v>34</v>
      </c>
      <c r="J28" s="8">
        <v>36747</v>
      </c>
      <c r="K28" s="10">
        <v>-10000</v>
      </c>
      <c r="M28" s="10">
        <f t="shared" si="0"/>
        <v>-10000</v>
      </c>
      <c r="N28" s="10">
        <f>+N26+K27+K28</f>
        <v>0</v>
      </c>
      <c r="O28" s="10">
        <f>+O26+L27+L28</f>
        <v>0</v>
      </c>
      <c r="P28" s="10">
        <v>0</v>
      </c>
      <c r="Q28" s="10">
        <v>-10000</v>
      </c>
      <c r="R28" s="5" t="s">
        <v>12</v>
      </c>
      <c r="S28" s="12">
        <v>0.05</v>
      </c>
      <c r="T28" s="12">
        <f t="shared" si="1"/>
        <v>0</v>
      </c>
      <c r="U28" s="12">
        <f t="shared" si="2"/>
        <v>0</v>
      </c>
      <c r="V28" s="14">
        <f t="shared" si="3"/>
        <v>0</v>
      </c>
    </row>
    <row r="29" spans="1:22" x14ac:dyDescent="0.25">
      <c r="A29" s="1">
        <v>27266</v>
      </c>
      <c r="C29" t="s">
        <v>39</v>
      </c>
      <c r="D29">
        <v>500623</v>
      </c>
      <c r="E29">
        <v>27108</v>
      </c>
      <c r="F29" t="s">
        <v>33</v>
      </c>
      <c r="G29" s="7">
        <v>36739</v>
      </c>
      <c r="H29" s="8">
        <v>36739</v>
      </c>
      <c r="I29" s="5" t="s">
        <v>35</v>
      </c>
      <c r="J29" s="8">
        <v>36748</v>
      </c>
      <c r="K29" s="10">
        <v>10000</v>
      </c>
      <c r="M29" s="10">
        <f t="shared" si="0"/>
        <v>10000</v>
      </c>
      <c r="P29" s="10">
        <v>0</v>
      </c>
      <c r="Q29" s="10">
        <v>10000</v>
      </c>
      <c r="R29" s="5" t="s">
        <v>12</v>
      </c>
      <c r="S29" s="12">
        <v>0.05</v>
      </c>
      <c r="U29" s="12"/>
      <c r="V29" s="14"/>
    </row>
    <row r="30" spans="1:22" x14ac:dyDescent="0.25">
      <c r="A30" s="1">
        <v>27266</v>
      </c>
      <c r="C30" t="s">
        <v>39</v>
      </c>
      <c r="D30">
        <v>500623</v>
      </c>
      <c r="E30">
        <v>27108</v>
      </c>
      <c r="F30" t="s">
        <v>33</v>
      </c>
      <c r="G30" s="7">
        <v>36739</v>
      </c>
      <c r="H30" s="8">
        <v>36739</v>
      </c>
      <c r="I30" s="5" t="s">
        <v>34</v>
      </c>
      <c r="J30" s="8">
        <v>36748</v>
      </c>
      <c r="K30" s="10">
        <v>-10000</v>
      </c>
      <c r="M30" s="10">
        <f t="shared" si="0"/>
        <v>-10000</v>
      </c>
      <c r="N30" s="10">
        <f>+N28+K29+K30</f>
        <v>0</v>
      </c>
      <c r="O30" s="10">
        <f>+O28+L29+L30</f>
        <v>0</v>
      </c>
      <c r="P30" s="10">
        <v>0</v>
      </c>
      <c r="Q30" s="10">
        <v>-10000</v>
      </c>
      <c r="R30" s="5" t="s">
        <v>12</v>
      </c>
      <c r="S30" s="12">
        <v>0.05</v>
      </c>
      <c r="T30" s="12">
        <f>ABS(N30)*S30</f>
        <v>0</v>
      </c>
      <c r="U30" s="12">
        <f>ABS(O30)*S30</f>
        <v>0</v>
      </c>
      <c r="V30" s="14">
        <f>T30-U30</f>
        <v>0</v>
      </c>
    </row>
    <row r="31" spans="1:22" x14ac:dyDescent="0.25">
      <c r="A31" s="1">
        <v>27266</v>
      </c>
      <c r="C31" t="s">
        <v>39</v>
      </c>
      <c r="D31">
        <v>500623</v>
      </c>
      <c r="E31">
        <v>27108</v>
      </c>
      <c r="F31" t="s">
        <v>33</v>
      </c>
      <c r="G31" s="7">
        <v>36739</v>
      </c>
      <c r="H31" s="8">
        <v>36739</v>
      </c>
      <c r="I31" s="5" t="s">
        <v>35</v>
      </c>
      <c r="J31" s="8">
        <v>36749</v>
      </c>
      <c r="K31" s="10">
        <v>10000</v>
      </c>
      <c r="M31" s="10">
        <f t="shared" si="0"/>
        <v>10000</v>
      </c>
      <c r="P31" s="10">
        <v>0</v>
      </c>
      <c r="Q31" s="10">
        <v>10000</v>
      </c>
      <c r="R31" s="5" t="s">
        <v>12</v>
      </c>
      <c r="S31" s="12">
        <v>0.05</v>
      </c>
      <c r="U31" s="12"/>
      <c r="V31" s="14"/>
    </row>
    <row r="32" spans="1:22" x14ac:dyDescent="0.25">
      <c r="A32" s="1">
        <v>27266</v>
      </c>
      <c r="C32" t="s">
        <v>39</v>
      </c>
      <c r="D32">
        <v>500623</v>
      </c>
      <c r="E32">
        <v>27108</v>
      </c>
      <c r="F32" t="s">
        <v>33</v>
      </c>
      <c r="G32" s="7">
        <v>36739</v>
      </c>
      <c r="H32" s="8">
        <v>36739</v>
      </c>
      <c r="I32" s="5" t="s">
        <v>34</v>
      </c>
      <c r="J32" s="8">
        <v>36749</v>
      </c>
      <c r="K32" s="10">
        <v>-10000</v>
      </c>
      <c r="M32" s="10">
        <f t="shared" si="0"/>
        <v>-10000</v>
      </c>
      <c r="N32" s="10">
        <f>+N30+K31+K32</f>
        <v>0</v>
      </c>
      <c r="O32" s="10">
        <f>+O30+L31+L32</f>
        <v>0</v>
      </c>
      <c r="P32" s="10">
        <v>0</v>
      </c>
      <c r="Q32" s="10">
        <v>-10000</v>
      </c>
      <c r="R32" s="5" t="s">
        <v>12</v>
      </c>
      <c r="S32" s="12">
        <v>0.05</v>
      </c>
      <c r="T32" s="12">
        <f>ABS(N32)*S32</f>
        <v>0</v>
      </c>
      <c r="U32" s="12">
        <f>ABS(O32)*S32</f>
        <v>0</v>
      </c>
      <c r="V32" s="14">
        <f>T32-U32</f>
        <v>0</v>
      </c>
    </row>
    <row r="33" spans="1:22" x14ac:dyDescent="0.25">
      <c r="A33" s="1">
        <v>27266</v>
      </c>
      <c r="C33" t="s">
        <v>39</v>
      </c>
      <c r="D33">
        <v>500623</v>
      </c>
      <c r="E33">
        <v>27108</v>
      </c>
      <c r="F33" t="s">
        <v>33</v>
      </c>
      <c r="G33" s="7">
        <v>36739</v>
      </c>
      <c r="H33" s="8">
        <v>36739</v>
      </c>
      <c r="I33" s="5" t="s">
        <v>35</v>
      </c>
      <c r="J33" s="8">
        <v>36750</v>
      </c>
      <c r="K33" s="10">
        <v>10000</v>
      </c>
      <c r="M33" s="10">
        <f t="shared" si="0"/>
        <v>10000</v>
      </c>
      <c r="P33" s="10">
        <v>0</v>
      </c>
      <c r="Q33" s="10">
        <v>10000</v>
      </c>
      <c r="R33" s="5" t="s">
        <v>12</v>
      </c>
      <c r="S33" s="12">
        <v>0.05</v>
      </c>
      <c r="U33" s="12"/>
      <c r="V33" s="14"/>
    </row>
    <row r="34" spans="1:22" x14ac:dyDescent="0.25">
      <c r="A34" s="1">
        <v>27266</v>
      </c>
      <c r="C34" t="s">
        <v>39</v>
      </c>
      <c r="D34">
        <v>500623</v>
      </c>
      <c r="E34">
        <v>27108</v>
      </c>
      <c r="F34" t="s">
        <v>33</v>
      </c>
      <c r="G34" s="7">
        <v>36739</v>
      </c>
      <c r="H34" s="8">
        <v>36739</v>
      </c>
      <c r="I34" s="5" t="s">
        <v>34</v>
      </c>
      <c r="J34" s="8">
        <v>36750</v>
      </c>
      <c r="K34" s="10">
        <v>-10000</v>
      </c>
      <c r="M34" s="10">
        <f t="shared" si="0"/>
        <v>-10000</v>
      </c>
      <c r="N34" s="10">
        <f>+N32+K33+K34</f>
        <v>0</v>
      </c>
      <c r="O34" s="10">
        <f>+O32+L33+L34</f>
        <v>0</v>
      </c>
      <c r="P34" s="10">
        <v>0</v>
      </c>
      <c r="Q34" s="10">
        <v>-10000</v>
      </c>
      <c r="R34" s="5" t="s">
        <v>12</v>
      </c>
      <c r="S34" s="12">
        <v>0.05</v>
      </c>
      <c r="T34" s="12">
        <f>ABS(N34)*S34</f>
        <v>0</v>
      </c>
      <c r="U34" s="12">
        <f>ABS(O34)*S34</f>
        <v>0</v>
      </c>
      <c r="V34" s="14">
        <f>T34-U34</f>
        <v>0</v>
      </c>
    </row>
    <row r="35" spans="1:22" x14ac:dyDescent="0.25">
      <c r="A35" s="1">
        <v>27266</v>
      </c>
      <c r="C35" t="s">
        <v>39</v>
      </c>
      <c r="D35">
        <v>500623</v>
      </c>
      <c r="E35">
        <v>27108</v>
      </c>
      <c r="F35" t="s">
        <v>33</v>
      </c>
      <c r="G35" s="7">
        <v>36739</v>
      </c>
      <c r="H35" s="8">
        <v>36739</v>
      </c>
      <c r="I35" s="5" t="s">
        <v>35</v>
      </c>
      <c r="J35" s="8">
        <v>36751</v>
      </c>
      <c r="K35" s="10">
        <v>10000</v>
      </c>
      <c r="M35" s="10">
        <f t="shared" si="0"/>
        <v>10000</v>
      </c>
      <c r="P35" s="10">
        <v>0</v>
      </c>
      <c r="Q35" s="10">
        <v>10000</v>
      </c>
      <c r="R35" s="5" t="s">
        <v>12</v>
      </c>
      <c r="S35" s="12">
        <v>0.05</v>
      </c>
      <c r="U35" s="12"/>
      <c r="V35" s="14"/>
    </row>
    <row r="36" spans="1:22" x14ac:dyDescent="0.25">
      <c r="A36" s="1">
        <v>27266</v>
      </c>
      <c r="C36" t="s">
        <v>39</v>
      </c>
      <c r="D36">
        <v>500623</v>
      </c>
      <c r="E36">
        <v>27108</v>
      </c>
      <c r="F36" t="s">
        <v>33</v>
      </c>
      <c r="G36" s="7">
        <v>36739</v>
      </c>
      <c r="H36" s="8">
        <v>36739</v>
      </c>
      <c r="I36" s="5" t="s">
        <v>34</v>
      </c>
      <c r="J36" s="8">
        <v>36751</v>
      </c>
      <c r="K36" s="10">
        <v>-10000</v>
      </c>
      <c r="M36" s="10">
        <f t="shared" si="0"/>
        <v>-10000</v>
      </c>
      <c r="N36" s="10">
        <f>+N34+K35+K36</f>
        <v>0</v>
      </c>
      <c r="O36" s="10">
        <f>+O34+L35+L36</f>
        <v>0</v>
      </c>
      <c r="P36" s="10">
        <v>0</v>
      </c>
      <c r="Q36" s="10">
        <v>-10000</v>
      </c>
      <c r="R36" s="5" t="s">
        <v>12</v>
      </c>
      <c r="S36" s="12">
        <v>0.05</v>
      </c>
      <c r="T36" s="12">
        <f>ABS(N36)*S36</f>
        <v>0</v>
      </c>
      <c r="U36" s="12">
        <f>ABS(O36)*S36</f>
        <v>0</v>
      </c>
      <c r="V36" s="14">
        <f>T36-U36</f>
        <v>0</v>
      </c>
    </row>
    <row r="37" spans="1:22" x14ac:dyDescent="0.25">
      <c r="A37" s="1">
        <v>27266</v>
      </c>
      <c r="C37" t="s">
        <v>39</v>
      </c>
      <c r="D37">
        <v>500623</v>
      </c>
      <c r="E37">
        <v>27108</v>
      </c>
      <c r="F37" t="s">
        <v>33</v>
      </c>
      <c r="G37" s="7">
        <v>36739</v>
      </c>
      <c r="H37" s="8">
        <v>36739</v>
      </c>
      <c r="I37" s="5" t="s">
        <v>35</v>
      </c>
      <c r="J37" s="8">
        <v>36752</v>
      </c>
      <c r="K37" s="10">
        <v>10000</v>
      </c>
      <c r="M37" s="10">
        <f t="shared" si="0"/>
        <v>10000</v>
      </c>
      <c r="P37" s="10">
        <v>0</v>
      </c>
      <c r="Q37" s="10">
        <v>10000</v>
      </c>
      <c r="R37" s="5" t="s">
        <v>12</v>
      </c>
      <c r="S37" s="12">
        <v>0.05</v>
      </c>
      <c r="U37" s="12"/>
      <c r="V37" s="14"/>
    </row>
    <row r="38" spans="1:22" x14ac:dyDescent="0.25">
      <c r="A38" s="1">
        <v>27266</v>
      </c>
      <c r="C38" t="s">
        <v>39</v>
      </c>
      <c r="D38">
        <v>500623</v>
      </c>
      <c r="E38">
        <v>27108</v>
      </c>
      <c r="F38" t="s">
        <v>33</v>
      </c>
      <c r="G38" s="7">
        <v>36739</v>
      </c>
      <c r="H38" s="8">
        <v>36739</v>
      </c>
      <c r="I38" s="5" t="s">
        <v>34</v>
      </c>
      <c r="J38" s="8">
        <v>36752</v>
      </c>
      <c r="K38" s="10">
        <v>-10000</v>
      </c>
      <c r="M38" s="10">
        <f t="shared" si="0"/>
        <v>-10000</v>
      </c>
      <c r="N38" s="10">
        <f>+N36+K37+K38</f>
        <v>0</v>
      </c>
      <c r="O38" s="10">
        <f>+O36+L37+L38</f>
        <v>0</v>
      </c>
      <c r="P38" s="10">
        <v>0</v>
      </c>
      <c r="Q38" s="10">
        <v>-10000</v>
      </c>
      <c r="R38" s="5" t="s">
        <v>12</v>
      </c>
      <c r="S38" s="12">
        <v>0.05</v>
      </c>
      <c r="T38" s="12">
        <f>ABS(N38)*S38</f>
        <v>0</v>
      </c>
      <c r="U38" s="12">
        <f>ABS(O38)*S38</f>
        <v>0</v>
      </c>
      <c r="V38" s="14">
        <f>T38-U38</f>
        <v>0</v>
      </c>
    </row>
    <row r="39" spans="1:22" x14ac:dyDescent="0.25">
      <c r="A39" s="1">
        <v>27266</v>
      </c>
      <c r="C39" t="s">
        <v>39</v>
      </c>
      <c r="D39">
        <v>500623</v>
      </c>
      <c r="E39">
        <v>27108</v>
      </c>
      <c r="F39" t="s">
        <v>33</v>
      </c>
      <c r="G39" s="7">
        <v>36739</v>
      </c>
      <c r="H39" s="8">
        <v>36739</v>
      </c>
      <c r="I39" s="5" t="s">
        <v>35</v>
      </c>
      <c r="J39" s="8">
        <v>36753</v>
      </c>
      <c r="K39" s="10">
        <v>10000</v>
      </c>
      <c r="M39" s="10">
        <f t="shared" si="0"/>
        <v>10000</v>
      </c>
      <c r="P39" s="10">
        <v>0</v>
      </c>
      <c r="Q39" s="10">
        <v>10000</v>
      </c>
      <c r="R39" s="5" t="s">
        <v>12</v>
      </c>
      <c r="S39" s="12">
        <v>0.05</v>
      </c>
      <c r="U39" s="12"/>
      <c r="V39" s="14"/>
    </row>
    <row r="40" spans="1:22" x14ac:dyDescent="0.25">
      <c r="A40" s="1">
        <v>27266</v>
      </c>
      <c r="C40" t="s">
        <v>39</v>
      </c>
      <c r="D40">
        <v>500623</v>
      </c>
      <c r="E40">
        <v>27108</v>
      </c>
      <c r="F40" t="s">
        <v>33</v>
      </c>
      <c r="G40" s="7">
        <v>36739</v>
      </c>
      <c r="H40" s="8">
        <v>36739</v>
      </c>
      <c r="I40" s="5" t="s">
        <v>34</v>
      </c>
      <c r="J40" s="8">
        <v>36753</v>
      </c>
      <c r="K40" s="10">
        <v>-10000</v>
      </c>
      <c r="M40" s="10">
        <f t="shared" si="0"/>
        <v>-10000</v>
      </c>
      <c r="N40" s="10">
        <f>+N38+K39+K40</f>
        <v>0</v>
      </c>
      <c r="O40" s="10">
        <f>+O38+L39+L40</f>
        <v>0</v>
      </c>
      <c r="P40" s="10">
        <v>0</v>
      </c>
      <c r="Q40" s="10">
        <v>-10000</v>
      </c>
      <c r="R40" s="5" t="s">
        <v>12</v>
      </c>
      <c r="S40" s="12">
        <v>0.05</v>
      </c>
      <c r="T40" s="12">
        <f>ABS(N40)*S40</f>
        <v>0</v>
      </c>
      <c r="U40" s="12">
        <f>ABS(O40)*S40</f>
        <v>0</v>
      </c>
      <c r="V40" s="14">
        <f>T40-U40</f>
        <v>0</v>
      </c>
    </row>
    <row r="41" spans="1:22" x14ac:dyDescent="0.25">
      <c r="A41" s="1">
        <v>27266</v>
      </c>
      <c r="C41" t="s">
        <v>39</v>
      </c>
      <c r="D41">
        <v>500623</v>
      </c>
      <c r="E41">
        <v>27108</v>
      </c>
      <c r="F41" t="s">
        <v>33</v>
      </c>
      <c r="G41" s="7">
        <v>36739</v>
      </c>
      <c r="H41" s="8">
        <v>36739</v>
      </c>
      <c r="I41" s="5" t="s">
        <v>35</v>
      </c>
      <c r="J41" s="8">
        <v>36754</v>
      </c>
      <c r="K41" s="10">
        <v>10000</v>
      </c>
      <c r="M41" s="10">
        <f t="shared" si="0"/>
        <v>10000</v>
      </c>
      <c r="P41" s="10">
        <v>0</v>
      </c>
      <c r="Q41" s="10">
        <v>10000</v>
      </c>
      <c r="R41" s="5" t="s">
        <v>12</v>
      </c>
      <c r="S41" s="12">
        <v>0.05</v>
      </c>
      <c r="U41" s="12"/>
      <c r="V41" s="14"/>
    </row>
    <row r="42" spans="1:22" x14ac:dyDescent="0.25">
      <c r="A42" s="1">
        <v>27266</v>
      </c>
      <c r="C42" t="s">
        <v>39</v>
      </c>
      <c r="D42">
        <v>500623</v>
      </c>
      <c r="E42">
        <v>27108</v>
      </c>
      <c r="F42" t="s">
        <v>33</v>
      </c>
      <c r="G42" s="7">
        <v>36739</v>
      </c>
      <c r="H42" s="8">
        <v>36739</v>
      </c>
      <c r="I42" s="5" t="s">
        <v>34</v>
      </c>
      <c r="J42" s="8">
        <v>36754</v>
      </c>
      <c r="K42" s="10">
        <v>-10000</v>
      </c>
      <c r="M42" s="10">
        <f t="shared" si="0"/>
        <v>-10000</v>
      </c>
      <c r="N42" s="10">
        <f>+N40+K41+K42</f>
        <v>0</v>
      </c>
      <c r="O42" s="10">
        <f>+O40+L41+L42</f>
        <v>0</v>
      </c>
      <c r="P42" s="10">
        <v>0</v>
      </c>
      <c r="Q42" s="10">
        <v>-10000</v>
      </c>
      <c r="R42" s="5" t="s">
        <v>12</v>
      </c>
      <c r="S42" s="12">
        <v>0.05</v>
      </c>
      <c r="T42" s="12">
        <f>ABS(N42)*S42</f>
        <v>0</v>
      </c>
      <c r="U42" s="12">
        <f>ABS(O42)*S42</f>
        <v>0</v>
      </c>
      <c r="V42" s="14">
        <f>T42-U42</f>
        <v>0</v>
      </c>
    </row>
    <row r="43" spans="1:22" x14ac:dyDescent="0.25">
      <c r="A43" s="1">
        <v>27266</v>
      </c>
      <c r="C43" t="s">
        <v>39</v>
      </c>
      <c r="D43">
        <v>500623</v>
      </c>
      <c r="E43">
        <v>27108</v>
      </c>
      <c r="F43" t="s">
        <v>33</v>
      </c>
      <c r="G43" s="7">
        <v>36739</v>
      </c>
      <c r="H43" s="8">
        <v>36739</v>
      </c>
      <c r="I43" s="5" t="s">
        <v>35</v>
      </c>
      <c r="J43" s="8">
        <v>36755</v>
      </c>
      <c r="K43" s="10">
        <v>10000</v>
      </c>
      <c r="M43" s="10">
        <f t="shared" si="0"/>
        <v>10000</v>
      </c>
      <c r="P43" s="10">
        <v>0</v>
      </c>
      <c r="Q43" s="10">
        <v>10000</v>
      </c>
      <c r="R43" s="5" t="s">
        <v>12</v>
      </c>
      <c r="S43" s="12">
        <v>0.05</v>
      </c>
      <c r="U43" s="12"/>
      <c r="V43" s="14"/>
    </row>
    <row r="44" spans="1:22" x14ac:dyDescent="0.25">
      <c r="A44" s="1">
        <v>27266</v>
      </c>
      <c r="C44" t="s">
        <v>39</v>
      </c>
      <c r="D44">
        <v>500623</v>
      </c>
      <c r="E44">
        <v>27108</v>
      </c>
      <c r="F44" t="s">
        <v>33</v>
      </c>
      <c r="G44" s="7">
        <v>36739</v>
      </c>
      <c r="H44" s="8">
        <v>36739</v>
      </c>
      <c r="I44" s="5" t="s">
        <v>34</v>
      </c>
      <c r="J44" s="8">
        <v>36755</v>
      </c>
      <c r="K44" s="10">
        <v>-10000</v>
      </c>
      <c r="M44" s="10">
        <f t="shared" si="0"/>
        <v>-10000</v>
      </c>
      <c r="N44" s="10">
        <f>+N42+K43+K44</f>
        <v>0</v>
      </c>
      <c r="O44" s="10">
        <f>+O42+L43+L44</f>
        <v>0</v>
      </c>
      <c r="P44" s="10">
        <v>0</v>
      </c>
      <c r="Q44" s="10">
        <v>-10000</v>
      </c>
      <c r="R44" s="5" t="s">
        <v>12</v>
      </c>
      <c r="S44" s="12">
        <v>0.05</v>
      </c>
      <c r="T44" s="12">
        <f t="shared" ref="T44:T52" si="4">ABS(N44)*S44</f>
        <v>0</v>
      </c>
      <c r="U44" s="12">
        <f t="shared" ref="U44:U52" si="5">ABS(O44)*S44</f>
        <v>0</v>
      </c>
      <c r="V44" s="14">
        <f t="shared" ref="V44:V52" si="6">T44-U44</f>
        <v>0</v>
      </c>
    </row>
    <row r="45" spans="1:22" x14ac:dyDescent="0.25">
      <c r="A45" s="1">
        <v>27266</v>
      </c>
      <c r="C45" t="s">
        <v>39</v>
      </c>
      <c r="D45">
        <v>500623</v>
      </c>
      <c r="E45">
        <v>27108</v>
      </c>
      <c r="F45" t="s">
        <v>33</v>
      </c>
      <c r="G45" s="7">
        <v>36739</v>
      </c>
      <c r="H45" s="8">
        <v>36739</v>
      </c>
      <c r="I45" s="5" t="s">
        <v>35</v>
      </c>
      <c r="J45" s="8">
        <v>36756</v>
      </c>
      <c r="K45" s="10">
        <v>10000</v>
      </c>
      <c r="M45" s="10">
        <f>K45-L45</f>
        <v>10000</v>
      </c>
      <c r="P45" s="10">
        <v>0</v>
      </c>
      <c r="Q45" s="10">
        <v>10000</v>
      </c>
      <c r="R45" s="5" t="s">
        <v>12</v>
      </c>
      <c r="S45" s="12">
        <v>0.05</v>
      </c>
      <c r="U45" s="12"/>
      <c r="V45" s="14"/>
    </row>
    <row r="46" spans="1:22" x14ac:dyDescent="0.25">
      <c r="A46" s="1">
        <v>27266</v>
      </c>
      <c r="C46" t="s">
        <v>39</v>
      </c>
      <c r="D46">
        <v>500623</v>
      </c>
      <c r="E46">
        <v>27108</v>
      </c>
      <c r="F46" t="s">
        <v>33</v>
      </c>
      <c r="G46" s="7">
        <v>36739</v>
      </c>
      <c r="H46" s="8">
        <v>36739</v>
      </c>
      <c r="I46" s="5" t="s">
        <v>34</v>
      </c>
      <c r="J46" s="8">
        <v>36756</v>
      </c>
      <c r="K46" s="10">
        <v>-10000</v>
      </c>
      <c r="M46" s="10">
        <f t="shared" si="0"/>
        <v>-10000</v>
      </c>
      <c r="N46" s="10">
        <f>+N44+K45+K46</f>
        <v>0</v>
      </c>
      <c r="O46" s="10">
        <f>+O44+L45+L46</f>
        <v>0</v>
      </c>
      <c r="P46" s="10">
        <v>0</v>
      </c>
      <c r="Q46" s="10">
        <v>-10000</v>
      </c>
      <c r="R46" s="5" t="s">
        <v>12</v>
      </c>
      <c r="S46" s="12">
        <v>0.05</v>
      </c>
      <c r="T46" s="12">
        <f t="shared" si="4"/>
        <v>0</v>
      </c>
      <c r="U46" s="12">
        <f t="shared" si="5"/>
        <v>0</v>
      </c>
      <c r="V46" s="14">
        <f t="shared" si="6"/>
        <v>0</v>
      </c>
    </row>
    <row r="47" spans="1:22" x14ac:dyDescent="0.25">
      <c r="A47" s="1">
        <v>27266</v>
      </c>
      <c r="C47" t="s">
        <v>39</v>
      </c>
      <c r="D47">
        <v>500623</v>
      </c>
      <c r="E47">
        <v>27108</v>
      </c>
      <c r="F47" t="s">
        <v>33</v>
      </c>
      <c r="G47" s="7">
        <v>36739</v>
      </c>
      <c r="H47" s="8">
        <v>36739</v>
      </c>
      <c r="I47" s="5" t="s">
        <v>35</v>
      </c>
      <c r="J47" s="8">
        <v>36757</v>
      </c>
      <c r="K47" s="10">
        <v>10000</v>
      </c>
      <c r="M47" s="10">
        <f>K47-L47</f>
        <v>10000</v>
      </c>
      <c r="P47" s="10">
        <v>0</v>
      </c>
      <c r="Q47" s="10">
        <v>10000</v>
      </c>
      <c r="R47" s="5" t="s">
        <v>12</v>
      </c>
      <c r="S47" s="12">
        <v>0.05</v>
      </c>
      <c r="U47" s="12"/>
      <c r="V47" s="14"/>
    </row>
    <row r="48" spans="1:22" x14ac:dyDescent="0.25">
      <c r="A48" s="1">
        <v>27266</v>
      </c>
      <c r="C48" t="s">
        <v>39</v>
      </c>
      <c r="D48">
        <v>500623</v>
      </c>
      <c r="E48">
        <v>27108</v>
      </c>
      <c r="F48" t="s">
        <v>33</v>
      </c>
      <c r="G48" s="7">
        <v>36739</v>
      </c>
      <c r="H48" s="8">
        <v>36739</v>
      </c>
      <c r="I48" s="5" t="s">
        <v>34</v>
      </c>
      <c r="J48" s="8">
        <v>36757</v>
      </c>
      <c r="K48" s="10">
        <v>-10000</v>
      </c>
      <c r="M48" s="10">
        <f t="shared" si="0"/>
        <v>-10000</v>
      </c>
      <c r="N48" s="10">
        <f>+N46+K47+K48</f>
        <v>0</v>
      </c>
      <c r="O48" s="10">
        <f>+O46+L47+L48</f>
        <v>0</v>
      </c>
      <c r="P48" s="10">
        <v>0</v>
      </c>
      <c r="Q48" s="10">
        <v>-10000</v>
      </c>
      <c r="R48" s="5" t="s">
        <v>12</v>
      </c>
      <c r="S48" s="12">
        <v>0.05</v>
      </c>
      <c r="T48" s="12">
        <f t="shared" si="4"/>
        <v>0</v>
      </c>
      <c r="U48" s="12">
        <f t="shared" si="5"/>
        <v>0</v>
      </c>
      <c r="V48" s="14">
        <f t="shared" si="6"/>
        <v>0</v>
      </c>
    </row>
    <row r="49" spans="1:22" x14ac:dyDescent="0.25">
      <c r="A49" s="1">
        <v>27266</v>
      </c>
      <c r="C49" t="s">
        <v>39</v>
      </c>
      <c r="D49">
        <v>500623</v>
      </c>
      <c r="E49">
        <v>27108</v>
      </c>
      <c r="F49" t="s">
        <v>33</v>
      </c>
      <c r="G49" s="7">
        <v>36739</v>
      </c>
      <c r="H49" s="8">
        <v>36739</v>
      </c>
      <c r="I49" s="5" t="s">
        <v>35</v>
      </c>
      <c r="J49" s="8">
        <v>36758</v>
      </c>
      <c r="K49" s="10">
        <v>10000</v>
      </c>
      <c r="M49" s="10">
        <f t="shared" si="0"/>
        <v>10000</v>
      </c>
      <c r="P49" s="10">
        <v>0</v>
      </c>
      <c r="Q49" s="10">
        <v>10000</v>
      </c>
      <c r="R49" s="5" t="s">
        <v>12</v>
      </c>
      <c r="S49" s="12">
        <v>0.05</v>
      </c>
      <c r="U49" s="12"/>
      <c r="V49" s="14"/>
    </row>
    <row r="50" spans="1:22" x14ac:dyDescent="0.25">
      <c r="A50" s="1">
        <v>27266</v>
      </c>
      <c r="C50" t="s">
        <v>39</v>
      </c>
      <c r="D50">
        <v>500623</v>
      </c>
      <c r="E50">
        <v>27108</v>
      </c>
      <c r="F50" t="s">
        <v>33</v>
      </c>
      <c r="G50" s="7">
        <v>36739</v>
      </c>
      <c r="H50" s="8">
        <v>36739</v>
      </c>
      <c r="I50" s="5" t="s">
        <v>34</v>
      </c>
      <c r="J50" s="8">
        <v>36758</v>
      </c>
      <c r="K50" s="10">
        <v>-10000</v>
      </c>
      <c r="M50" s="10">
        <f t="shared" si="0"/>
        <v>-10000</v>
      </c>
      <c r="N50" s="10">
        <f>+N48+K49+K50</f>
        <v>0</v>
      </c>
      <c r="O50" s="10">
        <f>+O48+L49+L50</f>
        <v>0</v>
      </c>
      <c r="P50" s="10">
        <v>0</v>
      </c>
      <c r="Q50" s="10">
        <v>-10000</v>
      </c>
      <c r="R50" s="5" t="s">
        <v>12</v>
      </c>
      <c r="S50" s="12">
        <v>0.05</v>
      </c>
      <c r="T50" s="12">
        <f t="shared" si="4"/>
        <v>0</v>
      </c>
      <c r="U50" s="12">
        <f t="shared" si="5"/>
        <v>0</v>
      </c>
      <c r="V50" s="14">
        <f t="shared" si="6"/>
        <v>0</v>
      </c>
    </row>
    <row r="51" spans="1:22" x14ac:dyDescent="0.25">
      <c r="A51" s="1">
        <v>27266</v>
      </c>
      <c r="C51" t="s">
        <v>39</v>
      </c>
      <c r="D51">
        <v>500623</v>
      </c>
      <c r="E51">
        <v>27108</v>
      </c>
      <c r="F51" t="s">
        <v>33</v>
      </c>
      <c r="G51" s="7">
        <v>36739</v>
      </c>
      <c r="H51" s="8">
        <v>36739</v>
      </c>
      <c r="I51" s="5" t="s">
        <v>35</v>
      </c>
      <c r="J51" s="8">
        <v>36759</v>
      </c>
      <c r="K51" s="10">
        <v>10000</v>
      </c>
      <c r="M51" s="10">
        <f t="shared" si="0"/>
        <v>10000</v>
      </c>
      <c r="P51" s="10">
        <v>0</v>
      </c>
      <c r="Q51" s="10">
        <v>10000</v>
      </c>
      <c r="R51" s="5" t="s">
        <v>12</v>
      </c>
      <c r="S51" s="12">
        <v>0.05</v>
      </c>
      <c r="U51" s="12"/>
      <c r="V51" s="14"/>
    </row>
    <row r="52" spans="1:22" x14ac:dyDescent="0.25">
      <c r="A52" s="1">
        <v>27266</v>
      </c>
      <c r="C52" t="s">
        <v>39</v>
      </c>
      <c r="D52">
        <v>500623</v>
      </c>
      <c r="E52">
        <v>27108</v>
      </c>
      <c r="F52" t="s">
        <v>33</v>
      </c>
      <c r="G52" s="7">
        <v>36739</v>
      </c>
      <c r="H52" s="8">
        <v>36739</v>
      </c>
      <c r="I52" s="5" t="s">
        <v>34</v>
      </c>
      <c r="J52" s="8">
        <v>36759</v>
      </c>
      <c r="K52" s="10">
        <v>-10000</v>
      </c>
      <c r="M52" s="10">
        <f t="shared" si="0"/>
        <v>-10000</v>
      </c>
      <c r="N52" s="10">
        <f>+N50+K51+K52</f>
        <v>0</v>
      </c>
      <c r="O52" s="10">
        <f>+O50+L51+L52</f>
        <v>0</v>
      </c>
      <c r="P52" s="10">
        <v>0</v>
      </c>
      <c r="Q52" s="10">
        <v>-10000</v>
      </c>
      <c r="R52" s="5" t="s">
        <v>12</v>
      </c>
      <c r="S52" s="12">
        <v>0.05</v>
      </c>
      <c r="T52" s="12">
        <f t="shared" si="4"/>
        <v>0</v>
      </c>
      <c r="U52" s="12">
        <f t="shared" si="5"/>
        <v>0</v>
      </c>
      <c r="V52" s="14">
        <f t="shared" si="6"/>
        <v>0</v>
      </c>
    </row>
    <row r="53" spans="1:22" x14ac:dyDescent="0.25">
      <c r="A53" s="1">
        <v>27266</v>
      </c>
      <c r="C53" t="s">
        <v>39</v>
      </c>
      <c r="D53">
        <v>500623</v>
      </c>
      <c r="E53">
        <v>27108</v>
      </c>
      <c r="F53" t="s">
        <v>33</v>
      </c>
      <c r="G53" s="7">
        <v>36739</v>
      </c>
      <c r="H53" s="8">
        <v>36739</v>
      </c>
      <c r="I53" s="5" t="s">
        <v>35</v>
      </c>
      <c r="J53" s="8">
        <v>36760</v>
      </c>
      <c r="K53" s="10">
        <v>10000</v>
      </c>
      <c r="M53" s="10">
        <f t="shared" si="0"/>
        <v>10000</v>
      </c>
      <c r="P53" s="10">
        <v>0</v>
      </c>
      <c r="Q53" s="10">
        <v>10000</v>
      </c>
      <c r="R53" s="5" t="s">
        <v>12</v>
      </c>
      <c r="S53" s="12">
        <v>0.05</v>
      </c>
      <c r="U53" s="12"/>
      <c r="V53" s="14"/>
    </row>
    <row r="54" spans="1:22" x14ac:dyDescent="0.25">
      <c r="A54" s="1">
        <v>27266</v>
      </c>
      <c r="C54" t="s">
        <v>39</v>
      </c>
      <c r="D54">
        <v>500623</v>
      </c>
      <c r="E54">
        <v>27108</v>
      </c>
      <c r="F54" t="s">
        <v>33</v>
      </c>
      <c r="G54" s="7">
        <v>36739</v>
      </c>
      <c r="H54" s="8">
        <v>36739</v>
      </c>
      <c r="I54" s="5" t="s">
        <v>34</v>
      </c>
      <c r="J54" s="8">
        <v>36760</v>
      </c>
      <c r="K54" s="10">
        <v>-10000</v>
      </c>
      <c r="M54" s="10">
        <f t="shared" si="0"/>
        <v>-10000</v>
      </c>
      <c r="N54" s="10">
        <f>+N52+K53+K54</f>
        <v>0</v>
      </c>
      <c r="O54" s="10">
        <f>+O52+L53+L54</f>
        <v>0</v>
      </c>
      <c r="P54" s="10">
        <v>0</v>
      </c>
      <c r="Q54" s="10">
        <v>-10000</v>
      </c>
      <c r="R54" s="5" t="s">
        <v>12</v>
      </c>
      <c r="S54" s="12">
        <v>0.05</v>
      </c>
      <c r="T54" s="12">
        <f>ABS(N54)*S54</f>
        <v>0</v>
      </c>
      <c r="U54" s="12">
        <f>ABS(O54)*S54</f>
        <v>0</v>
      </c>
      <c r="V54" s="14">
        <f>T54-U54</f>
        <v>0</v>
      </c>
    </row>
    <row r="55" spans="1:22" x14ac:dyDescent="0.25">
      <c r="A55" s="1">
        <v>27266</v>
      </c>
      <c r="C55" t="s">
        <v>39</v>
      </c>
      <c r="D55">
        <v>500623</v>
      </c>
      <c r="E55">
        <v>27108</v>
      </c>
      <c r="F55" t="s">
        <v>33</v>
      </c>
      <c r="G55" s="7">
        <v>36739</v>
      </c>
      <c r="H55" s="8">
        <v>36739</v>
      </c>
      <c r="I55" s="5" t="s">
        <v>35</v>
      </c>
      <c r="J55" s="8">
        <v>36761</v>
      </c>
      <c r="K55" s="10">
        <v>10000</v>
      </c>
      <c r="M55" s="10">
        <f t="shared" si="0"/>
        <v>10000</v>
      </c>
      <c r="P55" s="10">
        <v>0</v>
      </c>
      <c r="Q55" s="10">
        <v>10000</v>
      </c>
      <c r="R55" s="5" t="s">
        <v>12</v>
      </c>
      <c r="S55" s="12">
        <v>0.05</v>
      </c>
      <c r="U55" s="12"/>
      <c r="V55" s="14"/>
    </row>
    <row r="56" spans="1:22" x14ac:dyDescent="0.25">
      <c r="A56" s="1">
        <v>27266</v>
      </c>
      <c r="C56" t="s">
        <v>39</v>
      </c>
      <c r="D56">
        <v>500623</v>
      </c>
      <c r="E56">
        <v>27108</v>
      </c>
      <c r="F56" t="s">
        <v>33</v>
      </c>
      <c r="G56" s="7">
        <v>36739</v>
      </c>
      <c r="H56" s="8">
        <v>36739</v>
      </c>
      <c r="I56" s="5" t="s">
        <v>34</v>
      </c>
      <c r="J56" s="8">
        <v>36761</v>
      </c>
      <c r="K56" s="10">
        <v>-10000</v>
      </c>
      <c r="M56" s="10">
        <f t="shared" si="0"/>
        <v>-10000</v>
      </c>
      <c r="N56" s="10">
        <f>+N54+K55+K56</f>
        <v>0</v>
      </c>
      <c r="O56" s="10">
        <f>+O54+L55+L56</f>
        <v>0</v>
      </c>
      <c r="P56" s="10">
        <v>0</v>
      </c>
      <c r="Q56" s="10">
        <v>-10000</v>
      </c>
      <c r="R56" s="5" t="s">
        <v>12</v>
      </c>
      <c r="S56" s="12">
        <v>0.05</v>
      </c>
      <c r="T56" s="12">
        <f>ABS(N56)*S56</f>
        <v>0</v>
      </c>
      <c r="U56" s="12">
        <f>ABS(O56)*S56</f>
        <v>0</v>
      </c>
      <c r="V56" s="14">
        <f>T56-U56</f>
        <v>0</v>
      </c>
    </row>
    <row r="57" spans="1:22" x14ac:dyDescent="0.25">
      <c r="A57" s="1">
        <v>27266</v>
      </c>
      <c r="C57" t="s">
        <v>39</v>
      </c>
      <c r="D57">
        <v>500623</v>
      </c>
      <c r="E57">
        <v>27108</v>
      </c>
      <c r="F57" t="s">
        <v>33</v>
      </c>
      <c r="G57" s="7">
        <v>36739</v>
      </c>
      <c r="H57" s="8">
        <v>36739</v>
      </c>
      <c r="I57" s="5" t="s">
        <v>35</v>
      </c>
      <c r="J57" s="8">
        <v>36762</v>
      </c>
      <c r="K57" s="10">
        <v>10000</v>
      </c>
      <c r="M57" s="10">
        <f t="shared" si="0"/>
        <v>10000</v>
      </c>
      <c r="P57" s="10">
        <v>0</v>
      </c>
      <c r="Q57" s="10">
        <v>10000</v>
      </c>
      <c r="R57" s="5" t="s">
        <v>12</v>
      </c>
      <c r="S57" s="12">
        <v>0.05</v>
      </c>
      <c r="U57" s="12"/>
      <c r="V57" s="14"/>
    </row>
    <row r="58" spans="1:22" x14ac:dyDescent="0.25">
      <c r="A58" s="1">
        <v>27266</v>
      </c>
      <c r="C58" t="s">
        <v>39</v>
      </c>
      <c r="D58">
        <v>500623</v>
      </c>
      <c r="E58">
        <v>27108</v>
      </c>
      <c r="F58" t="s">
        <v>33</v>
      </c>
      <c r="G58" s="7">
        <v>36739</v>
      </c>
      <c r="H58" s="8">
        <v>36739</v>
      </c>
      <c r="I58" s="5" t="s">
        <v>34</v>
      </c>
      <c r="J58" s="8">
        <v>36762</v>
      </c>
      <c r="K58" s="10">
        <v>-10000</v>
      </c>
      <c r="M58" s="10">
        <f t="shared" si="0"/>
        <v>-10000</v>
      </c>
      <c r="N58" s="10">
        <f>+N56+K57+K58</f>
        <v>0</v>
      </c>
      <c r="O58" s="10">
        <f>+O56+L57+L58</f>
        <v>0</v>
      </c>
      <c r="P58" s="10">
        <v>0</v>
      </c>
      <c r="Q58" s="10">
        <v>-10000</v>
      </c>
      <c r="R58" s="5" t="s">
        <v>12</v>
      </c>
      <c r="S58" s="12">
        <v>0.05</v>
      </c>
      <c r="T58" s="12">
        <f>ABS(N58)*S58</f>
        <v>0</v>
      </c>
      <c r="U58" s="12">
        <f>ABS(O58)*S58</f>
        <v>0</v>
      </c>
      <c r="V58" s="14">
        <f>T58-U58</f>
        <v>0</v>
      </c>
    </row>
    <row r="59" spans="1:22" x14ac:dyDescent="0.25">
      <c r="A59" s="1">
        <v>27266</v>
      </c>
      <c r="C59" t="s">
        <v>39</v>
      </c>
      <c r="D59">
        <v>500623</v>
      </c>
      <c r="E59">
        <v>27108</v>
      </c>
      <c r="F59" t="s">
        <v>33</v>
      </c>
      <c r="G59" s="7">
        <v>36739</v>
      </c>
      <c r="H59" s="8">
        <v>36739</v>
      </c>
      <c r="I59" s="5" t="s">
        <v>35</v>
      </c>
      <c r="J59" s="8">
        <v>36763</v>
      </c>
      <c r="K59" s="10">
        <v>10000</v>
      </c>
      <c r="M59" s="10">
        <f t="shared" si="0"/>
        <v>10000</v>
      </c>
      <c r="P59" s="10">
        <v>0</v>
      </c>
      <c r="Q59" s="10">
        <v>10000</v>
      </c>
      <c r="R59" s="5" t="s">
        <v>12</v>
      </c>
      <c r="S59" s="12">
        <v>0.05</v>
      </c>
      <c r="U59" s="12"/>
      <c r="V59" s="14"/>
    </row>
    <row r="60" spans="1:22" x14ac:dyDescent="0.25">
      <c r="A60" s="1">
        <v>27266</v>
      </c>
      <c r="C60" t="s">
        <v>39</v>
      </c>
      <c r="D60">
        <v>500623</v>
      </c>
      <c r="E60">
        <v>27108</v>
      </c>
      <c r="F60" t="s">
        <v>33</v>
      </c>
      <c r="G60" s="7">
        <v>36739</v>
      </c>
      <c r="H60" s="8">
        <v>36739</v>
      </c>
      <c r="I60" s="5" t="s">
        <v>34</v>
      </c>
      <c r="J60" s="8">
        <v>36763</v>
      </c>
      <c r="K60" s="10">
        <v>-10000</v>
      </c>
      <c r="M60" s="10">
        <f t="shared" si="0"/>
        <v>-10000</v>
      </c>
      <c r="N60" s="10">
        <f>+N58+K59+K60</f>
        <v>0</v>
      </c>
      <c r="O60" s="10">
        <f>+O58+L59+L60</f>
        <v>0</v>
      </c>
      <c r="P60" s="10">
        <v>0</v>
      </c>
      <c r="Q60" s="10">
        <v>-10000</v>
      </c>
      <c r="R60" s="5" t="s">
        <v>12</v>
      </c>
      <c r="S60" s="12">
        <v>0.05</v>
      </c>
      <c r="T60" s="12">
        <f>ABS(N60)*S60</f>
        <v>0</v>
      </c>
      <c r="U60" s="12">
        <f>ABS(O60)*S60</f>
        <v>0</v>
      </c>
      <c r="V60" s="14">
        <f>T60-U60</f>
        <v>0</v>
      </c>
    </row>
    <row r="61" spans="1:22" x14ac:dyDescent="0.25">
      <c r="A61" s="1">
        <v>27266</v>
      </c>
      <c r="C61" t="s">
        <v>39</v>
      </c>
      <c r="D61">
        <v>500623</v>
      </c>
      <c r="E61">
        <v>27108</v>
      </c>
      <c r="F61" t="s">
        <v>33</v>
      </c>
      <c r="G61" s="7">
        <v>36739</v>
      </c>
      <c r="H61" s="8">
        <v>36739</v>
      </c>
      <c r="I61" s="5" t="s">
        <v>35</v>
      </c>
      <c r="J61" s="8">
        <v>36764</v>
      </c>
      <c r="K61" s="10">
        <v>10000</v>
      </c>
      <c r="M61" s="10">
        <f t="shared" si="0"/>
        <v>10000</v>
      </c>
      <c r="P61" s="10">
        <v>0</v>
      </c>
      <c r="Q61" s="10">
        <v>10000</v>
      </c>
      <c r="R61" s="5" t="s">
        <v>12</v>
      </c>
      <c r="S61" s="12">
        <v>0.05</v>
      </c>
      <c r="U61" s="12"/>
      <c r="V61" s="14"/>
    </row>
    <row r="62" spans="1:22" x14ac:dyDescent="0.25">
      <c r="A62" s="1">
        <v>27266</v>
      </c>
      <c r="C62" t="s">
        <v>39</v>
      </c>
      <c r="D62">
        <v>500623</v>
      </c>
      <c r="E62">
        <v>27108</v>
      </c>
      <c r="F62" t="s">
        <v>33</v>
      </c>
      <c r="G62" s="7">
        <v>36739</v>
      </c>
      <c r="H62" s="8">
        <v>36739</v>
      </c>
      <c r="I62" s="5" t="s">
        <v>34</v>
      </c>
      <c r="J62" s="8">
        <v>36764</v>
      </c>
      <c r="K62" s="10">
        <v>-10000</v>
      </c>
      <c r="M62" s="10">
        <f t="shared" si="0"/>
        <v>-10000</v>
      </c>
      <c r="N62" s="10">
        <f>+N60+K61+K62</f>
        <v>0</v>
      </c>
      <c r="O62" s="10">
        <f>+O60+L61+L62</f>
        <v>0</v>
      </c>
      <c r="P62" s="10">
        <v>0</v>
      </c>
      <c r="Q62" s="10">
        <v>-10000</v>
      </c>
      <c r="R62" s="5" t="s">
        <v>12</v>
      </c>
      <c r="S62" s="12">
        <v>0.05</v>
      </c>
      <c r="T62" s="12">
        <f>ABS(N62)*S62</f>
        <v>0</v>
      </c>
      <c r="U62" s="12">
        <f>ABS(O62)*S62</f>
        <v>0</v>
      </c>
      <c r="V62" s="14">
        <f>T62-U62</f>
        <v>0</v>
      </c>
    </row>
    <row r="63" spans="1:22" x14ac:dyDescent="0.25">
      <c r="A63" s="1">
        <v>27266</v>
      </c>
      <c r="C63" t="s">
        <v>39</v>
      </c>
      <c r="D63">
        <v>500623</v>
      </c>
      <c r="E63">
        <v>27108</v>
      </c>
      <c r="F63" t="s">
        <v>33</v>
      </c>
      <c r="G63" s="7">
        <v>36739</v>
      </c>
      <c r="H63" s="8">
        <v>36739</v>
      </c>
      <c r="I63" s="5" t="s">
        <v>35</v>
      </c>
      <c r="J63" s="8">
        <v>36765</v>
      </c>
      <c r="K63" s="10">
        <v>10000</v>
      </c>
      <c r="M63" s="10">
        <f t="shared" si="0"/>
        <v>10000</v>
      </c>
      <c r="P63" s="10">
        <v>0</v>
      </c>
      <c r="Q63" s="10">
        <v>10000</v>
      </c>
      <c r="R63" s="5" t="s">
        <v>12</v>
      </c>
      <c r="S63" s="12">
        <v>0.05</v>
      </c>
      <c r="U63" s="12"/>
      <c r="V63" s="14"/>
    </row>
    <row r="64" spans="1:22" x14ac:dyDescent="0.25">
      <c r="A64" s="1">
        <v>27266</v>
      </c>
      <c r="C64" t="s">
        <v>39</v>
      </c>
      <c r="D64">
        <v>500623</v>
      </c>
      <c r="E64">
        <v>27108</v>
      </c>
      <c r="F64" t="s">
        <v>33</v>
      </c>
      <c r="G64" s="7">
        <v>36739</v>
      </c>
      <c r="H64" s="8">
        <v>36739</v>
      </c>
      <c r="I64" s="5" t="s">
        <v>34</v>
      </c>
      <c r="J64" s="8">
        <v>36765</v>
      </c>
      <c r="K64" s="10">
        <v>-10000</v>
      </c>
      <c r="M64" s="10">
        <f t="shared" si="0"/>
        <v>-10000</v>
      </c>
      <c r="N64" s="10">
        <f>+N62+K63+K64</f>
        <v>0</v>
      </c>
      <c r="O64" s="10">
        <f>+O62+L63+L64</f>
        <v>0</v>
      </c>
      <c r="P64" s="10">
        <v>0</v>
      </c>
      <c r="Q64" s="10">
        <v>-10000</v>
      </c>
      <c r="R64" s="5" t="s">
        <v>12</v>
      </c>
      <c r="S64" s="12">
        <v>0.05</v>
      </c>
      <c r="T64" s="12">
        <f>ABS(N64)*S64</f>
        <v>0</v>
      </c>
      <c r="U64" s="12">
        <f>ABS(O64)*S64</f>
        <v>0</v>
      </c>
      <c r="V64" s="14">
        <f>T64-U64</f>
        <v>0</v>
      </c>
    </row>
    <row r="65" spans="1:22" x14ac:dyDescent="0.25">
      <c r="A65" s="1">
        <v>27266</v>
      </c>
      <c r="C65" t="s">
        <v>39</v>
      </c>
      <c r="D65">
        <v>500623</v>
      </c>
      <c r="E65">
        <v>27108</v>
      </c>
      <c r="F65" t="s">
        <v>33</v>
      </c>
      <c r="G65" s="7">
        <v>36739</v>
      </c>
      <c r="H65" s="8">
        <v>36739</v>
      </c>
      <c r="I65" s="5" t="s">
        <v>35</v>
      </c>
      <c r="J65" s="8">
        <v>36766</v>
      </c>
      <c r="K65" s="10">
        <v>10000</v>
      </c>
      <c r="M65" s="10">
        <f t="shared" si="0"/>
        <v>10000</v>
      </c>
      <c r="P65" s="10">
        <v>0</v>
      </c>
      <c r="Q65" s="10">
        <v>10000</v>
      </c>
      <c r="R65" s="5" t="s">
        <v>12</v>
      </c>
      <c r="S65" s="12">
        <v>0.05</v>
      </c>
      <c r="U65" s="12"/>
      <c r="V65" s="14"/>
    </row>
    <row r="66" spans="1:22" x14ac:dyDescent="0.25">
      <c r="A66" s="1">
        <v>27266</v>
      </c>
      <c r="C66" t="s">
        <v>39</v>
      </c>
      <c r="D66">
        <v>500623</v>
      </c>
      <c r="E66">
        <v>27108</v>
      </c>
      <c r="F66" t="s">
        <v>33</v>
      </c>
      <c r="G66" s="7">
        <v>36739</v>
      </c>
      <c r="H66" s="8">
        <v>36739</v>
      </c>
      <c r="I66" s="5" t="s">
        <v>34</v>
      </c>
      <c r="J66" s="8">
        <v>36766</v>
      </c>
      <c r="K66" s="10">
        <v>-10000</v>
      </c>
      <c r="M66" s="10">
        <f t="shared" si="0"/>
        <v>-10000</v>
      </c>
      <c r="N66" s="10">
        <f>+N64+K65+K66</f>
        <v>0</v>
      </c>
      <c r="O66" s="10">
        <f>+O64+L65+L66</f>
        <v>0</v>
      </c>
      <c r="P66" s="10">
        <v>0</v>
      </c>
      <c r="Q66" s="10">
        <v>-10000</v>
      </c>
      <c r="R66" s="5" t="s">
        <v>12</v>
      </c>
      <c r="S66" s="12">
        <v>0.05</v>
      </c>
      <c r="T66" s="12">
        <f>ABS(N66)*S66</f>
        <v>0</v>
      </c>
      <c r="U66" s="12">
        <f>ABS(O66)*S66</f>
        <v>0</v>
      </c>
      <c r="V66" s="14">
        <f>T66-U66</f>
        <v>0</v>
      </c>
    </row>
    <row r="67" spans="1:22" x14ac:dyDescent="0.25">
      <c r="A67" s="1">
        <v>27266</v>
      </c>
      <c r="C67" t="s">
        <v>39</v>
      </c>
      <c r="D67">
        <v>500623</v>
      </c>
      <c r="E67">
        <v>27108</v>
      </c>
      <c r="F67" t="s">
        <v>33</v>
      </c>
      <c r="G67" s="7">
        <v>36739</v>
      </c>
      <c r="H67" s="8">
        <v>36739</v>
      </c>
      <c r="I67" s="5" t="s">
        <v>35</v>
      </c>
      <c r="J67" s="8">
        <v>36767</v>
      </c>
      <c r="K67" s="10">
        <v>10000</v>
      </c>
      <c r="M67" s="10">
        <f t="shared" si="0"/>
        <v>10000</v>
      </c>
      <c r="P67" s="10">
        <v>0</v>
      </c>
      <c r="Q67" s="10">
        <v>10000</v>
      </c>
      <c r="R67" s="5" t="s">
        <v>12</v>
      </c>
      <c r="S67" s="12">
        <v>0.05</v>
      </c>
      <c r="U67" s="12"/>
      <c r="V67" s="14"/>
    </row>
    <row r="68" spans="1:22" x14ac:dyDescent="0.25">
      <c r="A68" s="1">
        <v>27266</v>
      </c>
      <c r="C68" t="s">
        <v>39</v>
      </c>
      <c r="D68">
        <v>500623</v>
      </c>
      <c r="E68">
        <v>27108</v>
      </c>
      <c r="F68" t="s">
        <v>33</v>
      </c>
      <c r="G68" s="7">
        <v>36739</v>
      </c>
      <c r="H68" s="8">
        <v>36739</v>
      </c>
      <c r="I68" s="5" t="s">
        <v>34</v>
      </c>
      <c r="J68" s="8">
        <v>36767</v>
      </c>
      <c r="K68" s="10">
        <v>-10000</v>
      </c>
      <c r="M68" s="10">
        <f t="shared" si="0"/>
        <v>-10000</v>
      </c>
      <c r="N68" s="10">
        <f t="shared" ref="N68:O72" si="7">+N66+K67+K68</f>
        <v>0</v>
      </c>
      <c r="O68" s="10">
        <f t="shared" si="7"/>
        <v>0</v>
      </c>
      <c r="P68" s="10">
        <v>0</v>
      </c>
      <c r="Q68" s="10">
        <v>-10000</v>
      </c>
      <c r="R68" s="5" t="s">
        <v>12</v>
      </c>
      <c r="S68" s="12">
        <v>0.05</v>
      </c>
      <c r="T68" s="12">
        <f>ABS(N68)*S68</f>
        <v>0</v>
      </c>
      <c r="U68" s="12">
        <f>ABS(O68)*S68</f>
        <v>0</v>
      </c>
      <c r="V68" s="14">
        <f>T68-U68</f>
        <v>0</v>
      </c>
    </row>
    <row r="69" spans="1:22" x14ac:dyDescent="0.25">
      <c r="A69" s="1">
        <v>27266</v>
      </c>
      <c r="C69" t="s">
        <v>39</v>
      </c>
      <c r="D69">
        <v>500623</v>
      </c>
      <c r="E69">
        <v>27108</v>
      </c>
      <c r="F69" t="s">
        <v>33</v>
      </c>
      <c r="G69" s="7">
        <v>36739</v>
      </c>
      <c r="H69" s="8">
        <v>36739</v>
      </c>
      <c r="I69" s="5" t="s">
        <v>35</v>
      </c>
      <c r="J69" s="8">
        <v>36768</v>
      </c>
      <c r="K69" s="10">
        <v>10000</v>
      </c>
      <c r="M69" s="10">
        <f t="shared" si="0"/>
        <v>10000</v>
      </c>
      <c r="P69" s="10">
        <v>0</v>
      </c>
      <c r="Q69" s="10">
        <v>10000</v>
      </c>
      <c r="R69" s="5" t="s">
        <v>12</v>
      </c>
      <c r="S69" s="12">
        <v>0.05</v>
      </c>
      <c r="U69" s="12"/>
      <c r="V69" s="14"/>
    </row>
    <row r="70" spans="1:22" x14ac:dyDescent="0.25">
      <c r="A70" s="1">
        <v>27266</v>
      </c>
      <c r="C70" t="s">
        <v>39</v>
      </c>
      <c r="D70">
        <v>500623</v>
      </c>
      <c r="E70">
        <v>27108</v>
      </c>
      <c r="F70" t="s">
        <v>33</v>
      </c>
      <c r="G70" s="7">
        <v>36739</v>
      </c>
      <c r="H70" s="8">
        <v>36739</v>
      </c>
      <c r="I70" s="5" t="s">
        <v>34</v>
      </c>
      <c r="J70" s="8">
        <v>36768</v>
      </c>
      <c r="K70" s="10">
        <v>-10000</v>
      </c>
      <c r="M70" s="10">
        <f t="shared" si="0"/>
        <v>-10000</v>
      </c>
      <c r="N70" s="10">
        <f t="shared" si="7"/>
        <v>0</v>
      </c>
      <c r="O70" s="10">
        <f t="shared" si="7"/>
        <v>0</v>
      </c>
      <c r="P70" s="10">
        <v>0</v>
      </c>
      <c r="Q70" s="10">
        <v>-10000</v>
      </c>
      <c r="R70" s="5" t="s">
        <v>12</v>
      </c>
      <c r="S70" s="12">
        <v>0.05</v>
      </c>
      <c r="T70" s="12">
        <f>ABS(N70)*S70</f>
        <v>0</v>
      </c>
      <c r="U70" s="12">
        <f>ABS(O70)*S70</f>
        <v>0</v>
      </c>
      <c r="V70" s="14">
        <f>T70-U70</f>
        <v>0</v>
      </c>
    </row>
    <row r="71" spans="1:22" x14ac:dyDescent="0.25">
      <c r="A71" s="1">
        <v>27266</v>
      </c>
      <c r="C71" t="s">
        <v>39</v>
      </c>
      <c r="D71">
        <v>500623</v>
      </c>
      <c r="E71">
        <v>27108</v>
      </c>
      <c r="F71" t="s">
        <v>33</v>
      </c>
      <c r="G71" s="7">
        <v>36739</v>
      </c>
      <c r="H71" s="8">
        <v>36739</v>
      </c>
      <c r="I71" s="5" t="s">
        <v>35</v>
      </c>
      <c r="J71" s="8">
        <v>36769</v>
      </c>
      <c r="K71" s="10">
        <v>10000</v>
      </c>
      <c r="M71" s="10">
        <v>10000</v>
      </c>
      <c r="O71" s="10">
        <f t="shared" si="7"/>
        <v>0</v>
      </c>
      <c r="P71" s="10">
        <v>0</v>
      </c>
      <c r="Q71" s="10">
        <v>-10000</v>
      </c>
      <c r="R71" s="5" t="s">
        <v>12</v>
      </c>
      <c r="S71" s="12">
        <v>0.05</v>
      </c>
      <c r="U71" s="12"/>
      <c r="V71" s="14"/>
    </row>
    <row r="72" spans="1:22" x14ac:dyDescent="0.25">
      <c r="A72" s="1">
        <v>27266</v>
      </c>
      <c r="C72" t="s">
        <v>39</v>
      </c>
      <c r="D72">
        <v>500623</v>
      </c>
      <c r="E72">
        <v>27108</v>
      </c>
      <c r="F72" t="s">
        <v>33</v>
      </c>
      <c r="G72" s="7">
        <v>36739</v>
      </c>
      <c r="H72" s="8">
        <v>36739</v>
      </c>
      <c r="I72" s="5" t="s">
        <v>34</v>
      </c>
      <c r="J72" s="8">
        <v>36769</v>
      </c>
      <c r="K72" s="10">
        <v>-10000</v>
      </c>
      <c r="M72" s="10">
        <f t="shared" si="0"/>
        <v>-10000</v>
      </c>
      <c r="N72" s="10">
        <f t="shared" si="7"/>
        <v>0</v>
      </c>
      <c r="O72" s="10">
        <f t="shared" si="7"/>
        <v>0</v>
      </c>
      <c r="P72" s="10">
        <v>0</v>
      </c>
      <c r="Q72" s="10">
        <v>-10000</v>
      </c>
      <c r="R72" s="5" t="s">
        <v>12</v>
      </c>
      <c r="S72" s="12">
        <v>0.05</v>
      </c>
      <c r="T72" s="12">
        <f>ABS(N72)*S72</f>
        <v>0</v>
      </c>
      <c r="U72" s="12">
        <f>ABS(O72)*S72</f>
        <v>0</v>
      </c>
      <c r="V72" s="14">
        <f>T72-U72</f>
        <v>0</v>
      </c>
    </row>
    <row r="73" spans="1:22" x14ac:dyDescent="0.25">
      <c r="I73"/>
      <c r="J73"/>
      <c r="K73"/>
      <c r="L73"/>
      <c r="M73"/>
      <c r="N73"/>
      <c r="O73"/>
      <c r="P73"/>
      <c r="Q73"/>
      <c r="R73"/>
      <c r="S73"/>
      <c r="T73"/>
    </row>
    <row r="74" spans="1:22" x14ac:dyDescent="0.25">
      <c r="K74" s="20">
        <f>SUM(K11:K70)</f>
        <v>0</v>
      </c>
      <c r="L74" s="20">
        <f>SUM(L11:L72)</f>
        <v>0</v>
      </c>
      <c r="M74" s="20">
        <f>SUM(M11:M72)</f>
        <v>0</v>
      </c>
      <c r="T74" s="21">
        <f>SUM(T11:T70)</f>
        <v>0</v>
      </c>
      <c r="U74" s="21">
        <f>SUM(U11:U72)</f>
        <v>0</v>
      </c>
      <c r="V74" s="21">
        <f>SUM(V11:V72)</f>
        <v>0</v>
      </c>
    </row>
    <row r="77" spans="1:22" x14ac:dyDescent="0.25">
      <c r="R77" s="51"/>
      <c r="S77" s="52"/>
      <c r="T77" s="39"/>
      <c r="U77" s="39"/>
      <c r="V77" s="39"/>
    </row>
  </sheetData>
  <printOptions gridLines="1"/>
  <pageMargins left="0" right="0" top="0.5" bottom="0.5" header="0.25" footer="0"/>
  <pageSetup paperSize="5" scale="56" orientation="landscape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77"/>
  <sheetViews>
    <sheetView topLeftCell="A48" workbookViewId="0">
      <selection activeCell="S79" sqref="S79"/>
    </sheetView>
  </sheetViews>
  <sheetFormatPr defaultRowHeight="13.2" x14ac:dyDescent="0.25"/>
  <cols>
    <col min="1" max="1" width="16" style="1" customWidth="1"/>
    <col min="2" max="2" width="0.109375" style="5" hidden="1" customWidth="1"/>
    <col min="6" max="6" width="10.109375" customWidth="1"/>
    <col min="7" max="7" width="11.33203125" customWidth="1"/>
    <col min="8" max="8" width="9.88671875" customWidth="1"/>
    <col min="9" max="9" width="9.88671875" style="5" customWidth="1"/>
    <col min="10" max="10" width="10.44140625" style="8" customWidth="1"/>
    <col min="11" max="11" width="9.44140625" style="10" customWidth="1"/>
    <col min="12" max="12" width="10.33203125" style="10" customWidth="1"/>
    <col min="13" max="13" width="9.109375" style="10" customWidth="1"/>
    <col min="14" max="15" width="11" style="10" customWidth="1"/>
    <col min="16" max="16" width="10" style="10" customWidth="1"/>
    <col min="17" max="17" width="11.109375" style="10" customWidth="1"/>
    <col min="18" max="18" width="10.109375" style="5" customWidth="1"/>
    <col min="19" max="19" width="11.88671875" style="12" customWidth="1"/>
    <col min="20" max="20" width="15.33203125" style="12" customWidth="1"/>
    <col min="21" max="21" width="13.88671875" customWidth="1"/>
    <col min="22" max="22" width="12.88671875" customWidth="1"/>
  </cols>
  <sheetData>
    <row r="1" spans="1:23" x14ac:dyDescent="0.25">
      <c r="A1" s="1" t="s">
        <v>13</v>
      </c>
    </row>
    <row r="2" spans="1:23" x14ac:dyDescent="0.25">
      <c r="A2" s="1" t="s">
        <v>14</v>
      </c>
      <c r="C2" s="3">
        <v>27266</v>
      </c>
    </row>
    <row r="3" spans="1:23" x14ac:dyDescent="0.25">
      <c r="A3" s="1" t="s">
        <v>3</v>
      </c>
      <c r="C3" s="3" t="s">
        <v>41</v>
      </c>
    </row>
    <row r="4" spans="1:23" x14ac:dyDescent="0.25">
      <c r="A4" s="1" t="s">
        <v>15</v>
      </c>
      <c r="C4" s="4">
        <v>36708</v>
      </c>
      <c r="P4"/>
      <c r="Q4"/>
      <c r="R4"/>
      <c r="S4"/>
      <c r="T4"/>
    </row>
    <row r="5" spans="1:23" x14ac:dyDescent="0.25">
      <c r="A5" s="1" t="s">
        <v>16</v>
      </c>
      <c r="C5" s="4" t="s">
        <v>12</v>
      </c>
      <c r="P5"/>
      <c r="Q5"/>
      <c r="R5"/>
      <c r="S5"/>
      <c r="T5"/>
    </row>
    <row r="9" spans="1:23" s="6" customFormat="1" ht="39.6" x14ac:dyDescent="0.25">
      <c r="A9" s="6" t="s">
        <v>17</v>
      </c>
      <c r="B9" s="6" t="s">
        <v>18</v>
      </c>
      <c r="C9" s="6" t="s">
        <v>3</v>
      </c>
      <c r="D9" s="6" t="s">
        <v>6</v>
      </c>
      <c r="E9" s="6" t="s">
        <v>5</v>
      </c>
      <c r="F9" s="6" t="s">
        <v>19</v>
      </c>
      <c r="G9" s="6" t="s">
        <v>20</v>
      </c>
      <c r="H9" s="6" t="s">
        <v>15</v>
      </c>
      <c r="I9" s="6" t="s">
        <v>21</v>
      </c>
      <c r="J9" s="9" t="s">
        <v>22</v>
      </c>
      <c r="K9" s="11" t="s">
        <v>23</v>
      </c>
      <c r="L9" s="11" t="s">
        <v>24</v>
      </c>
      <c r="M9" s="11" t="s">
        <v>25</v>
      </c>
      <c r="N9" s="18" t="s">
        <v>26</v>
      </c>
      <c r="O9" s="18" t="s">
        <v>27</v>
      </c>
      <c r="P9" s="11" t="s">
        <v>28</v>
      </c>
      <c r="Q9" s="11" t="s">
        <v>29</v>
      </c>
      <c r="R9" s="6" t="s">
        <v>30</v>
      </c>
      <c r="S9" s="13" t="s">
        <v>8</v>
      </c>
      <c r="T9" s="13" t="s">
        <v>31</v>
      </c>
      <c r="U9" s="6" t="s">
        <v>32</v>
      </c>
      <c r="V9" s="6" t="s">
        <v>25</v>
      </c>
      <c r="W9" s="16"/>
    </row>
    <row r="10" spans="1:23" x14ac:dyDescent="0.25">
      <c r="O10" s="10">
        <v>0</v>
      </c>
    </row>
    <row r="11" spans="1:23" x14ac:dyDescent="0.25">
      <c r="A11" s="1">
        <v>27266</v>
      </c>
      <c r="C11" t="s">
        <v>39</v>
      </c>
      <c r="D11">
        <v>500626</v>
      </c>
      <c r="E11">
        <v>27108</v>
      </c>
      <c r="F11" t="s">
        <v>33</v>
      </c>
      <c r="G11" s="7">
        <v>36739</v>
      </c>
      <c r="H11" s="8">
        <v>36739</v>
      </c>
      <c r="I11" s="5" t="s">
        <v>35</v>
      </c>
      <c r="J11" s="8">
        <v>36739</v>
      </c>
      <c r="K11" s="10">
        <v>10000</v>
      </c>
      <c r="M11" s="10">
        <f t="shared" ref="M11:M72" si="0">K11-L11</f>
        <v>10000</v>
      </c>
      <c r="P11" s="10">
        <v>0</v>
      </c>
      <c r="Q11" s="10">
        <v>10000</v>
      </c>
      <c r="R11" s="5" t="s">
        <v>12</v>
      </c>
      <c r="S11" s="12">
        <v>0.05</v>
      </c>
      <c r="U11" s="12"/>
      <c r="V11" s="14"/>
    </row>
    <row r="12" spans="1:23" x14ac:dyDescent="0.25">
      <c r="A12" s="1">
        <v>27266</v>
      </c>
      <c r="C12" t="s">
        <v>39</v>
      </c>
      <c r="D12">
        <v>500626</v>
      </c>
      <c r="E12">
        <v>27108</v>
      </c>
      <c r="F12" t="s">
        <v>33</v>
      </c>
      <c r="G12" s="7">
        <v>36739</v>
      </c>
      <c r="H12" s="8">
        <v>36739</v>
      </c>
      <c r="I12" s="5" t="s">
        <v>34</v>
      </c>
      <c r="J12" s="8">
        <v>36739</v>
      </c>
      <c r="K12" s="10">
        <v>-10000</v>
      </c>
      <c r="M12" s="10">
        <f t="shared" si="0"/>
        <v>-10000</v>
      </c>
      <c r="N12" s="10">
        <f>+K11+K12</f>
        <v>0</v>
      </c>
      <c r="O12" s="10">
        <f>O10+L11+L12</f>
        <v>0</v>
      </c>
      <c r="P12" s="10">
        <v>0</v>
      </c>
      <c r="Q12" s="10">
        <v>-10000</v>
      </c>
      <c r="R12" s="5" t="s">
        <v>12</v>
      </c>
      <c r="S12" s="12">
        <v>0.05</v>
      </c>
      <c r="T12" s="12">
        <f>ABS(N12)*S12</f>
        <v>0</v>
      </c>
      <c r="U12" s="12">
        <f>ABS(O12)*S12</f>
        <v>0</v>
      </c>
      <c r="V12" s="14">
        <f>T12-U12</f>
        <v>0</v>
      </c>
    </row>
    <row r="13" spans="1:23" x14ac:dyDescent="0.25">
      <c r="A13" s="1">
        <v>27266</v>
      </c>
      <c r="C13" t="s">
        <v>39</v>
      </c>
      <c r="D13">
        <v>500626</v>
      </c>
      <c r="E13">
        <v>27108</v>
      </c>
      <c r="F13" t="s">
        <v>33</v>
      </c>
      <c r="G13" s="7">
        <v>36739</v>
      </c>
      <c r="H13" s="8">
        <v>36739</v>
      </c>
      <c r="I13" s="5" t="s">
        <v>35</v>
      </c>
      <c r="J13" s="8">
        <v>36740</v>
      </c>
      <c r="K13" s="10">
        <v>10000</v>
      </c>
      <c r="M13" s="10">
        <f t="shared" si="0"/>
        <v>10000</v>
      </c>
      <c r="P13" s="10">
        <v>0</v>
      </c>
      <c r="Q13" s="10">
        <v>10000</v>
      </c>
      <c r="R13" s="5" t="s">
        <v>12</v>
      </c>
      <c r="S13" s="12">
        <v>0.05</v>
      </c>
      <c r="U13" s="12"/>
      <c r="V13" s="14"/>
    </row>
    <row r="14" spans="1:23" x14ac:dyDescent="0.25">
      <c r="A14" s="1">
        <v>27266</v>
      </c>
      <c r="C14" t="s">
        <v>39</v>
      </c>
      <c r="D14">
        <v>500626</v>
      </c>
      <c r="E14">
        <v>27108</v>
      </c>
      <c r="F14" t="s">
        <v>33</v>
      </c>
      <c r="G14" s="7">
        <v>36739</v>
      </c>
      <c r="H14" s="8">
        <v>36739</v>
      </c>
      <c r="I14" s="5" t="s">
        <v>34</v>
      </c>
      <c r="J14" s="8">
        <v>36740</v>
      </c>
      <c r="K14" s="10">
        <v>-10000</v>
      </c>
      <c r="M14" s="10">
        <f t="shared" si="0"/>
        <v>-10000</v>
      </c>
      <c r="N14" s="10">
        <f>+N12+K13+K14</f>
        <v>0</v>
      </c>
      <c r="O14" s="10">
        <f>+O12+L13+L14</f>
        <v>0</v>
      </c>
      <c r="P14" s="10">
        <v>0</v>
      </c>
      <c r="Q14" s="10">
        <v>-10000</v>
      </c>
      <c r="R14" s="5" t="s">
        <v>12</v>
      </c>
      <c r="S14" s="12">
        <v>0.05</v>
      </c>
      <c r="T14" s="12">
        <f>ABS(N14)*S14</f>
        <v>0</v>
      </c>
      <c r="U14" s="12">
        <f>ABS(O14)*S14</f>
        <v>0</v>
      </c>
      <c r="V14" s="14">
        <f>T14-U14</f>
        <v>0</v>
      </c>
    </row>
    <row r="15" spans="1:23" x14ac:dyDescent="0.25">
      <c r="A15" s="1">
        <v>27266</v>
      </c>
      <c r="C15" t="s">
        <v>39</v>
      </c>
      <c r="D15">
        <v>500626</v>
      </c>
      <c r="E15">
        <v>27108</v>
      </c>
      <c r="F15" t="s">
        <v>33</v>
      </c>
      <c r="G15" s="7">
        <v>36739</v>
      </c>
      <c r="H15" s="8">
        <v>36739</v>
      </c>
      <c r="I15" s="5" t="s">
        <v>35</v>
      </c>
      <c r="J15" s="8">
        <v>36741</v>
      </c>
      <c r="K15" s="10">
        <v>10000</v>
      </c>
      <c r="M15" s="10">
        <f t="shared" si="0"/>
        <v>10000</v>
      </c>
      <c r="P15" s="10">
        <v>0</v>
      </c>
      <c r="Q15" s="10">
        <v>10000</v>
      </c>
      <c r="R15" s="5" t="s">
        <v>12</v>
      </c>
      <c r="S15" s="12">
        <v>0.05</v>
      </c>
      <c r="U15" s="12"/>
      <c r="V15" s="14"/>
    </row>
    <row r="16" spans="1:23" x14ac:dyDescent="0.25">
      <c r="A16" s="1">
        <v>27266</v>
      </c>
      <c r="C16" t="s">
        <v>39</v>
      </c>
      <c r="D16">
        <v>500626</v>
      </c>
      <c r="E16">
        <v>27108</v>
      </c>
      <c r="F16" t="s">
        <v>33</v>
      </c>
      <c r="G16" s="7">
        <v>36739</v>
      </c>
      <c r="H16" s="8">
        <v>36739</v>
      </c>
      <c r="I16" s="5" t="s">
        <v>34</v>
      </c>
      <c r="J16" s="8">
        <v>36741</v>
      </c>
      <c r="K16" s="10">
        <v>-10000</v>
      </c>
      <c r="M16" s="10">
        <f t="shared" si="0"/>
        <v>-10000</v>
      </c>
      <c r="N16" s="10">
        <f>+N14+K15+K16</f>
        <v>0</v>
      </c>
      <c r="O16" s="10">
        <f>+O14+L15+L16</f>
        <v>0</v>
      </c>
      <c r="P16" s="10">
        <v>0</v>
      </c>
      <c r="Q16" s="10">
        <v>-10000</v>
      </c>
      <c r="R16" s="5" t="s">
        <v>12</v>
      </c>
      <c r="S16" s="12">
        <v>0.05</v>
      </c>
      <c r="T16" s="12">
        <f>ABS(N16)*S16</f>
        <v>0</v>
      </c>
      <c r="U16" s="12">
        <f>ABS(O16)*S16</f>
        <v>0</v>
      </c>
      <c r="V16" s="14">
        <f>T16-U16</f>
        <v>0</v>
      </c>
    </row>
    <row r="17" spans="1:22" x14ac:dyDescent="0.25">
      <c r="A17" s="1">
        <v>27266</v>
      </c>
      <c r="C17" t="s">
        <v>39</v>
      </c>
      <c r="D17">
        <v>500626</v>
      </c>
      <c r="E17">
        <v>27108</v>
      </c>
      <c r="F17" t="s">
        <v>33</v>
      </c>
      <c r="G17" s="7">
        <v>36739</v>
      </c>
      <c r="H17" s="8">
        <v>36739</v>
      </c>
      <c r="I17" s="5" t="s">
        <v>35</v>
      </c>
      <c r="J17" s="8">
        <v>36742</v>
      </c>
      <c r="K17" s="10">
        <v>10000</v>
      </c>
      <c r="M17" s="10">
        <f t="shared" si="0"/>
        <v>10000</v>
      </c>
      <c r="P17" s="10">
        <v>0</v>
      </c>
      <c r="Q17" s="10">
        <v>10000</v>
      </c>
      <c r="R17" s="5" t="s">
        <v>12</v>
      </c>
      <c r="S17" s="12">
        <v>0.05</v>
      </c>
      <c r="U17" s="12"/>
      <c r="V17" s="14"/>
    </row>
    <row r="18" spans="1:22" x14ac:dyDescent="0.25">
      <c r="A18" s="1">
        <v>27266</v>
      </c>
      <c r="C18" t="s">
        <v>39</v>
      </c>
      <c r="D18">
        <v>500626</v>
      </c>
      <c r="E18">
        <v>27108</v>
      </c>
      <c r="F18" t="s">
        <v>33</v>
      </c>
      <c r="G18" s="7">
        <v>36739</v>
      </c>
      <c r="H18" s="8">
        <v>36739</v>
      </c>
      <c r="I18" s="5" t="s">
        <v>34</v>
      </c>
      <c r="J18" s="8">
        <v>36742</v>
      </c>
      <c r="K18" s="10">
        <v>-10000</v>
      </c>
      <c r="M18" s="10">
        <f t="shared" si="0"/>
        <v>-10000</v>
      </c>
      <c r="N18" s="10">
        <f>+N16+K17+K18</f>
        <v>0</v>
      </c>
      <c r="O18" s="10">
        <f>+O16+L17+L18</f>
        <v>0</v>
      </c>
      <c r="P18" s="10">
        <v>0</v>
      </c>
      <c r="Q18" s="10">
        <v>-10000</v>
      </c>
      <c r="R18" s="5" t="s">
        <v>12</v>
      </c>
      <c r="S18" s="12">
        <v>0.05</v>
      </c>
      <c r="T18" s="12">
        <f t="shared" ref="T18:T28" si="1">ABS(N18)*S18</f>
        <v>0</v>
      </c>
      <c r="U18" s="12">
        <f t="shared" ref="U18:U28" si="2">ABS(O18)*S18</f>
        <v>0</v>
      </c>
      <c r="V18" s="14">
        <f t="shared" ref="V18:V28" si="3">T18-U18</f>
        <v>0</v>
      </c>
    </row>
    <row r="19" spans="1:22" x14ac:dyDescent="0.25">
      <c r="A19" s="1">
        <v>27266</v>
      </c>
      <c r="C19" t="s">
        <v>39</v>
      </c>
      <c r="D19">
        <v>500626</v>
      </c>
      <c r="E19">
        <v>27108</v>
      </c>
      <c r="F19" t="s">
        <v>33</v>
      </c>
      <c r="G19" s="7">
        <v>36739</v>
      </c>
      <c r="H19" s="8">
        <v>36739</v>
      </c>
      <c r="I19" s="5" t="s">
        <v>35</v>
      </c>
      <c r="J19" s="8">
        <v>36743</v>
      </c>
      <c r="K19" s="10">
        <v>10000</v>
      </c>
      <c r="M19" s="10">
        <f t="shared" si="0"/>
        <v>10000</v>
      </c>
      <c r="P19" s="10">
        <v>0</v>
      </c>
      <c r="Q19" s="10">
        <v>10000</v>
      </c>
      <c r="R19" s="5" t="s">
        <v>12</v>
      </c>
      <c r="S19" s="12">
        <v>0.05</v>
      </c>
      <c r="U19" s="12"/>
      <c r="V19" s="14"/>
    </row>
    <row r="20" spans="1:22" x14ac:dyDescent="0.25">
      <c r="A20" s="1">
        <v>27266</v>
      </c>
      <c r="C20" t="s">
        <v>39</v>
      </c>
      <c r="D20">
        <v>500626</v>
      </c>
      <c r="E20">
        <v>27108</v>
      </c>
      <c r="F20" t="s">
        <v>33</v>
      </c>
      <c r="G20" s="7">
        <v>36739</v>
      </c>
      <c r="H20" s="8">
        <v>36739</v>
      </c>
      <c r="I20" s="5" t="s">
        <v>34</v>
      </c>
      <c r="J20" s="8">
        <v>36743</v>
      </c>
      <c r="K20" s="10">
        <v>-10000</v>
      </c>
      <c r="M20" s="10">
        <f t="shared" si="0"/>
        <v>-10000</v>
      </c>
      <c r="N20" s="10">
        <f>+N18+K19+K20</f>
        <v>0</v>
      </c>
      <c r="O20" s="10">
        <f>+O18+L19+L20</f>
        <v>0</v>
      </c>
      <c r="P20" s="10">
        <v>0</v>
      </c>
      <c r="Q20" s="10">
        <v>-10000</v>
      </c>
      <c r="R20" s="5" t="s">
        <v>12</v>
      </c>
      <c r="S20" s="12">
        <v>0.05</v>
      </c>
      <c r="T20" s="12">
        <f t="shared" si="1"/>
        <v>0</v>
      </c>
      <c r="U20" s="12">
        <f t="shared" si="2"/>
        <v>0</v>
      </c>
      <c r="V20" s="14">
        <f t="shared" si="3"/>
        <v>0</v>
      </c>
    </row>
    <row r="21" spans="1:22" x14ac:dyDescent="0.25">
      <c r="A21" s="1">
        <v>27266</v>
      </c>
      <c r="C21" t="s">
        <v>39</v>
      </c>
      <c r="D21">
        <v>500626</v>
      </c>
      <c r="E21">
        <v>27108</v>
      </c>
      <c r="F21" t="s">
        <v>33</v>
      </c>
      <c r="G21" s="7">
        <v>36739</v>
      </c>
      <c r="H21" s="8">
        <v>36739</v>
      </c>
      <c r="I21" s="5" t="s">
        <v>35</v>
      </c>
      <c r="J21" s="8">
        <v>36744</v>
      </c>
      <c r="K21" s="10">
        <v>10000</v>
      </c>
      <c r="M21" s="10">
        <f t="shared" si="0"/>
        <v>10000</v>
      </c>
      <c r="P21" s="10">
        <v>0</v>
      </c>
      <c r="Q21" s="10">
        <v>10000</v>
      </c>
      <c r="R21" s="5" t="s">
        <v>12</v>
      </c>
      <c r="S21" s="12">
        <v>0.05</v>
      </c>
      <c r="U21" s="12"/>
      <c r="V21" s="14"/>
    </row>
    <row r="22" spans="1:22" x14ac:dyDescent="0.25">
      <c r="A22" s="1">
        <v>27266</v>
      </c>
      <c r="C22" t="s">
        <v>39</v>
      </c>
      <c r="D22">
        <v>500626</v>
      </c>
      <c r="E22">
        <v>27108</v>
      </c>
      <c r="F22" t="s">
        <v>33</v>
      </c>
      <c r="G22" s="7">
        <v>36739</v>
      </c>
      <c r="H22" s="8">
        <v>36739</v>
      </c>
      <c r="I22" s="5" t="s">
        <v>34</v>
      </c>
      <c r="J22" s="8">
        <v>36744</v>
      </c>
      <c r="K22" s="10">
        <v>-10000</v>
      </c>
      <c r="M22" s="10">
        <f t="shared" si="0"/>
        <v>-10000</v>
      </c>
      <c r="N22" s="10">
        <f>+N20+K21+K22</f>
        <v>0</v>
      </c>
      <c r="O22" s="10">
        <f>+O20+L21+L22</f>
        <v>0</v>
      </c>
      <c r="P22" s="10">
        <v>0</v>
      </c>
      <c r="Q22" s="10">
        <v>-10000</v>
      </c>
      <c r="R22" s="5" t="s">
        <v>12</v>
      </c>
      <c r="S22" s="12">
        <v>0.05</v>
      </c>
      <c r="T22" s="12">
        <f t="shared" si="1"/>
        <v>0</v>
      </c>
      <c r="U22" s="12">
        <f t="shared" si="2"/>
        <v>0</v>
      </c>
      <c r="V22" s="14">
        <f t="shared" si="3"/>
        <v>0</v>
      </c>
    </row>
    <row r="23" spans="1:22" x14ac:dyDescent="0.25">
      <c r="A23" s="1">
        <v>27266</v>
      </c>
      <c r="C23" t="s">
        <v>39</v>
      </c>
      <c r="D23">
        <v>500626</v>
      </c>
      <c r="E23">
        <v>27108</v>
      </c>
      <c r="F23" t="s">
        <v>33</v>
      </c>
      <c r="G23" s="7">
        <v>36739</v>
      </c>
      <c r="H23" s="8">
        <v>36739</v>
      </c>
      <c r="I23" s="5" t="s">
        <v>35</v>
      </c>
      <c r="J23" s="8">
        <v>36745</v>
      </c>
      <c r="K23" s="10">
        <v>10000</v>
      </c>
      <c r="M23" s="10">
        <f t="shared" si="0"/>
        <v>10000</v>
      </c>
      <c r="P23" s="10">
        <v>0</v>
      </c>
      <c r="Q23" s="10">
        <v>10000</v>
      </c>
      <c r="R23" s="5" t="s">
        <v>12</v>
      </c>
      <c r="S23" s="12">
        <v>0.05</v>
      </c>
      <c r="U23" s="12"/>
      <c r="V23" s="14"/>
    </row>
    <row r="24" spans="1:22" x14ac:dyDescent="0.25">
      <c r="A24" s="1">
        <v>27266</v>
      </c>
      <c r="C24" t="s">
        <v>39</v>
      </c>
      <c r="D24">
        <v>500626</v>
      </c>
      <c r="E24">
        <v>27108</v>
      </c>
      <c r="F24" t="s">
        <v>33</v>
      </c>
      <c r="G24" s="7">
        <v>36739</v>
      </c>
      <c r="H24" s="8">
        <v>36739</v>
      </c>
      <c r="I24" s="5" t="s">
        <v>34</v>
      </c>
      <c r="J24" s="8">
        <v>36745</v>
      </c>
      <c r="K24" s="10">
        <v>-10000</v>
      </c>
      <c r="M24" s="10">
        <f t="shared" si="0"/>
        <v>-10000</v>
      </c>
      <c r="N24" s="10">
        <f>+N22+K23+K24</f>
        <v>0</v>
      </c>
      <c r="O24" s="10">
        <f>+O22+L23+L24</f>
        <v>0</v>
      </c>
      <c r="P24" s="10">
        <v>0</v>
      </c>
      <c r="Q24" s="10">
        <v>-10000</v>
      </c>
      <c r="R24" s="5" t="s">
        <v>12</v>
      </c>
      <c r="S24" s="12">
        <v>0.05</v>
      </c>
      <c r="T24" s="12">
        <f t="shared" si="1"/>
        <v>0</v>
      </c>
      <c r="U24" s="12">
        <f t="shared" si="2"/>
        <v>0</v>
      </c>
      <c r="V24" s="14">
        <f t="shared" si="3"/>
        <v>0</v>
      </c>
    </row>
    <row r="25" spans="1:22" x14ac:dyDescent="0.25">
      <c r="A25" s="1">
        <v>27266</v>
      </c>
      <c r="C25" t="s">
        <v>39</v>
      </c>
      <c r="D25">
        <v>500626</v>
      </c>
      <c r="E25">
        <v>27108</v>
      </c>
      <c r="F25" t="s">
        <v>33</v>
      </c>
      <c r="G25" s="7">
        <v>36739</v>
      </c>
      <c r="H25" s="8">
        <v>36739</v>
      </c>
      <c r="I25" s="5" t="s">
        <v>35</v>
      </c>
      <c r="J25" s="8">
        <v>36746</v>
      </c>
      <c r="K25" s="10">
        <v>10000</v>
      </c>
      <c r="M25" s="10">
        <f t="shared" si="0"/>
        <v>10000</v>
      </c>
      <c r="P25" s="10">
        <v>0</v>
      </c>
      <c r="Q25" s="10">
        <v>10000</v>
      </c>
      <c r="R25" s="5" t="s">
        <v>12</v>
      </c>
      <c r="S25" s="12">
        <v>0.05</v>
      </c>
      <c r="U25" s="12"/>
      <c r="V25" s="14"/>
    </row>
    <row r="26" spans="1:22" x14ac:dyDescent="0.25">
      <c r="A26" s="1">
        <v>27266</v>
      </c>
      <c r="C26" t="s">
        <v>39</v>
      </c>
      <c r="D26">
        <v>500626</v>
      </c>
      <c r="E26">
        <v>27108</v>
      </c>
      <c r="F26" t="s">
        <v>33</v>
      </c>
      <c r="G26" s="7">
        <v>36739</v>
      </c>
      <c r="H26" s="8">
        <v>36739</v>
      </c>
      <c r="I26" s="5" t="s">
        <v>34</v>
      </c>
      <c r="J26" s="8">
        <v>36746</v>
      </c>
      <c r="K26" s="10">
        <v>-10000</v>
      </c>
      <c r="M26" s="10">
        <f t="shared" si="0"/>
        <v>-10000</v>
      </c>
      <c r="N26" s="10">
        <f>+N24+K25+K26</f>
        <v>0</v>
      </c>
      <c r="O26" s="10">
        <f>+O24+L25+L26</f>
        <v>0</v>
      </c>
      <c r="P26" s="10">
        <v>0</v>
      </c>
      <c r="Q26" s="10">
        <v>-10000</v>
      </c>
      <c r="R26" s="5" t="s">
        <v>12</v>
      </c>
      <c r="S26" s="12">
        <v>0.05</v>
      </c>
      <c r="T26" s="12">
        <f t="shared" si="1"/>
        <v>0</v>
      </c>
      <c r="U26" s="12">
        <f t="shared" si="2"/>
        <v>0</v>
      </c>
      <c r="V26" s="14">
        <f t="shared" si="3"/>
        <v>0</v>
      </c>
    </row>
    <row r="27" spans="1:22" x14ac:dyDescent="0.25">
      <c r="A27" s="1">
        <v>27266</v>
      </c>
      <c r="C27" t="s">
        <v>39</v>
      </c>
      <c r="D27">
        <v>500626</v>
      </c>
      <c r="E27">
        <v>27108</v>
      </c>
      <c r="F27" t="s">
        <v>33</v>
      </c>
      <c r="G27" s="7">
        <v>36739</v>
      </c>
      <c r="H27" s="8">
        <v>36739</v>
      </c>
      <c r="I27" s="5" t="s">
        <v>35</v>
      </c>
      <c r="J27" s="8">
        <v>36747</v>
      </c>
      <c r="K27" s="10">
        <v>10000</v>
      </c>
      <c r="M27" s="10">
        <f t="shared" si="0"/>
        <v>10000</v>
      </c>
      <c r="P27" s="10">
        <v>0</v>
      </c>
      <c r="Q27" s="10">
        <v>10000</v>
      </c>
      <c r="R27" s="5" t="s">
        <v>12</v>
      </c>
      <c r="S27" s="12">
        <v>0.05</v>
      </c>
      <c r="U27" s="12"/>
      <c r="V27" s="14"/>
    </row>
    <row r="28" spans="1:22" x14ac:dyDescent="0.25">
      <c r="A28" s="1">
        <v>27266</v>
      </c>
      <c r="C28" t="s">
        <v>39</v>
      </c>
      <c r="D28">
        <v>500626</v>
      </c>
      <c r="E28">
        <v>27108</v>
      </c>
      <c r="F28" t="s">
        <v>33</v>
      </c>
      <c r="G28" s="7">
        <v>36739</v>
      </c>
      <c r="H28" s="8">
        <v>36739</v>
      </c>
      <c r="I28" s="5" t="s">
        <v>34</v>
      </c>
      <c r="J28" s="8">
        <v>36747</v>
      </c>
      <c r="K28" s="10">
        <v>-10000</v>
      </c>
      <c r="M28" s="10">
        <f t="shared" si="0"/>
        <v>-10000</v>
      </c>
      <c r="N28" s="10">
        <f>+N26+K27+K28</f>
        <v>0</v>
      </c>
      <c r="O28" s="10">
        <f>+O26+L27+L28</f>
        <v>0</v>
      </c>
      <c r="P28" s="10">
        <v>0</v>
      </c>
      <c r="Q28" s="10">
        <v>-10000</v>
      </c>
      <c r="R28" s="5" t="s">
        <v>12</v>
      </c>
      <c r="S28" s="12">
        <v>0.05</v>
      </c>
      <c r="T28" s="12">
        <f t="shared" si="1"/>
        <v>0</v>
      </c>
      <c r="U28" s="12">
        <f t="shared" si="2"/>
        <v>0</v>
      </c>
      <c r="V28" s="14">
        <f t="shared" si="3"/>
        <v>0</v>
      </c>
    </row>
    <row r="29" spans="1:22" x14ac:dyDescent="0.25">
      <c r="A29" s="1">
        <v>27266</v>
      </c>
      <c r="C29" t="s">
        <v>39</v>
      </c>
      <c r="D29">
        <v>500626</v>
      </c>
      <c r="E29">
        <v>27108</v>
      </c>
      <c r="F29" t="s">
        <v>33</v>
      </c>
      <c r="G29" s="7">
        <v>36739</v>
      </c>
      <c r="H29" s="8">
        <v>36739</v>
      </c>
      <c r="I29" s="5" t="s">
        <v>35</v>
      </c>
      <c r="J29" s="8">
        <v>36748</v>
      </c>
      <c r="K29" s="10">
        <v>10000</v>
      </c>
      <c r="M29" s="10">
        <f t="shared" si="0"/>
        <v>10000</v>
      </c>
      <c r="P29" s="10">
        <v>0</v>
      </c>
      <c r="Q29" s="10">
        <v>10000</v>
      </c>
      <c r="R29" s="5" t="s">
        <v>12</v>
      </c>
      <c r="S29" s="12">
        <v>0.05</v>
      </c>
      <c r="U29" s="12"/>
      <c r="V29" s="14"/>
    </row>
    <row r="30" spans="1:22" x14ac:dyDescent="0.25">
      <c r="A30" s="1">
        <v>27266</v>
      </c>
      <c r="C30" t="s">
        <v>39</v>
      </c>
      <c r="D30">
        <v>500626</v>
      </c>
      <c r="E30">
        <v>27108</v>
      </c>
      <c r="F30" t="s">
        <v>33</v>
      </c>
      <c r="G30" s="7">
        <v>36739</v>
      </c>
      <c r="H30" s="8">
        <v>36739</v>
      </c>
      <c r="I30" s="5" t="s">
        <v>34</v>
      </c>
      <c r="J30" s="8">
        <v>36748</v>
      </c>
      <c r="K30" s="10">
        <v>-10000</v>
      </c>
      <c r="M30" s="10">
        <f t="shared" si="0"/>
        <v>-10000</v>
      </c>
      <c r="N30" s="10">
        <f>+N28+K29+K30</f>
        <v>0</v>
      </c>
      <c r="O30" s="10">
        <f>+O28+L29+L30</f>
        <v>0</v>
      </c>
      <c r="P30" s="10">
        <v>0</v>
      </c>
      <c r="Q30" s="10">
        <v>-10000</v>
      </c>
      <c r="R30" s="5" t="s">
        <v>12</v>
      </c>
      <c r="S30" s="12">
        <v>0.05</v>
      </c>
      <c r="T30" s="12">
        <f>ABS(N30)*S30</f>
        <v>0</v>
      </c>
      <c r="U30" s="12">
        <f>ABS(O30)*S30</f>
        <v>0</v>
      </c>
      <c r="V30" s="14">
        <f>T30-U30</f>
        <v>0</v>
      </c>
    </row>
    <row r="31" spans="1:22" x14ac:dyDescent="0.25">
      <c r="A31" s="1">
        <v>27266</v>
      </c>
      <c r="C31" t="s">
        <v>39</v>
      </c>
      <c r="D31">
        <v>500626</v>
      </c>
      <c r="E31">
        <v>27108</v>
      </c>
      <c r="F31" t="s">
        <v>33</v>
      </c>
      <c r="G31" s="7">
        <v>36739</v>
      </c>
      <c r="H31" s="8">
        <v>36739</v>
      </c>
      <c r="I31" s="5" t="s">
        <v>35</v>
      </c>
      <c r="J31" s="8">
        <v>36749</v>
      </c>
      <c r="K31" s="10">
        <v>10000</v>
      </c>
      <c r="M31" s="10">
        <f t="shared" si="0"/>
        <v>10000</v>
      </c>
      <c r="P31" s="10">
        <v>0</v>
      </c>
      <c r="Q31" s="10">
        <v>10000</v>
      </c>
      <c r="R31" s="5" t="s">
        <v>12</v>
      </c>
      <c r="S31" s="12">
        <v>0.05</v>
      </c>
      <c r="U31" s="12"/>
      <c r="V31" s="14"/>
    </row>
    <row r="32" spans="1:22" x14ac:dyDescent="0.25">
      <c r="A32" s="1">
        <v>27266</v>
      </c>
      <c r="C32" t="s">
        <v>39</v>
      </c>
      <c r="D32">
        <v>500626</v>
      </c>
      <c r="E32">
        <v>27108</v>
      </c>
      <c r="F32" t="s">
        <v>33</v>
      </c>
      <c r="G32" s="7">
        <v>36739</v>
      </c>
      <c r="H32" s="8">
        <v>36739</v>
      </c>
      <c r="I32" s="5" t="s">
        <v>34</v>
      </c>
      <c r="J32" s="8">
        <v>36749</v>
      </c>
      <c r="K32" s="10">
        <v>-10000</v>
      </c>
      <c r="M32" s="10">
        <f t="shared" si="0"/>
        <v>-10000</v>
      </c>
      <c r="N32" s="10">
        <f>+N30+K31+K32</f>
        <v>0</v>
      </c>
      <c r="O32" s="10">
        <f>+O30+L31+L32</f>
        <v>0</v>
      </c>
      <c r="P32" s="10">
        <v>0</v>
      </c>
      <c r="Q32" s="10">
        <v>-10000</v>
      </c>
      <c r="R32" s="5" t="s">
        <v>12</v>
      </c>
      <c r="S32" s="12">
        <v>0.05</v>
      </c>
      <c r="T32" s="12">
        <f>ABS(N32)*S32</f>
        <v>0</v>
      </c>
      <c r="U32" s="12">
        <f>ABS(O32)*S32</f>
        <v>0</v>
      </c>
      <c r="V32" s="14">
        <f>T32-U32</f>
        <v>0</v>
      </c>
    </row>
    <row r="33" spans="1:22" x14ac:dyDescent="0.25">
      <c r="A33" s="1">
        <v>27266</v>
      </c>
      <c r="C33" t="s">
        <v>39</v>
      </c>
      <c r="D33">
        <v>500626</v>
      </c>
      <c r="E33">
        <v>27108</v>
      </c>
      <c r="F33" t="s">
        <v>33</v>
      </c>
      <c r="G33" s="7">
        <v>36739</v>
      </c>
      <c r="H33" s="8">
        <v>36739</v>
      </c>
      <c r="I33" s="5" t="s">
        <v>35</v>
      </c>
      <c r="J33" s="8">
        <v>36750</v>
      </c>
      <c r="K33" s="10">
        <v>10000</v>
      </c>
      <c r="M33" s="10">
        <f t="shared" si="0"/>
        <v>10000</v>
      </c>
      <c r="P33" s="10">
        <v>0</v>
      </c>
      <c r="Q33" s="10">
        <v>10000</v>
      </c>
      <c r="R33" s="5" t="s">
        <v>12</v>
      </c>
      <c r="S33" s="12">
        <v>0.05</v>
      </c>
      <c r="U33" s="12"/>
      <c r="V33" s="14"/>
    </row>
    <row r="34" spans="1:22" x14ac:dyDescent="0.25">
      <c r="A34" s="1">
        <v>27266</v>
      </c>
      <c r="C34" t="s">
        <v>39</v>
      </c>
      <c r="D34">
        <v>500626</v>
      </c>
      <c r="E34">
        <v>27108</v>
      </c>
      <c r="F34" t="s">
        <v>33</v>
      </c>
      <c r="G34" s="7">
        <v>36739</v>
      </c>
      <c r="H34" s="8">
        <v>36739</v>
      </c>
      <c r="I34" s="5" t="s">
        <v>34</v>
      </c>
      <c r="J34" s="8">
        <v>36750</v>
      </c>
      <c r="K34" s="10">
        <v>-10000</v>
      </c>
      <c r="M34" s="10">
        <f t="shared" si="0"/>
        <v>-10000</v>
      </c>
      <c r="N34" s="10">
        <f>+N32+K33+K34</f>
        <v>0</v>
      </c>
      <c r="O34" s="10">
        <f>+O32+L33+L34</f>
        <v>0</v>
      </c>
      <c r="P34" s="10">
        <v>0</v>
      </c>
      <c r="Q34" s="10">
        <v>-10000</v>
      </c>
      <c r="R34" s="5" t="s">
        <v>12</v>
      </c>
      <c r="S34" s="12">
        <v>0.05</v>
      </c>
      <c r="T34" s="12">
        <f>ABS(N34)*S34</f>
        <v>0</v>
      </c>
      <c r="U34" s="12">
        <f>ABS(O34)*S34</f>
        <v>0</v>
      </c>
      <c r="V34" s="14">
        <f>T34-U34</f>
        <v>0</v>
      </c>
    </row>
    <row r="35" spans="1:22" x14ac:dyDescent="0.25">
      <c r="A35" s="1">
        <v>27266</v>
      </c>
      <c r="C35" t="s">
        <v>39</v>
      </c>
      <c r="D35">
        <v>500626</v>
      </c>
      <c r="E35">
        <v>27108</v>
      </c>
      <c r="F35" t="s">
        <v>33</v>
      </c>
      <c r="G35" s="7">
        <v>36739</v>
      </c>
      <c r="H35" s="8">
        <v>36739</v>
      </c>
      <c r="I35" s="5" t="s">
        <v>35</v>
      </c>
      <c r="J35" s="8">
        <v>36751</v>
      </c>
      <c r="K35" s="10">
        <v>10000</v>
      </c>
      <c r="M35" s="10">
        <f t="shared" si="0"/>
        <v>10000</v>
      </c>
      <c r="P35" s="10">
        <v>0</v>
      </c>
      <c r="Q35" s="10">
        <v>10000</v>
      </c>
      <c r="R35" s="5" t="s">
        <v>12</v>
      </c>
      <c r="S35" s="12">
        <v>0.05</v>
      </c>
      <c r="U35" s="12"/>
      <c r="V35" s="14"/>
    </row>
    <row r="36" spans="1:22" x14ac:dyDescent="0.25">
      <c r="A36" s="1">
        <v>27266</v>
      </c>
      <c r="C36" t="s">
        <v>39</v>
      </c>
      <c r="D36">
        <v>500626</v>
      </c>
      <c r="E36">
        <v>27108</v>
      </c>
      <c r="F36" t="s">
        <v>33</v>
      </c>
      <c r="G36" s="7">
        <v>36739</v>
      </c>
      <c r="H36" s="8">
        <v>36739</v>
      </c>
      <c r="I36" s="5" t="s">
        <v>34</v>
      </c>
      <c r="J36" s="8">
        <v>36751</v>
      </c>
      <c r="K36" s="10">
        <v>-10000</v>
      </c>
      <c r="M36" s="10">
        <f t="shared" si="0"/>
        <v>-10000</v>
      </c>
      <c r="N36" s="10">
        <f>+N34+K35+K36</f>
        <v>0</v>
      </c>
      <c r="O36" s="10">
        <f>+O34+L35+L36</f>
        <v>0</v>
      </c>
      <c r="P36" s="10">
        <v>0</v>
      </c>
      <c r="Q36" s="10">
        <v>-10000</v>
      </c>
      <c r="R36" s="5" t="s">
        <v>12</v>
      </c>
      <c r="S36" s="12">
        <v>0.05</v>
      </c>
      <c r="T36" s="12">
        <f>ABS(N36)*S36</f>
        <v>0</v>
      </c>
      <c r="U36" s="12">
        <f>ABS(O36)*S36</f>
        <v>0</v>
      </c>
      <c r="V36" s="14">
        <f>T36-U36</f>
        <v>0</v>
      </c>
    </row>
    <row r="37" spans="1:22" x14ac:dyDescent="0.25">
      <c r="A37" s="1">
        <v>27266</v>
      </c>
      <c r="C37" t="s">
        <v>39</v>
      </c>
      <c r="D37">
        <v>500626</v>
      </c>
      <c r="E37">
        <v>27108</v>
      </c>
      <c r="F37" t="s">
        <v>33</v>
      </c>
      <c r="G37" s="7">
        <v>36739</v>
      </c>
      <c r="H37" s="8">
        <v>36739</v>
      </c>
      <c r="I37" s="5" t="s">
        <v>35</v>
      </c>
      <c r="J37" s="8">
        <v>36752</v>
      </c>
      <c r="K37" s="10">
        <v>10000</v>
      </c>
      <c r="M37" s="10">
        <f t="shared" si="0"/>
        <v>10000</v>
      </c>
      <c r="P37" s="10">
        <v>0</v>
      </c>
      <c r="Q37" s="10">
        <v>10000</v>
      </c>
      <c r="R37" s="5" t="s">
        <v>12</v>
      </c>
      <c r="S37" s="12">
        <v>0.05</v>
      </c>
      <c r="U37" s="12"/>
      <c r="V37" s="14"/>
    </row>
    <row r="38" spans="1:22" x14ac:dyDescent="0.25">
      <c r="A38" s="1">
        <v>27266</v>
      </c>
      <c r="C38" t="s">
        <v>39</v>
      </c>
      <c r="D38">
        <v>500626</v>
      </c>
      <c r="E38">
        <v>27108</v>
      </c>
      <c r="F38" t="s">
        <v>33</v>
      </c>
      <c r="G38" s="7">
        <v>36739</v>
      </c>
      <c r="H38" s="8">
        <v>36739</v>
      </c>
      <c r="I38" s="5" t="s">
        <v>34</v>
      </c>
      <c r="J38" s="8">
        <v>36752</v>
      </c>
      <c r="K38" s="10">
        <v>-10000</v>
      </c>
      <c r="M38" s="10">
        <f t="shared" si="0"/>
        <v>-10000</v>
      </c>
      <c r="N38" s="10">
        <f>+N36+K37+K38</f>
        <v>0</v>
      </c>
      <c r="O38" s="10">
        <f>+O36+L37+L38</f>
        <v>0</v>
      </c>
      <c r="P38" s="10">
        <v>0</v>
      </c>
      <c r="Q38" s="10">
        <v>-10000</v>
      </c>
      <c r="R38" s="5" t="s">
        <v>12</v>
      </c>
      <c r="S38" s="12">
        <v>0.05</v>
      </c>
      <c r="T38" s="12">
        <f>ABS(N38)*S38</f>
        <v>0</v>
      </c>
      <c r="U38" s="12">
        <f>ABS(O38)*S38</f>
        <v>0</v>
      </c>
      <c r="V38" s="14">
        <f>T38-U38</f>
        <v>0</v>
      </c>
    </row>
    <row r="39" spans="1:22" x14ac:dyDescent="0.25">
      <c r="A39" s="1">
        <v>27266</v>
      </c>
      <c r="C39" t="s">
        <v>39</v>
      </c>
      <c r="D39">
        <v>500626</v>
      </c>
      <c r="E39">
        <v>27108</v>
      </c>
      <c r="F39" t="s">
        <v>33</v>
      </c>
      <c r="G39" s="7">
        <v>36739</v>
      </c>
      <c r="H39" s="8">
        <v>36739</v>
      </c>
      <c r="I39" s="5" t="s">
        <v>35</v>
      </c>
      <c r="J39" s="8">
        <v>36753</v>
      </c>
      <c r="K39" s="10">
        <v>10000</v>
      </c>
      <c r="M39" s="10">
        <f t="shared" si="0"/>
        <v>10000</v>
      </c>
      <c r="P39" s="10">
        <v>0</v>
      </c>
      <c r="Q39" s="10">
        <v>10000</v>
      </c>
      <c r="R39" s="5" t="s">
        <v>12</v>
      </c>
      <c r="S39" s="12">
        <v>0.05</v>
      </c>
      <c r="U39" s="12"/>
      <c r="V39" s="14"/>
    </row>
    <row r="40" spans="1:22" x14ac:dyDescent="0.25">
      <c r="A40" s="1">
        <v>27266</v>
      </c>
      <c r="C40" t="s">
        <v>39</v>
      </c>
      <c r="D40">
        <v>500626</v>
      </c>
      <c r="E40">
        <v>27108</v>
      </c>
      <c r="F40" t="s">
        <v>33</v>
      </c>
      <c r="G40" s="7">
        <v>36739</v>
      </c>
      <c r="H40" s="8">
        <v>36739</v>
      </c>
      <c r="I40" s="5" t="s">
        <v>34</v>
      </c>
      <c r="J40" s="8">
        <v>36753</v>
      </c>
      <c r="K40" s="10">
        <v>-10000</v>
      </c>
      <c r="M40" s="10">
        <f t="shared" si="0"/>
        <v>-10000</v>
      </c>
      <c r="N40" s="10">
        <f>+N38+K39+K40</f>
        <v>0</v>
      </c>
      <c r="O40" s="10">
        <f>+O38+L39+L40</f>
        <v>0</v>
      </c>
      <c r="P40" s="10">
        <v>0</v>
      </c>
      <c r="Q40" s="10">
        <v>-10000</v>
      </c>
      <c r="R40" s="5" t="s">
        <v>12</v>
      </c>
      <c r="S40" s="12">
        <v>0.05</v>
      </c>
      <c r="T40" s="12">
        <f>ABS(N40)*S40</f>
        <v>0</v>
      </c>
      <c r="U40" s="12">
        <f>ABS(O40)*S40</f>
        <v>0</v>
      </c>
      <c r="V40" s="14">
        <f>T40-U40</f>
        <v>0</v>
      </c>
    </row>
    <row r="41" spans="1:22" x14ac:dyDescent="0.25">
      <c r="A41" s="1">
        <v>27266</v>
      </c>
      <c r="C41" t="s">
        <v>39</v>
      </c>
      <c r="D41">
        <v>500626</v>
      </c>
      <c r="E41">
        <v>27108</v>
      </c>
      <c r="F41" t="s">
        <v>33</v>
      </c>
      <c r="G41" s="7">
        <v>36739</v>
      </c>
      <c r="H41" s="8">
        <v>36739</v>
      </c>
      <c r="I41" s="5" t="s">
        <v>35</v>
      </c>
      <c r="J41" s="8">
        <v>36754</v>
      </c>
      <c r="K41" s="10">
        <v>10000</v>
      </c>
      <c r="M41" s="10">
        <f t="shared" si="0"/>
        <v>10000</v>
      </c>
      <c r="P41" s="10">
        <v>0</v>
      </c>
      <c r="Q41" s="10">
        <v>10000</v>
      </c>
      <c r="R41" s="5" t="s">
        <v>12</v>
      </c>
      <c r="S41" s="12">
        <v>0.05</v>
      </c>
      <c r="U41" s="12"/>
      <c r="V41" s="14"/>
    </row>
    <row r="42" spans="1:22" x14ac:dyDescent="0.25">
      <c r="A42" s="1">
        <v>27266</v>
      </c>
      <c r="C42" t="s">
        <v>39</v>
      </c>
      <c r="D42">
        <v>500626</v>
      </c>
      <c r="E42">
        <v>27108</v>
      </c>
      <c r="F42" t="s">
        <v>33</v>
      </c>
      <c r="G42" s="7">
        <v>36739</v>
      </c>
      <c r="H42" s="8">
        <v>36739</v>
      </c>
      <c r="I42" s="5" t="s">
        <v>34</v>
      </c>
      <c r="J42" s="8">
        <v>36754</v>
      </c>
      <c r="K42" s="10">
        <v>-10000</v>
      </c>
      <c r="M42" s="10">
        <f t="shared" si="0"/>
        <v>-10000</v>
      </c>
      <c r="N42" s="10">
        <f>+N40+K41+K42</f>
        <v>0</v>
      </c>
      <c r="O42" s="10">
        <f>+O40+L41+L42</f>
        <v>0</v>
      </c>
      <c r="P42" s="10">
        <v>0</v>
      </c>
      <c r="Q42" s="10">
        <v>-10000</v>
      </c>
      <c r="R42" s="5" t="s">
        <v>12</v>
      </c>
      <c r="S42" s="12">
        <v>0.05</v>
      </c>
      <c r="T42" s="12">
        <f>ABS(N42)*S42</f>
        <v>0</v>
      </c>
      <c r="U42" s="12">
        <f>ABS(O42)*S42</f>
        <v>0</v>
      </c>
      <c r="V42" s="14">
        <f>T42-U42</f>
        <v>0</v>
      </c>
    </row>
    <row r="43" spans="1:22" x14ac:dyDescent="0.25">
      <c r="A43" s="1">
        <v>27266</v>
      </c>
      <c r="C43" t="s">
        <v>39</v>
      </c>
      <c r="D43">
        <v>500626</v>
      </c>
      <c r="E43">
        <v>27108</v>
      </c>
      <c r="F43" t="s">
        <v>33</v>
      </c>
      <c r="G43" s="7">
        <v>36739</v>
      </c>
      <c r="H43" s="8">
        <v>36739</v>
      </c>
      <c r="I43" s="5" t="s">
        <v>35</v>
      </c>
      <c r="J43" s="8">
        <v>36755</v>
      </c>
      <c r="K43" s="10">
        <v>10000</v>
      </c>
      <c r="M43" s="10">
        <f t="shared" si="0"/>
        <v>10000</v>
      </c>
      <c r="P43" s="10">
        <v>0</v>
      </c>
      <c r="Q43" s="10">
        <v>10000</v>
      </c>
      <c r="R43" s="5" t="s">
        <v>12</v>
      </c>
      <c r="S43" s="12">
        <v>0.05</v>
      </c>
      <c r="U43" s="12"/>
      <c r="V43" s="14"/>
    </row>
    <row r="44" spans="1:22" x14ac:dyDescent="0.25">
      <c r="A44" s="1">
        <v>27266</v>
      </c>
      <c r="C44" t="s">
        <v>39</v>
      </c>
      <c r="D44">
        <v>500626</v>
      </c>
      <c r="E44">
        <v>27108</v>
      </c>
      <c r="F44" t="s">
        <v>33</v>
      </c>
      <c r="G44" s="7">
        <v>36739</v>
      </c>
      <c r="H44" s="8">
        <v>36739</v>
      </c>
      <c r="I44" s="5" t="s">
        <v>34</v>
      </c>
      <c r="J44" s="8">
        <v>36755</v>
      </c>
      <c r="K44" s="10">
        <v>-10000</v>
      </c>
      <c r="M44" s="10">
        <f t="shared" si="0"/>
        <v>-10000</v>
      </c>
      <c r="N44" s="10">
        <f>+N42+K43+K44</f>
        <v>0</v>
      </c>
      <c r="O44" s="10">
        <f>+O42+L43+L44</f>
        <v>0</v>
      </c>
      <c r="P44" s="10">
        <v>0</v>
      </c>
      <c r="Q44" s="10">
        <v>-10000</v>
      </c>
      <c r="R44" s="5" t="s">
        <v>12</v>
      </c>
      <c r="S44" s="12">
        <v>0.05</v>
      </c>
      <c r="T44" s="12">
        <f t="shared" ref="T44:T52" si="4">ABS(N44)*S44</f>
        <v>0</v>
      </c>
      <c r="U44" s="12">
        <f t="shared" ref="U44:U52" si="5">ABS(O44)*S44</f>
        <v>0</v>
      </c>
      <c r="V44" s="14">
        <f t="shared" ref="V44:V52" si="6">T44-U44</f>
        <v>0</v>
      </c>
    </row>
    <row r="45" spans="1:22" x14ac:dyDescent="0.25">
      <c r="A45" s="1">
        <v>27266</v>
      </c>
      <c r="C45" t="s">
        <v>39</v>
      </c>
      <c r="D45">
        <v>500626</v>
      </c>
      <c r="E45">
        <v>27108</v>
      </c>
      <c r="F45" t="s">
        <v>33</v>
      </c>
      <c r="G45" s="7">
        <v>36739</v>
      </c>
      <c r="H45" s="8">
        <v>36739</v>
      </c>
      <c r="I45" s="5" t="s">
        <v>35</v>
      </c>
      <c r="J45" s="8">
        <v>36756</v>
      </c>
      <c r="K45" s="10">
        <v>10000</v>
      </c>
      <c r="M45" s="10">
        <f>K45-L45</f>
        <v>10000</v>
      </c>
      <c r="P45" s="10">
        <v>0</v>
      </c>
      <c r="Q45" s="10">
        <v>10000</v>
      </c>
      <c r="R45" s="5" t="s">
        <v>12</v>
      </c>
      <c r="S45" s="12">
        <v>0.05</v>
      </c>
      <c r="U45" s="12"/>
      <c r="V45" s="14"/>
    </row>
    <row r="46" spans="1:22" x14ac:dyDescent="0.25">
      <c r="A46" s="1">
        <v>27266</v>
      </c>
      <c r="C46" t="s">
        <v>39</v>
      </c>
      <c r="D46">
        <v>500626</v>
      </c>
      <c r="E46">
        <v>27108</v>
      </c>
      <c r="F46" t="s">
        <v>33</v>
      </c>
      <c r="G46" s="7">
        <v>36739</v>
      </c>
      <c r="H46" s="8">
        <v>36739</v>
      </c>
      <c r="I46" s="5" t="s">
        <v>34</v>
      </c>
      <c r="J46" s="8">
        <v>36756</v>
      </c>
      <c r="K46" s="10">
        <v>-10000</v>
      </c>
      <c r="M46" s="10">
        <f t="shared" si="0"/>
        <v>-10000</v>
      </c>
      <c r="N46" s="10">
        <f>+N44+K45+K46</f>
        <v>0</v>
      </c>
      <c r="O46" s="10">
        <f>+O44+L45+L46</f>
        <v>0</v>
      </c>
      <c r="P46" s="10">
        <v>0</v>
      </c>
      <c r="Q46" s="10">
        <v>-10000</v>
      </c>
      <c r="R46" s="5" t="s">
        <v>12</v>
      </c>
      <c r="S46" s="12">
        <v>0.05</v>
      </c>
      <c r="T46" s="12">
        <f t="shared" si="4"/>
        <v>0</v>
      </c>
      <c r="U46" s="12">
        <f t="shared" si="5"/>
        <v>0</v>
      </c>
      <c r="V46" s="14">
        <f t="shared" si="6"/>
        <v>0</v>
      </c>
    </row>
    <row r="47" spans="1:22" x14ac:dyDescent="0.25">
      <c r="A47" s="1">
        <v>27266</v>
      </c>
      <c r="C47" t="s">
        <v>39</v>
      </c>
      <c r="D47">
        <v>500626</v>
      </c>
      <c r="E47">
        <v>27108</v>
      </c>
      <c r="F47" t="s">
        <v>33</v>
      </c>
      <c r="G47" s="7">
        <v>36739</v>
      </c>
      <c r="H47" s="8">
        <v>36739</v>
      </c>
      <c r="I47" s="5" t="s">
        <v>35</v>
      </c>
      <c r="J47" s="8">
        <v>36757</v>
      </c>
      <c r="K47" s="10">
        <v>10000</v>
      </c>
      <c r="M47" s="10">
        <f>K47-L47</f>
        <v>10000</v>
      </c>
      <c r="P47" s="10">
        <v>0</v>
      </c>
      <c r="Q47" s="10">
        <v>10000</v>
      </c>
      <c r="R47" s="5" t="s">
        <v>12</v>
      </c>
      <c r="S47" s="12">
        <v>0.05</v>
      </c>
      <c r="U47" s="12"/>
      <c r="V47" s="14"/>
    </row>
    <row r="48" spans="1:22" x14ac:dyDescent="0.25">
      <c r="A48" s="1">
        <v>27266</v>
      </c>
      <c r="C48" t="s">
        <v>39</v>
      </c>
      <c r="D48">
        <v>500626</v>
      </c>
      <c r="E48">
        <v>27108</v>
      </c>
      <c r="F48" t="s">
        <v>33</v>
      </c>
      <c r="G48" s="7">
        <v>36739</v>
      </c>
      <c r="H48" s="8">
        <v>36739</v>
      </c>
      <c r="I48" s="5" t="s">
        <v>34</v>
      </c>
      <c r="J48" s="8">
        <v>36757</v>
      </c>
      <c r="K48" s="10">
        <v>-10000</v>
      </c>
      <c r="M48" s="10">
        <f t="shared" si="0"/>
        <v>-10000</v>
      </c>
      <c r="N48" s="10">
        <f>+N46+K47+K48</f>
        <v>0</v>
      </c>
      <c r="O48" s="10">
        <f>+O46+L47+L48</f>
        <v>0</v>
      </c>
      <c r="P48" s="10">
        <v>0</v>
      </c>
      <c r="Q48" s="10">
        <v>-10000</v>
      </c>
      <c r="R48" s="5" t="s">
        <v>12</v>
      </c>
      <c r="S48" s="12">
        <v>0.05</v>
      </c>
      <c r="T48" s="12">
        <f t="shared" si="4"/>
        <v>0</v>
      </c>
      <c r="U48" s="12">
        <f t="shared" si="5"/>
        <v>0</v>
      </c>
      <c r="V48" s="14">
        <f t="shared" si="6"/>
        <v>0</v>
      </c>
    </row>
    <row r="49" spans="1:22" x14ac:dyDescent="0.25">
      <c r="A49" s="1">
        <v>27266</v>
      </c>
      <c r="C49" t="s">
        <v>39</v>
      </c>
      <c r="D49">
        <v>500626</v>
      </c>
      <c r="E49">
        <v>27108</v>
      </c>
      <c r="F49" t="s">
        <v>33</v>
      </c>
      <c r="G49" s="7">
        <v>36739</v>
      </c>
      <c r="H49" s="8">
        <v>36739</v>
      </c>
      <c r="I49" s="5" t="s">
        <v>35</v>
      </c>
      <c r="J49" s="8">
        <v>36758</v>
      </c>
      <c r="K49" s="10">
        <v>10000</v>
      </c>
      <c r="M49" s="10">
        <f t="shared" si="0"/>
        <v>10000</v>
      </c>
      <c r="P49" s="10">
        <v>0</v>
      </c>
      <c r="Q49" s="10">
        <v>10000</v>
      </c>
      <c r="R49" s="5" t="s">
        <v>12</v>
      </c>
      <c r="S49" s="12">
        <v>0.05</v>
      </c>
      <c r="U49" s="12"/>
      <c r="V49" s="14"/>
    </row>
    <row r="50" spans="1:22" x14ac:dyDescent="0.25">
      <c r="A50" s="1">
        <v>27266</v>
      </c>
      <c r="C50" t="s">
        <v>39</v>
      </c>
      <c r="D50">
        <v>500626</v>
      </c>
      <c r="E50">
        <v>27108</v>
      </c>
      <c r="F50" t="s">
        <v>33</v>
      </c>
      <c r="G50" s="7">
        <v>36739</v>
      </c>
      <c r="H50" s="8">
        <v>36739</v>
      </c>
      <c r="I50" s="5" t="s">
        <v>34</v>
      </c>
      <c r="J50" s="8">
        <v>36758</v>
      </c>
      <c r="K50" s="10">
        <v>-10000</v>
      </c>
      <c r="M50" s="10">
        <f t="shared" si="0"/>
        <v>-10000</v>
      </c>
      <c r="N50" s="10">
        <f>+N48+K49+K50</f>
        <v>0</v>
      </c>
      <c r="O50" s="10">
        <f>+O48+L49+L50</f>
        <v>0</v>
      </c>
      <c r="P50" s="10">
        <v>0</v>
      </c>
      <c r="Q50" s="10">
        <v>-10000</v>
      </c>
      <c r="R50" s="5" t="s">
        <v>12</v>
      </c>
      <c r="S50" s="12">
        <v>0.05</v>
      </c>
      <c r="T50" s="12">
        <f t="shared" si="4"/>
        <v>0</v>
      </c>
      <c r="U50" s="12">
        <f t="shared" si="5"/>
        <v>0</v>
      </c>
      <c r="V50" s="14">
        <f t="shared" si="6"/>
        <v>0</v>
      </c>
    </row>
    <row r="51" spans="1:22" x14ac:dyDescent="0.25">
      <c r="A51" s="1">
        <v>27266</v>
      </c>
      <c r="C51" t="s">
        <v>39</v>
      </c>
      <c r="D51">
        <v>500626</v>
      </c>
      <c r="E51">
        <v>27108</v>
      </c>
      <c r="F51" t="s">
        <v>33</v>
      </c>
      <c r="G51" s="7">
        <v>36739</v>
      </c>
      <c r="H51" s="8">
        <v>36739</v>
      </c>
      <c r="I51" s="5" t="s">
        <v>35</v>
      </c>
      <c r="J51" s="8">
        <v>36759</v>
      </c>
      <c r="K51" s="10">
        <v>10000</v>
      </c>
      <c r="M51" s="10">
        <f t="shared" si="0"/>
        <v>10000</v>
      </c>
      <c r="P51" s="10">
        <v>0</v>
      </c>
      <c r="Q51" s="10">
        <v>10000</v>
      </c>
      <c r="R51" s="5" t="s">
        <v>12</v>
      </c>
      <c r="S51" s="12">
        <v>0.05</v>
      </c>
      <c r="U51" s="12"/>
      <c r="V51" s="14"/>
    </row>
    <row r="52" spans="1:22" x14ac:dyDescent="0.25">
      <c r="A52" s="1">
        <v>27266</v>
      </c>
      <c r="C52" t="s">
        <v>39</v>
      </c>
      <c r="D52">
        <v>500626</v>
      </c>
      <c r="E52">
        <v>27108</v>
      </c>
      <c r="F52" t="s">
        <v>33</v>
      </c>
      <c r="G52" s="7">
        <v>36739</v>
      </c>
      <c r="H52" s="8">
        <v>36739</v>
      </c>
      <c r="I52" s="5" t="s">
        <v>34</v>
      </c>
      <c r="J52" s="8">
        <v>36759</v>
      </c>
      <c r="K52" s="10">
        <v>-10000</v>
      </c>
      <c r="M52" s="10">
        <f t="shared" si="0"/>
        <v>-10000</v>
      </c>
      <c r="N52" s="10">
        <f>+N50+K51+K52</f>
        <v>0</v>
      </c>
      <c r="O52" s="10">
        <f>+O50+L51+L52</f>
        <v>0</v>
      </c>
      <c r="P52" s="10">
        <v>0</v>
      </c>
      <c r="Q52" s="10">
        <v>-10000</v>
      </c>
      <c r="R52" s="5" t="s">
        <v>12</v>
      </c>
      <c r="S52" s="12">
        <v>0.05</v>
      </c>
      <c r="T52" s="12">
        <f t="shared" si="4"/>
        <v>0</v>
      </c>
      <c r="U52" s="12">
        <f t="shared" si="5"/>
        <v>0</v>
      </c>
      <c r="V52" s="14">
        <f t="shared" si="6"/>
        <v>0</v>
      </c>
    </row>
    <row r="53" spans="1:22" x14ac:dyDescent="0.25">
      <c r="A53" s="1">
        <v>27266</v>
      </c>
      <c r="C53" t="s">
        <v>39</v>
      </c>
      <c r="D53">
        <v>500626</v>
      </c>
      <c r="E53">
        <v>27108</v>
      </c>
      <c r="F53" t="s">
        <v>33</v>
      </c>
      <c r="G53" s="7">
        <v>36739</v>
      </c>
      <c r="H53" s="8">
        <v>36739</v>
      </c>
      <c r="I53" s="5" t="s">
        <v>35</v>
      </c>
      <c r="J53" s="8">
        <v>36760</v>
      </c>
      <c r="K53" s="10">
        <v>10000</v>
      </c>
      <c r="M53" s="10">
        <f t="shared" si="0"/>
        <v>10000</v>
      </c>
      <c r="P53" s="10">
        <v>0</v>
      </c>
      <c r="Q53" s="10">
        <v>10000</v>
      </c>
      <c r="R53" s="5" t="s">
        <v>12</v>
      </c>
      <c r="S53" s="12">
        <v>0.05</v>
      </c>
      <c r="U53" s="12"/>
      <c r="V53" s="14"/>
    </row>
    <row r="54" spans="1:22" x14ac:dyDescent="0.25">
      <c r="A54" s="1">
        <v>27266</v>
      </c>
      <c r="C54" t="s">
        <v>39</v>
      </c>
      <c r="D54">
        <v>500626</v>
      </c>
      <c r="E54">
        <v>27108</v>
      </c>
      <c r="F54" t="s">
        <v>33</v>
      </c>
      <c r="G54" s="7">
        <v>36739</v>
      </c>
      <c r="H54" s="8">
        <v>36739</v>
      </c>
      <c r="I54" s="5" t="s">
        <v>34</v>
      </c>
      <c r="J54" s="8">
        <v>36760</v>
      </c>
      <c r="K54" s="10">
        <v>-10000</v>
      </c>
      <c r="M54" s="10">
        <f t="shared" si="0"/>
        <v>-10000</v>
      </c>
      <c r="N54" s="10">
        <f>+N52+K53+K54</f>
        <v>0</v>
      </c>
      <c r="O54" s="10">
        <f>+O52+L53+L54</f>
        <v>0</v>
      </c>
      <c r="P54" s="10">
        <v>0</v>
      </c>
      <c r="Q54" s="10">
        <v>-10000</v>
      </c>
      <c r="R54" s="5" t="s">
        <v>12</v>
      </c>
      <c r="S54" s="12">
        <v>0.05</v>
      </c>
      <c r="T54" s="12">
        <f>ABS(N54)*S54</f>
        <v>0</v>
      </c>
      <c r="U54" s="12">
        <f>ABS(O54)*S54</f>
        <v>0</v>
      </c>
      <c r="V54" s="14">
        <f>T54-U54</f>
        <v>0</v>
      </c>
    </row>
    <row r="55" spans="1:22" x14ac:dyDescent="0.25">
      <c r="A55" s="1">
        <v>27266</v>
      </c>
      <c r="C55" t="s">
        <v>39</v>
      </c>
      <c r="D55">
        <v>500626</v>
      </c>
      <c r="E55">
        <v>27108</v>
      </c>
      <c r="F55" t="s">
        <v>33</v>
      </c>
      <c r="G55" s="7">
        <v>36739</v>
      </c>
      <c r="H55" s="8">
        <v>36739</v>
      </c>
      <c r="I55" s="5" t="s">
        <v>35</v>
      </c>
      <c r="J55" s="8">
        <v>36761</v>
      </c>
      <c r="K55" s="10">
        <v>10000</v>
      </c>
      <c r="M55" s="10">
        <f t="shared" si="0"/>
        <v>10000</v>
      </c>
      <c r="P55" s="10">
        <v>0</v>
      </c>
      <c r="Q55" s="10">
        <v>10000</v>
      </c>
      <c r="R55" s="5" t="s">
        <v>12</v>
      </c>
      <c r="S55" s="12">
        <v>0.05</v>
      </c>
      <c r="U55" s="12"/>
      <c r="V55" s="14"/>
    </row>
    <row r="56" spans="1:22" x14ac:dyDescent="0.25">
      <c r="A56" s="1">
        <v>27266</v>
      </c>
      <c r="C56" t="s">
        <v>39</v>
      </c>
      <c r="D56">
        <v>500626</v>
      </c>
      <c r="E56">
        <v>27108</v>
      </c>
      <c r="F56" t="s">
        <v>33</v>
      </c>
      <c r="G56" s="7">
        <v>36739</v>
      </c>
      <c r="H56" s="8">
        <v>36739</v>
      </c>
      <c r="I56" s="5" t="s">
        <v>34</v>
      </c>
      <c r="J56" s="8">
        <v>36761</v>
      </c>
      <c r="K56" s="10">
        <v>-10000</v>
      </c>
      <c r="M56" s="10">
        <f t="shared" si="0"/>
        <v>-10000</v>
      </c>
      <c r="N56" s="10">
        <f>+N54+K55+K56</f>
        <v>0</v>
      </c>
      <c r="O56" s="10">
        <f>+O54+L55+L56</f>
        <v>0</v>
      </c>
      <c r="P56" s="10">
        <v>0</v>
      </c>
      <c r="Q56" s="10">
        <v>-10000</v>
      </c>
      <c r="R56" s="5" t="s">
        <v>12</v>
      </c>
      <c r="S56" s="12">
        <v>0.05</v>
      </c>
      <c r="T56" s="12">
        <f>ABS(N56)*S56</f>
        <v>0</v>
      </c>
      <c r="U56" s="12">
        <f>ABS(O56)*S56</f>
        <v>0</v>
      </c>
      <c r="V56" s="14">
        <f>T56-U56</f>
        <v>0</v>
      </c>
    </row>
    <row r="57" spans="1:22" x14ac:dyDescent="0.25">
      <c r="A57" s="1">
        <v>27266</v>
      </c>
      <c r="C57" t="s">
        <v>39</v>
      </c>
      <c r="D57">
        <v>500626</v>
      </c>
      <c r="E57">
        <v>27108</v>
      </c>
      <c r="F57" t="s">
        <v>33</v>
      </c>
      <c r="G57" s="7">
        <v>36739</v>
      </c>
      <c r="H57" s="8">
        <v>36739</v>
      </c>
      <c r="I57" s="5" t="s">
        <v>35</v>
      </c>
      <c r="J57" s="8">
        <v>36762</v>
      </c>
      <c r="K57" s="10">
        <v>10000</v>
      </c>
      <c r="M57" s="10">
        <f t="shared" si="0"/>
        <v>10000</v>
      </c>
      <c r="P57" s="10">
        <v>0</v>
      </c>
      <c r="Q57" s="10">
        <v>10000</v>
      </c>
      <c r="R57" s="5" t="s">
        <v>12</v>
      </c>
      <c r="S57" s="12">
        <v>0.05</v>
      </c>
      <c r="U57" s="12"/>
      <c r="V57" s="14"/>
    </row>
    <row r="58" spans="1:22" x14ac:dyDescent="0.25">
      <c r="A58" s="1">
        <v>27266</v>
      </c>
      <c r="C58" t="s">
        <v>39</v>
      </c>
      <c r="D58">
        <v>500626</v>
      </c>
      <c r="E58">
        <v>27108</v>
      </c>
      <c r="F58" t="s">
        <v>33</v>
      </c>
      <c r="G58" s="7">
        <v>36739</v>
      </c>
      <c r="H58" s="8">
        <v>36739</v>
      </c>
      <c r="I58" s="5" t="s">
        <v>34</v>
      </c>
      <c r="J58" s="8">
        <v>36762</v>
      </c>
      <c r="K58" s="10">
        <v>-10000</v>
      </c>
      <c r="M58" s="10">
        <f t="shared" si="0"/>
        <v>-10000</v>
      </c>
      <c r="N58" s="10">
        <f>+N56+K57+K58</f>
        <v>0</v>
      </c>
      <c r="O58" s="10">
        <f>+O56+L57+L58</f>
        <v>0</v>
      </c>
      <c r="P58" s="10">
        <v>0</v>
      </c>
      <c r="Q58" s="10">
        <v>-10000</v>
      </c>
      <c r="R58" s="5" t="s">
        <v>12</v>
      </c>
      <c r="S58" s="12">
        <v>0.05</v>
      </c>
      <c r="T58" s="12">
        <f>ABS(N58)*S58</f>
        <v>0</v>
      </c>
      <c r="U58" s="12">
        <f>ABS(O58)*S58</f>
        <v>0</v>
      </c>
      <c r="V58" s="14">
        <f>T58-U58</f>
        <v>0</v>
      </c>
    </row>
    <row r="59" spans="1:22" x14ac:dyDescent="0.25">
      <c r="A59" s="1">
        <v>27266</v>
      </c>
      <c r="C59" t="s">
        <v>39</v>
      </c>
      <c r="D59">
        <v>500626</v>
      </c>
      <c r="E59">
        <v>27108</v>
      </c>
      <c r="F59" t="s">
        <v>33</v>
      </c>
      <c r="G59" s="7">
        <v>36739</v>
      </c>
      <c r="H59" s="8">
        <v>36739</v>
      </c>
      <c r="I59" s="5" t="s">
        <v>35</v>
      </c>
      <c r="J59" s="8">
        <v>36763</v>
      </c>
      <c r="K59" s="10">
        <v>10000</v>
      </c>
      <c r="M59" s="10">
        <f t="shared" si="0"/>
        <v>10000</v>
      </c>
      <c r="P59" s="10">
        <v>0</v>
      </c>
      <c r="Q59" s="10">
        <v>10000</v>
      </c>
      <c r="R59" s="5" t="s">
        <v>12</v>
      </c>
      <c r="S59" s="12">
        <v>0.05</v>
      </c>
      <c r="U59" s="12"/>
      <c r="V59" s="14"/>
    </row>
    <row r="60" spans="1:22" x14ac:dyDescent="0.25">
      <c r="A60" s="1">
        <v>27266</v>
      </c>
      <c r="C60" t="s">
        <v>39</v>
      </c>
      <c r="D60">
        <v>500626</v>
      </c>
      <c r="E60">
        <v>27108</v>
      </c>
      <c r="F60" t="s">
        <v>33</v>
      </c>
      <c r="G60" s="7">
        <v>36739</v>
      </c>
      <c r="H60" s="8">
        <v>36739</v>
      </c>
      <c r="I60" s="5" t="s">
        <v>34</v>
      </c>
      <c r="J60" s="8">
        <v>36763</v>
      </c>
      <c r="K60" s="10">
        <v>-10000</v>
      </c>
      <c r="M60" s="10">
        <f t="shared" si="0"/>
        <v>-10000</v>
      </c>
      <c r="N60" s="10">
        <f>+N58+K59+K60</f>
        <v>0</v>
      </c>
      <c r="O60" s="10">
        <f>+O58+L59+L60</f>
        <v>0</v>
      </c>
      <c r="P60" s="10">
        <v>0</v>
      </c>
      <c r="Q60" s="10">
        <v>-10000</v>
      </c>
      <c r="R60" s="5" t="s">
        <v>12</v>
      </c>
      <c r="S60" s="12">
        <v>0.05</v>
      </c>
      <c r="T60" s="12">
        <f>ABS(N60)*S60</f>
        <v>0</v>
      </c>
      <c r="U60" s="12">
        <f>ABS(O60)*S60</f>
        <v>0</v>
      </c>
      <c r="V60" s="14">
        <f>T60-U60</f>
        <v>0</v>
      </c>
    </row>
    <row r="61" spans="1:22" x14ac:dyDescent="0.25">
      <c r="A61" s="1">
        <v>27266</v>
      </c>
      <c r="C61" t="s">
        <v>39</v>
      </c>
      <c r="D61">
        <v>500626</v>
      </c>
      <c r="E61">
        <v>27108</v>
      </c>
      <c r="F61" t="s">
        <v>33</v>
      </c>
      <c r="G61" s="7">
        <v>36739</v>
      </c>
      <c r="H61" s="8">
        <v>36739</v>
      </c>
      <c r="I61" s="5" t="s">
        <v>35</v>
      </c>
      <c r="J61" s="8">
        <v>36764</v>
      </c>
      <c r="K61" s="10">
        <v>10000</v>
      </c>
      <c r="M61" s="10">
        <f t="shared" si="0"/>
        <v>10000</v>
      </c>
      <c r="P61" s="10">
        <v>0</v>
      </c>
      <c r="Q61" s="10">
        <v>10000</v>
      </c>
      <c r="R61" s="5" t="s">
        <v>12</v>
      </c>
      <c r="S61" s="12">
        <v>0.05</v>
      </c>
      <c r="U61" s="12"/>
      <c r="V61" s="14"/>
    </row>
    <row r="62" spans="1:22" x14ac:dyDescent="0.25">
      <c r="A62" s="1">
        <v>27266</v>
      </c>
      <c r="C62" t="s">
        <v>39</v>
      </c>
      <c r="D62">
        <v>500626</v>
      </c>
      <c r="E62">
        <v>27108</v>
      </c>
      <c r="F62" t="s">
        <v>33</v>
      </c>
      <c r="G62" s="7">
        <v>36739</v>
      </c>
      <c r="H62" s="8">
        <v>36739</v>
      </c>
      <c r="I62" s="5" t="s">
        <v>34</v>
      </c>
      <c r="J62" s="8">
        <v>36764</v>
      </c>
      <c r="K62" s="10">
        <v>-10000</v>
      </c>
      <c r="M62" s="10">
        <f t="shared" si="0"/>
        <v>-10000</v>
      </c>
      <c r="N62" s="10">
        <f>+N60+K61+K62</f>
        <v>0</v>
      </c>
      <c r="O62" s="10">
        <f>+O60+L61+L62</f>
        <v>0</v>
      </c>
      <c r="P62" s="10">
        <v>0</v>
      </c>
      <c r="Q62" s="10">
        <v>-10000</v>
      </c>
      <c r="R62" s="5" t="s">
        <v>12</v>
      </c>
      <c r="S62" s="12">
        <v>0.05</v>
      </c>
      <c r="T62" s="12">
        <f>ABS(N62)*S62</f>
        <v>0</v>
      </c>
      <c r="U62" s="12">
        <f>ABS(O62)*S62</f>
        <v>0</v>
      </c>
      <c r="V62" s="14">
        <f>T62-U62</f>
        <v>0</v>
      </c>
    </row>
    <row r="63" spans="1:22" x14ac:dyDescent="0.25">
      <c r="A63" s="1">
        <v>27266</v>
      </c>
      <c r="C63" t="s">
        <v>39</v>
      </c>
      <c r="D63">
        <v>500626</v>
      </c>
      <c r="E63">
        <v>27108</v>
      </c>
      <c r="F63" t="s">
        <v>33</v>
      </c>
      <c r="G63" s="7">
        <v>36739</v>
      </c>
      <c r="H63" s="8">
        <v>36739</v>
      </c>
      <c r="I63" s="5" t="s">
        <v>35</v>
      </c>
      <c r="J63" s="8">
        <v>36765</v>
      </c>
      <c r="K63" s="10">
        <v>10000</v>
      </c>
      <c r="M63" s="10">
        <f t="shared" si="0"/>
        <v>10000</v>
      </c>
      <c r="P63" s="10">
        <v>0</v>
      </c>
      <c r="Q63" s="10">
        <v>10000</v>
      </c>
      <c r="R63" s="5" t="s">
        <v>12</v>
      </c>
      <c r="S63" s="12">
        <v>0.05</v>
      </c>
      <c r="U63" s="12"/>
      <c r="V63" s="14"/>
    </row>
    <row r="64" spans="1:22" x14ac:dyDescent="0.25">
      <c r="A64" s="1">
        <v>27266</v>
      </c>
      <c r="C64" t="s">
        <v>39</v>
      </c>
      <c r="D64">
        <v>500626</v>
      </c>
      <c r="E64">
        <v>27108</v>
      </c>
      <c r="F64" t="s">
        <v>33</v>
      </c>
      <c r="G64" s="7">
        <v>36739</v>
      </c>
      <c r="H64" s="8">
        <v>36739</v>
      </c>
      <c r="I64" s="5" t="s">
        <v>34</v>
      </c>
      <c r="J64" s="8">
        <v>36765</v>
      </c>
      <c r="K64" s="10">
        <v>-10000</v>
      </c>
      <c r="M64" s="10">
        <f t="shared" si="0"/>
        <v>-10000</v>
      </c>
      <c r="N64" s="10">
        <f>+N62+K63+K64</f>
        <v>0</v>
      </c>
      <c r="O64" s="10">
        <f>+O62+L63+L64</f>
        <v>0</v>
      </c>
      <c r="P64" s="10">
        <v>0</v>
      </c>
      <c r="Q64" s="10">
        <v>-10000</v>
      </c>
      <c r="R64" s="5" t="s">
        <v>12</v>
      </c>
      <c r="S64" s="12">
        <v>0.05</v>
      </c>
      <c r="T64" s="12">
        <f>ABS(N64)*S64</f>
        <v>0</v>
      </c>
      <c r="U64" s="12">
        <f>ABS(O64)*S64</f>
        <v>0</v>
      </c>
      <c r="V64" s="14">
        <f>T64-U64</f>
        <v>0</v>
      </c>
    </row>
    <row r="65" spans="1:23" x14ac:dyDescent="0.25">
      <c r="A65" s="1">
        <v>27266</v>
      </c>
      <c r="C65" t="s">
        <v>39</v>
      </c>
      <c r="D65">
        <v>500626</v>
      </c>
      <c r="E65">
        <v>27108</v>
      </c>
      <c r="F65" t="s">
        <v>33</v>
      </c>
      <c r="G65" s="7">
        <v>36739</v>
      </c>
      <c r="H65" s="8">
        <v>36739</v>
      </c>
      <c r="I65" s="5" t="s">
        <v>35</v>
      </c>
      <c r="J65" s="8">
        <v>36766</v>
      </c>
      <c r="K65" s="10">
        <v>10000</v>
      </c>
      <c r="M65" s="10">
        <f t="shared" si="0"/>
        <v>10000</v>
      </c>
      <c r="P65" s="10">
        <v>0</v>
      </c>
      <c r="Q65" s="10">
        <v>10000</v>
      </c>
      <c r="R65" s="5" t="s">
        <v>12</v>
      </c>
      <c r="S65" s="12">
        <v>0.05</v>
      </c>
      <c r="U65" s="12"/>
      <c r="V65" s="14"/>
    </row>
    <row r="66" spans="1:23" x14ac:dyDescent="0.25">
      <c r="A66" s="1">
        <v>27266</v>
      </c>
      <c r="C66" t="s">
        <v>39</v>
      </c>
      <c r="D66">
        <v>500626</v>
      </c>
      <c r="E66">
        <v>27108</v>
      </c>
      <c r="F66" t="s">
        <v>33</v>
      </c>
      <c r="G66" s="7">
        <v>36739</v>
      </c>
      <c r="H66" s="8">
        <v>36739</v>
      </c>
      <c r="I66" s="5" t="s">
        <v>34</v>
      </c>
      <c r="J66" s="8">
        <v>36766</v>
      </c>
      <c r="K66" s="10">
        <v>-10000</v>
      </c>
      <c r="M66" s="10">
        <f t="shared" si="0"/>
        <v>-10000</v>
      </c>
      <c r="N66" s="10">
        <f>+N64+K65+K66</f>
        <v>0</v>
      </c>
      <c r="O66" s="10">
        <f>+O64+L65+L66</f>
        <v>0</v>
      </c>
      <c r="P66" s="10">
        <v>0</v>
      </c>
      <c r="Q66" s="10">
        <v>-10000</v>
      </c>
      <c r="R66" s="5" t="s">
        <v>12</v>
      </c>
      <c r="S66" s="12">
        <v>0.05</v>
      </c>
      <c r="T66" s="12">
        <f>ABS(N66)*S66</f>
        <v>0</v>
      </c>
      <c r="U66" s="12">
        <f>ABS(O66)*S66</f>
        <v>0</v>
      </c>
      <c r="V66" s="14">
        <f>T66-U66</f>
        <v>0</v>
      </c>
    </row>
    <row r="67" spans="1:23" x14ac:dyDescent="0.25">
      <c r="A67" s="1">
        <v>27266</v>
      </c>
      <c r="C67" t="s">
        <v>39</v>
      </c>
      <c r="D67">
        <v>500626</v>
      </c>
      <c r="E67">
        <v>27108</v>
      </c>
      <c r="F67" t="s">
        <v>33</v>
      </c>
      <c r="G67" s="7">
        <v>36739</v>
      </c>
      <c r="H67" s="8">
        <v>36739</v>
      </c>
      <c r="I67" s="5" t="s">
        <v>35</v>
      </c>
      <c r="J67" s="8">
        <v>36767</v>
      </c>
      <c r="K67" s="10">
        <v>10000</v>
      </c>
      <c r="M67" s="10">
        <f t="shared" si="0"/>
        <v>10000</v>
      </c>
      <c r="P67" s="10">
        <v>0</v>
      </c>
      <c r="Q67" s="10">
        <v>10000</v>
      </c>
      <c r="R67" s="5" t="s">
        <v>12</v>
      </c>
      <c r="S67" s="12">
        <v>0.05</v>
      </c>
      <c r="U67" s="12"/>
      <c r="V67" s="14"/>
    </row>
    <row r="68" spans="1:23" x14ac:dyDescent="0.25">
      <c r="A68" s="1">
        <v>27266</v>
      </c>
      <c r="C68" t="s">
        <v>39</v>
      </c>
      <c r="D68">
        <v>500626</v>
      </c>
      <c r="E68">
        <v>27108</v>
      </c>
      <c r="F68" t="s">
        <v>33</v>
      </c>
      <c r="G68" s="7">
        <v>36739</v>
      </c>
      <c r="H68" s="8">
        <v>36739</v>
      </c>
      <c r="I68" s="5" t="s">
        <v>34</v>
      </c>
      <c r="J68" s="8">
        <v>36767</v>
      </c>
      <c r="K68" s="10">
        <v>-10000</v>
      </c>
      <c r="M68" s="10">
        <f t="shared" si="0"/>
        <v>-10000</v>
      </c>
      <c r="N68" s="10">
        <f t="shared" ref="N68:O72" si="7">+N66+K67+K68</f>
        <v>0</v>
      </c>
      <c r="O68" s="10">
        <f t="shared" si="7"/>
        <v>0</v>
      </c>
      <c r="P68" s="10">
        <v>0</v>
      </c>
      <c r="Q68" s="10">
        <v>-10000</v>
      </c>
      <c r="R68" s="5" t="s">
        <v>12</v>
      </c>
      <c r="S68" s="12">
        <v>0.05</v>
      </c>
      <c r="T68" s="12">
        <f>ABS(N68)*S68</f>
        <v>0</v>
      </c>
      <c r="U68" s="12">
        <f>ABS(O68)*S68</f>
        <v>0</v>
      </c>
      <c r="V68" s="14">
        <f>T68-U68</f>
        <v>0</v>
      </c>
    </row>
    <row r="69" spans="1:23" x14ac:dyDescent="0.25">
      <c r="A69" s="1">
        <v>27266</v>
      </c>
      <c r="C69" t="s">
        <v>39</v>
      </c>
      <c r="D69">
        <v>500626</v>
      </c>
      <c r="E69">
        <v>27108</v>
      </c>
      <c r="F69" t="s">
        <v>33</v>
      </c>
      <c r="G69" s="7">
        <v>36739</v>
      </c>
      <c r="H69" s="8">
        <v>36739</v>
      </c>
      <c r="I69" s="5" t="s">
        <v>35</v>
      </c>
      <c r="J69" s="8">
        <v>36768</v>
      </c>
      <c r="K69" s="10">
        <v>10000</v>
      </c>
      <c r="M69" s="10">
        <f t="shared" si="0"/>
        <v>10000</v>
      </c>
      <c r="P69" s="10">
        <v>0</v>
      </c>
      <c r="Q69" s="10">
        <v>10000</v>
      </c>
      <c r="R69" s="5" t="s">
        <v>12</v>
      </c>
      <c r="S69" s="12">
        <v>0.05</v>
      </c>
      <c r="U69" s="12"/>
      <c r="V69" s="14"/>
    </row>
    <row r="70" spans="1:23" x14ac:dyDescent="0.25">
      <c r="A70" s="1">
        <v>27266</v>
      </c>
      <c r="C70" t="s">
        <v>39</v>
      </c>
      <c r="D70">
        <v>500626</v>
      </c>
      <c r="E70">
        <v>27108</v>
      </c>
      <c r="F70" t="s">
        <v>33</v>
      </c>
      <c r="G70" s="7">
        <v>36739</v>
      </c>
      <c r="H70" s="8">
        <v>36739</v>
      </c>
      <c r="I70" s="5" t="s">
        <v>34</v>
      </c>
      <c r="J70" s="8">
        <v>36768</v>
      </c>
      <c r="K70" s="10">
        <v>-10000</v>
      </c>
      <c r="M70" s="10">
        <f t="shared" si="0"/>
        <v>-10000</v>
      </c>
      <c r="N70" s="10">
        <f t="shared" si="7"/>
        <v>0</v>
      </c>
      <c r="O70" s="10">
        <f t="shared" si="7"/>
        <v>0</v>
      </c>
      <c r="P70" s="10">
        <v>0</v>
      </c>
      <c r="Q70" s="10">
        <v>-10000</v>
      </c>
      <c r="R70" s="5" t="s">
        <v>12</v>
      </c>
      <c r="S70" s="12">
        <v>0.05</v>
      </c>
      <c r="T70" s="12">
        <f>ABS(N70)*S70</f>
        <v>0</v>
      </c>
      <c r="U70" s="12">
        <f>ABS(O70)*S70</f>
        <v>0</v>
      </c>
      <c r="V70" s="14">
        <f>T70-U70</f>
        <v>0</v>
      </c>
    </row>
    <row r="71" spans="1:23" x14ac:dyDescent="0.25">
      <c r="A71" s="1">
        <v>27266</v>
      </c>
      <c r="C71" t="s">
        <v>39</v>
      </c>
      <c r="D71">
        <v>500626</v>
      </c>
      <c r="E71">
        <v>27108</v>
      </c>
      <c r="F71" t="s">
        <v>33</v>
      </c>
      <c r="G71" s="7">
        <v>36739</v>
      </c>
      <c r="H71" s="8">
        <v>36739</v>
      </c>
      <c r="I71" s="5" t="s">
        <v>35</v>
      </c>
      <c r="J71" s="8">
        <v>36769</v>
      </c>
      <c r="K71" s="10">
        <v>10000</v>
      </c>
      <c r="M71" s="10">
        <v>10000</v>
      </c>
      <c r="O71" s="10">
        <f t="shared" si="7"/>
        <v>0</v>
      </c>
      <c r="P71" s="10">
        <v>0</v>
      </c>
      <c r="Q71" s="10">
        <v>-10000</v>
      </c>
      <c r="R71" s="5" t="s">
        <v>12</v>
      </c>
      <c r="S71" s="12">
        <v>0.05</v>
      </c>
      <c r="U71" s="12"/>
      <c r="V71" s="14"/>
    </row>
    <row r="72" spans="1:23" x14ac:dyDescent="0.25">
      <c r="A72" s="1">
        <v>27266</v>
      </c>
      <c r="C72" t="s">
        <v>39</v>
      </c>
      <c r="D72">
        <v>500626</v>
      </c>
      <c r="E72">
        <v>27108</v>
      </c>
      <c r="F72" t="s">
        <v>33</v>
      </c>
      <c r="G72" s="7">
        <v>36739</v>
      </c>
      <c r="H72" s="8">
        <v>36739</v>
      </c>
      <c r="I72" s="5" t="s">
        <v>34</v>
      </c>
      <c r="J72" s="8">
        <v>36769</v>
      </c>
      <c r="K72" s="10">
        <v>-10000</v>
      </c>
      <c r="M72" s="10">
        <f t="shared" si="0"/>
        <v>-10000</v>
      </c>
      <c r="N72" s="10">
        <f t="shared" si="7"/>
        <v>0</v>
      </c>
      <c r="O72" s="10">
        <f t="shared" si="7"/>
        <v>0</v>
      </c>
      <c r="P72" s="10">
        <v>0</v>
      </c>
      <c r="Q72" s="10">
        <v>-10000</v>
      </c>
      <c r="R72" s="5" t="s">
        <v>12</v>
      </c>
      <c r="S72" s="12">
        <v>0.05</v>
      </c>
      <c r="T72" s="12">
        <f>ABS(N72)*S72</f>
        <v>0</v>
      </c>
      <c r="U72" s="12">
        <f>ABS(O72)*S72</f>
        <v>0</v>
      </c>
      <c r="V72" s="14">
        <f>T72-U72</f>
        <v>0</v>
      </c>
    </row>
    <row r="73" spans="1:23" x14ac:dyDescent="0.25">
      <c r="I73"/>
      <c r="J73"/>
      <c r="K73"/>
      <c r="L73"/>
      <c r="M73"/>
      <c r="N73"/>
      <c r="O73"/>
      <c r="P73"/>
      <c r="Q73"/>
      <c r="R73"/>
      <c r="S73"/>
      <c r="T73"/>
    </row>
    <row r="74" spans="1:23" x14ac:dyDescent="0.25">
      <c r="K74" s="20">
        <f>SUM(K11:K72)</f>
        <v>0</v>
      </c>
      <c r="L74" s="20">
        <f>SUM(L11:L72)</f>
        <v>0</v>
      </c>
      <c r="M74" s="20">
        <f>SUM(M11:M72)</f>
        <v>0</v>
      </c>
      <c r="T74" s="21">
        <f>SUM(T11:T70)</f>
        <v>0</v>
      </c>
      <c r="U74" s="21">
        <f>SUM(U11:U72)</f>
        <v>0</v>
      </c>
      <c r="V74" s="21">
        <f>SUM(V11:V72)</f>
        <v>0</v>
      </c>
    </row>
    <row r="77" spans="1:23" x14ac:dyDescent="0.25">
      <c r="S77" s="51"/>
      <c r="T77" s="52"/>
      <c r="U77" s="39"/>
      <c r="V77" s="39"/>
      <c r="W77" s="39"/>
    </row>
  </sheetData>
  <printOptions gridLines="1"/>
  <pageMargins left="0" right="0" top="0.5" bottom="0.5" header="0.25" footer="0"/>
  <pageSetup paperSize="5" scale="56" orientation="landscape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78"/>
  <sheetViews>
    <sheetView topLeftCell="I46" workbookViewId="0">
      <selection activeCell="L61" sqref="L61"/>
    </sheetView>
  </sheetViews>
  <sheetFormatPr defaultRowHeight="13.2" x14ac:dyDescent="0.25"/>
  <cols>
    <col min="1" max="1" width="16" style="1" customWidth="1"/>
    <col min="2" max="2" width="0.109375" style="5" hidden="1" customWidth="1"/>
    <col min="6" max="6" width="10.109375" customWidth="1"/>
    <col min="7" max="7" width="11.33203125" customWidth="1"/>
    <col min="8" max="8" width="9.88671875" customWidth="1"/>
    <col min="9" max="9" width="9.88671875" style="5" customWidth="1"/>
    <col min="10" max="10" width="10.44140625" style="8" customWidth="1"/>
    <col min="11" max="11" width="9.44140625" style="10" customWidth="1"/>
    <col min="12" max="12" width="10.33203125" style="10" customWidth="1"/>
    <col min="13" max="13" width="9.109375" style="10" customWidth="1"/>
    <col min="14" max="15" width="11" style="10" customWidth="1"/>
    <col min="16" max="16" width="10" style="10" customWidth="1"/>
    <col min="17" max="17" width="11.109375" style="10" customWidth="1"/>
    <col min="18" max="18" width="10.109375" style="5" customWidth="1"/>
    <col min="19" max="19" width="11.88671875" style="12" customWidth="1"/>
    <col min="20" max="20" width="15.33203125" style="12" customWidth="1"/>
    <col min="21" max="21" width="13.88671875" customWidth="1"/>
    <col min="22" max="22" width="12.88671875" customWidth="1"/>
  </cols>
  <sheetData>
    <row r="1" spans="1:23" x14ac:dyDescent="0.25">
      <c r="A1" s="1" t="s">
        <v>13</v>
      </c>
    </row>
    <row r="2" spans="1:23" x14ac:dyDescent="0.25">
      <c r="A2" s="1" t="s">
        <v>14</v>
      </c>
      <c r="C2" s="3">
        <v>27268</v>
      </c>
    </row>
    <row r="3" spans="1:23" x14ac:dyDescent="0.25">
      <c r="A3" s="1" t="s">
        <v>3</v>
      </c>
      <c r="C3" s="3" t="s">
        <v>11</v>
      </c>
    </row>
    <row r="4" spans="1:23" x14ac:dyDescent="0.25">
      <c r="A4" s="1" t="s">
        <v>15</v>
      </c>
      <c r="C4" s="4">
        <v>36739</v>
      </c>
      <c r="P4"/>
      <c r="Q4"/>
      <c r="R4"/>
      <c r="S4"/>
      <c r="T4"/>
    </row>
    <row r="5" spans="1:23" x14ac:dyDescent="0.25">
      <c r="A5" s="1" t="s">
        <v>16</v>
      </c>
      <c r="C5" s="4" t="s">
        <v>12</v>
      </c>
      <c r="P5"/>
      <c r="Q5"/>
      <c r="R5"/>
      <c r="S5"/>
      <c r="T5"/>
    </row>
    <row r="9" spans="1:23" s="6" customFormat="1" ht="39.6" x14ac:dyDescent="0.25">
      <c r="A9" s="6" t="s">
        <v>17</v>
      </c>
      <c r="B9" s="6" t="s">
        <v>18</v>
      </c>
      <c r="C9" s="6" t="s">
        <v>3</v>
      </c>
      <c r="D9" s="6" t="s">
        <v>6</v>
      </c>
      <c r="E9" s="6" t="s">
        <v>5</v>
      </c>
      <c r="F9" s="6" t="s">
        <v>19</v>
      </c>
      <c r="G9" s="6" t="s">
        <v>20</v>
      </c>
      <c r="H9" s="6" t="s">
        <v>15</v>
      </c>
      <c r="I9" s="6" t="s">
        <v>21</v>
      </c>
      <c r="J9" s="9" t="s">
        <v>22</v>
      </c>
      <c r="K9" s="11" t="s">
        <v>23</v>
      </c>
      <c r="L9" s="11" t="s">
        <v>24</v>
      </c>
      <c r="M9" s="11" t="s">
        <v>25</v>
      </c>
      <c r="N9" s="18" t="s">
        <v>26</v>
      </c>
      <c r="O9" s="18" t="s">
        <v>27</v>
      </c>
      <c r="P9" s="11" t="s">
        <v>28</v>
      </c>
      <c r="Q9" s="11" t="s">
        <v>29</v>
      </c>
      <c r="R9" s="6" t="s">
        <v>30</v>
      </c>
      <c r="S9" s="13" t="s">
        <v>8</v>
      </c>
      <c r="T9" s="13" t="s">
        <v>31</v>
      </c>
      <c r="U9" s="6" t="s">
        <v>32</v>
      </c>
      <c r="V9" s="6" t="s">
        <v>25</v>
      </c>
      <c r="W9" s="16"/>
    </row>
    <row r="11" spans="1:23" x14ac:dyDescent="0.25">
      <c r="A11" s="1">
        <v>27268</v>
      </c>
      <c r="C11" t="s">
        <v>11</v>
      </c>
      <c r="D11">
        <v>500621</v>
      </c>
      <c r="E11">
        <v>25556</v>
      </c>
      <c r="F11" t="s">
        <v>33</v>
      </c>
      <c r="G11" s="7">
        <v>36739</v>
      </c>
      <c r="H11" s="8">
        <v>36739</v>
      </c>
      <c r="I11" s="5" t="s">
        <v>35</v>
      </c>
      <c r="J11" s="8">
        <v>36739</v>
      </c>
      <c r="K11" s="10">
        <v>10000</v>
      </c>
      <c r="M11" s="10">
        <f t="shared" ref="M11:M72" si="0">K11-L11</f>
        <v>10000</v>
      </c>
      <c r="P11" s="10">
        <v>0</v>
      </c>
      <c r="Q11" s="10">
        <v>10000</v>
      </c>
      <c r="R11" s="5" t="s">
        <v>12</v>
      </c>
      <c r="S11" s="12">
        <v>0.03</v>
      </c>
      <c r="U11" s="12"/>
      <c r="V11" s="14"/>
    </row>
    <row r="12" spans="1:23" x14ac:dyDescent="0.25">
      <c r="A12" s="1">
        <v>27268</v>
      </c>
      <c r="C12" t="s">
        <v>11</v>
      </c>
      <c r="D12">
        <v>500621</v>
      </c>
      <c r="E12">
        <v>25556</v>
      </c>
      <c r="F12" t="s">
        <v>33</v>
      </c>
      <c r="G12" s="7">
        <v>36739</v>
      </c>
      <c r="H12" s="8">
        <v>36739</v>
      </c>
      <c r="I12" s="5" t="s">
        <v>34</v>
      </c>
      <c r="J12" s="8">
        <v>36739</v>
      </c>
      <c r="K12" s="10">
        <v>-10000</v>
      </c>
      <c r="M12" s="10">
        <f t="shared" si="0"/>
        <v>-10000</v>
      </c>
      <c r="N12" s="10">
        <f>+K11+K12</f>
        <v>0</v>
      </c>
      <c r="O12" s="10">
        <f>+L11+L12</f>
        <v>0</v>
      </c>
      <c r="P12" s="10">
        <v>0</v>
      </c>
      <c r="Q12" s="10">
        <v>-10000</v>
      </c>
      <c r="R12" s="5" t="s">
        <v>12</v>
      </c>
      <c r="S12" s="12">
        <v>0.03</v>
      </c>
      <c r="T12" s="12">
        <f>ABS(N12)*S12</f>
        <v>0</v>
      </c>
      <c r="U12" s="12">
        <f>ABS(O12)*S12</f>
        <v>0</v>
      </c>
      <c r="V12" s="14">
        <f>T12-U12</f>
        <v>0</v>
      </c>
    </row>
    <row r="13" spans="1:23" x14ac:dyDescent="0.25">
      <c r="A13" s="1">
        <v>27268</v>
      </c>
      <c r="C13" t="s">
        <v>11</v>
      </c>
      <c r="D13">
        <v>500621</v>
      </c>
      <c r="E13">
        <v>25556</v>
      </c>
      <c r="F13" t="s">
        <v>33</v>
      </c>
      <c r="G13" s="7">
        <v>36739</v>
      </c>
      <c r="H13" s="8">
        <v>36739</v>
      </c>
      <c r="I13" s="5" t="s">
        <v>35</v>
      </c>
      <c r="J13" s="8">
        <v>36740</v>
      </c>
      <c r="K13" s="10">
        <v>10000</v>
      </c>
      <c r="L13" s="10">
        <v>4762</v>
      </c>
      <c r="M13" s="10">
        <f t="shared" si="0"/>
        <v>5238</v>
      </c>
      <c r="P13" s="10">
        <v>0</v>
      </c>
      <c r="Q13" s="10">
        <v>10000</v>
      </c>
      <c r="R13" s="5" t="s">
        <v>12</v>
      </c>
      <c r="S13" s="12">
        <v>0.03</v>
      </c>
      <c r="U13" s="12"/>
      <c r="V13" s="14"/>
    </row>
    <row r="14" spans="1:23" x14ac:dyDescent="0.25">
      <c r="A14" s="1">
        <v>27268</v>
      </c>
      <c r="C14" t="s">
        <v>11</v>
      </c>
      <c r="D14">
        <v>500621</v>
      </c>
      <c r="E14">
        <v>25556</v>
      </c>
      <c r="F14" t="s">
        <v>33</v>
      </c>
      <c r="G14" s="7">
        <v>36739</v>
      </c>
      <c r="H14" s="8">
        <v>36739</v>
      </c>
      <c r="I14" s="5" t="s">
        <v>34</v>
      </c>
      <c r="J14" s="8">
        <v>36740</v>
      </c>
      <c r="K14" s="10">
        <v>-10000</v>
      </c>
      <c r="L14" s="10">
        <v>-138</v>
      </c>
      <c r="M14" s="10">
        <f t="shared" si="0"/>
        <v>-9862</v>
      </c>
      <c r="N14" s="10">
        <f>+N12+K13+K14</f>
        <v>0</v>
      </c>
      <c r="O14" s="10">
        <f>+O12+L13+L14</f>
        <v>4624</v>
      </c>
      <c r="P14" s="10">
        <v>0</v>
      </c>
      <c r="Q14" s="10">
        <v>-10000</v>
      </c>
      <c r="R14" s="5" t="s">
        <v>12</v>
      </c>
      <c r="S14" s="12">
        <v>0.03</v>
      </c>
      <c r="T14" s="12">
        <f>ABS(N14)*S14</f>
        <v>0</v>
      </c>
      <c r="U14" s="12">
        <f>ABS(O14)*S14</f>
        <v>138.72</v>
      </c>
      <c r="V14" s="14">
        <f>T14-U14</f>
        <v>-138.72</v>
      </c>
    </row>
    <row r="15" spans="1:23" x14ac:dyDescent="0.25">
      <c r="A15" s="1">
        <v>27268</v>
      </c>
      <c r="C15" t="s">
        <v>11</v>
      </c>
      <c r="D15">
        <v>500621</v>
      </c>
      <c r="E15">
        <v>25556</v>
      </c>
      <c r="F15" t="s">
        <v>33</v>
      </c>
      <c r="G15" s="7">
        <v>36739</v>
      </c>
      <c r="H15" s="8">
        <v>36739</v>
      </c>
      <c r="I15" s="5" t="s">
        <v>35</v>
      </c>
      <c r="J15" s="8">
        <v>36741</v>
      </c>
      <c r="K15" s="10">
        <v>10000</v>
      </c>
      <c r="L15" s="10">
        <v>3840</v>
      </c>
      <c r="M15" s="10">
        <f t="shared" si="0"/>
        <v>6160</v>
      </c>
      <c r="P15" s="10">
        <v>0</v>
      </c>
      <c r="Q15" s="10">
        <v>10000</v>
      </c>
      <c r="R15" s="5" t="s">
        <v>12</v>
      </c>
      <c r="S15" s="12">
        <v>0.03</v>
      </c>
      <c r="U15" s="12"/>
      <c r="V15" s="14"/>
    </row>
    <row r="16" spans="1:23" x14ac:dyDescent="0.25">
      <c r="A16" s="1">
        <v>27268</v>
      </c>
      <c r="C16" t="s">
        <v>11</v>
      </c>
      <c r="D16">
        <v>500621</v>
      </c>
      <c r="E16">
        <v>25556</v>
      </c>
      <c r="F16" t="s">
        <v>33</v>
      </c>
      <c r="G16" s="7">
        <v>36739</v>
      </c>
      <c r="H16" s="8">
        <v>36739</v>
      </c>
      <c r="I16" s="5" t="s">
        <v>34</v>
      </c>
      <c r="J16" s="8">
        <v>36741</v>
      </c>
      <c r="K16" s="10">
        <v>-10000</v>
      </c>
      <c r="M16" s="10">
        <f t="shared" si="0"/>
        <v>-10000</v>
      </c>
      <c r="N16" s="10">
        <f>+N14+K15+K16</f>
        <v>0</v>
      </c>
      <c r="O16" s="10">
        <f>+O14+L15+L16</f>
        <v>8464</v>
      </c>
      <c r="P16" s="10">
        <v>0</v>
      </c>
      <c r="Q16" s="10">
        <v>-10000</v>
      </c>
      <c r="R16" s="5" t="s">
        <v>12</v>
      </c>
      <c r="S16" s="12">
        <v>0.03</v>
      </c>
      <c r="T16" s="12">
        <f>ABS(N16)*S16</f>
        <v>0</v>
      </c>
      <c r="U16" s="12">
        <f>ABS(O16)*S16</f>
        <v>253.92</v>
      </c>
      <c r="V16" s="14">
        <f>T16-U16</f>
        <v>-253.92</v>
      </c>
    </row>
    <row r="17" spans="1:22" x14ac:dyDescent="0.25">
      <c r="A17" s="1">
        <v>27268</v>
      </c>
      <c r="C17" t="s">
        <v>11</v>
      </c>
      <c r="D17">
        <v>500621</v>
      </c>
      <c r="E17">
        <v>25556</v>
      </c>
      <c r="F17" t="s">
        <v>33</v>
      </c>
      <c r="G17" s="7">
        <v>36739</v>
      </c>
      <c r="H17" s="8">
        <v>36739</v>
      </c>
      <c r="I17" s="5" t="s">
        <v>35</v>
      </c>
      <c r="J17" s="8">
        <v>36742</v>
      </c>
      <c r="K17" s="10">
        <v>10000</v>
      </c>
      <c r="M17" s="10">
        <f t="shared" si="0"/>
        <v>10000</v>
      </c>
      <c r="P17" s="10">
        <v>0</v>
      </c>
      <c r="Q17" s="10">
        <v>10000</v>
      </c>
      <c r="R17" s="5" t="s">
        <v>12</v>
      </c>
      <c r="S17" s="12">
        <v>0.03</v>
      </c>
      <c r="U17" s="12"/>
      <c r="V17" s="14"/>
    </row>
    <row r="18" spans="1:22" x14ac:dyDescent="0.25">
      <c r="A18" s="1">
        <v>27268</v>
      </c>
      <c r="C18" t="s">
        <v>11</v>
      </c>
      <c r="D18">
        <v>500621</v>
      </c>
      <c r="E18">
        <v>25556</v>
      </c>
      <c r="F18" t="s">
        <v>33</v>
      </c>
      <c r="G18" s="7">
        <v>36739</v>
      </c>
      <c r="H18" s="8">
        <v>36739</v>
      </c>
      <c r="I18" s="5" t="s">
        <v>34</v>
      </c>
      <c r="J18" s="8">
        <v>36742</v>
      </c>
      <c r="K18" s="10">
        <v>-10000</v>
      </c>
      <c r="M18" s="10">
        <f t="shared" si="0"/>
        <v>-10000</v>
      </c>
      <c r="N18" s="10">
        <f>+N16+K17+K18</f>
        <v>0</v>
      </c>
      <c r="O18" s="10">
        <f>+O16+L17+L18</f>
        <v>8464</v>
      </c>
      <c r="P18" s="10">
        <v>0</v>
      </c>
      <c r="Q18" s="10">
        <v>-10000</v>
      </c>
      <c r="R18" s="5" t="s">
        <v>12</v>
      </c>
      <c r="S18" s="12">
        <v>0.03</v>
      </c>
      <c r="T18" s="12">
        <f t="shared" ref="T18:T28" si="1">ABS(N18)*S18</f>
        <v>0</v>
      </c>
      <c r="U18" s="12">
        <f t="shared" ref="U18:U28" si="2">ABS(O18)*S18</f>
        <v>253.92</v>
      </c>
      <c r="V18" s="14">
        <f t="shared" ref="V18:V28" si="3">T18-U18</f>
        <v>-253.92</v>
      </c>
    </row>
    <row r="19" spans="1:22" x14ac:dyDescent="0.25">
      <c r="A19" s="1">
        <v>27268</v>
      </c>
      <c r="C19" t="s">
        <v>11</v>
      </c>
      <c r="D19">
        <v>500621</v>
      </c>
      <c r="E19">
        <v>25556</v>
      </c>
      <c r="F19" t="s">
        <v>33</v>
      </c>
      <c r="G19" s="7">
        <v>36739</v>
      </c>
      <c r="H19" s="8">
        <v>36739</v>
      </c>
      <c r="I19" s="5" t="s">
        <v>35</v>
      </c>
      <c r="J19" s="8">
        <v>36743</v>
      </c>
      <c r="K19" s="10">
        <v>10000</v>
      </c>
      <c r="M19" s="10">
        <f t="shared" si="0"/>
        <v>10000</v>
      </c>
      <c r="P19" s="10">
        <v>0</v>
      </c>
      <c r="Q19" s="10">
        <v>10000</v>
      </c>
      <c r="R19" s="5" t="s">
        <v>12</v>
      </c>
      <c r="S19" s="12">
        <v>0.03</v>
      </c>
      <c r="U19" s="12"/>
      <c r="V19" s="14"/>
    </row>
    <row r="20" spans="1:22" x14ac:dyDescent="0.25">
      <c r="A20" s="1">
        <v>27268</v>
      </c>
      <c r="C20" t="s">
        <v>11</v>
      </c>
      <c r="D20">
        <v>500621</v>
      </c>
      <c r="E20">
        <v>25556</v>
      </c>
      <c r="F20" t="s">
        <v>33</v>
      </c>
      <c r="G20" s="7">
        <v>36739</v>
      </c>
      <c r="H20" s="8">
        <v>36739</v>
      </c>
      <c r="I20" s="5" t="s">
        <v>34</v>
      </c>
      <c r="J20" s="8">
        <v>36743</v>
      </c>
      <c r="K20" s="10">
        <v>-10000</v>
      </c>
      <c r="L20" s="10">
        <v>-2821</v>
      </c>
      <c r="M20" s="10">
        <f t="shared" si="0"/>
        <v>-7179</v>
      </c>
      <c r="N20" s="10">
        <f>+N18+K19+K20</f>
        <v>0</v>
      </c>
      <c r="O20" s="10">
        <f>+O18+L19+L20</f>
        <v>5643</v>
      </c>
      <c r="P20" s="10">
        <v>0</v>
      </c>
      <c r="Q20" s="10">
        <v>-10000</v>
      </c>
      <c r="R20" s="5" t="s">
        <v>12</v>
      </c>
      <c r="S20" s="12">
        <v>0.03</v>
      </c>
      <c r="T20" s="12">
        <f t="shared" si="1"/>
        <v>0</v>
      </c>
      <c r="U20" s="12">
        <f t="shared" si="2"/>
        <v>169.29</v>
      </c>
      <c r="V20" s="14">
        <f t="shared" si="3"/>
        <v>-169.29</v>
      </c>
    </row>
    <row r="21" spans="1:22" x14ac:dyDescent="0.25">
      <c r="A21" s="1">
        <v>27268</v>
      </c>
      <c r="C21" t="s">
        <v>11</v>
      </c>
      <c r="D21">
        <v>500621</v>
      </c>
      <c r="E21">
        <v>25556</v>
      </c>
      <c r="F21" t="s">
        <v>33</v>
      </c>
      <c r="G21" s="7">
        <v>36739</v>
      </c>
      <c r="H21" s="8">
        <v>36739</v>
      </c>
      <c r="I21" s="5" t="s">
        <v>35</v>
      </c>
      <c r="J21" s="8">
        <v>36744</v>
      </c>
      <c r="K21" s="10">
        <v>10000</v>
      </c>
      <c r="M21" s="10">
        <f t="shared" si="0"/>
        <v>10000</v>
      </c>
      <c r="P21" s="10">
        <v>0</v>
      </c>
      <c r="Q21" s="10">
        <v>10000</v>
      </c>
      <c r="R21" s="5" t="s">
        <v>12</v>
      </c>
      <c r="S21" s="12">
        <v>0.03</v>
      </c>
      <c r="U21" s="12"/>
      <c r="V21" s="14"/>
    </row>
    <row r="22" spans="1:22" x14ac:dyDescent="0.25">
      <c r="A22" s="1">
        <v>27268</v>
      </c>
      <c r="C22" t="s">
        <v>11</v>
      </c>
      <c r="D22">
        <v>500621</v>
      </c>
      <c r="E22">
        <v>25556</v>
      </c>
      <c r="F22" t="s">
        <v>33</v>
      </c>
      <c r="G22" s="7">
        <v>36739</v>
      </c>
      <c r="H22" s="8">
        <v>36739</v>
      </c>
      <c r="I22" s="5" t="s">
        <v>34</v>
      </c>
      <c r="J22" s="8">
        <v>36744</v>
      </c>
      <c r="K22" s="10">
        <v>-10000</v>
      </c>
      <c r="L22" s="10">
        <v>-2821</v>
      </c>
      <c r="M22" s="10">
        <f t="shared" si="0"/>
        <v>-7179</v>
      </c>
      <c r="N22" s="10">
        <f>+N20+K21+K22</f>
        <v>0</v>
      </c>
      <c r="O22" s="10">
        <f>+O20+L21+L22</f>
        <v>2822</v>
      </c>
      <c r="P22" s="10">
        <v>0</v>
      </c>
      <c r="Q22" s="10">
        <v>-10000</v>
      </c>
      <c r="R22" s="5" t="s">
        <v>12</v>
      </c>
      <c r="S22" s="12">
        <v>0.03</v>
      </c>
      <c r="T22" s="12">
        <f t="shared" si="1"/>
        <v>0</v>
      </c>
      <c r="U22" s="12">
        <f t="shared" si="2"/>
        <v>84.66</v>
      </c>
      <c r="V22" s="14">
        <f t="shared" si="3"/>
        <v>-84.66</v>
      </c>
    </row>
    <row r="23" spans="1:22" x14ac:dyDescent="0.25">
      <c r="A23" s="1">
        <v>27268</v>
      </c>
      <c r="C23" t="s">
        <v>11</v>
      </c>
      <c r="D23">
        <v>500621</v>
      </c>
      <c r="E23">
        <v>25556</v>
      </c>
      <c r="F23" t="s">
        <v>33</v>
      </c>
      <c r="G23" s="7">
        <v>36739</v>
      </c>
      <c r="H23" s="8">
        <v>36739</v>
      </c>
      <c r="I23" s="5" t="s">
        <v>35</v>
      </c>
      <c r="J23" s="8">
        <v>36745</v>
      </c>
      <c r="K23" s="10">
        <v>10000</v>
      </c>
      <c r="M23" s="10">
        <f t="shared" si="0"/>
        <v>10000</v>
      </c>
      <c r="P23" s="10">
        <v>0</v>
      </c>
      <c r="Q23" s="10">
        <v>10000</v>
      </c>
      <c r="R23" s="5" t="s">
        <v>12</v>
      </c>
      <c r="S23" s="12">
        <v>0.03</v>
      </c>
      <c r="U23" s="12"/>
      <c r="V23" s="14"/>
    </row>
    <row r="24" spans="1:22" x14ac:dyDescent="0.25">
      <c r="A24" s="1">
        <v>27268</v>
      </c>
      <c r="C24" t="s">
        <v>11</v>
      </c>
      <c r="D24">
        <v>500621</v>
      </c>
      <c r="E24">
        <v>25556</v>
      </c>
      <c r="F24" t="s">
        <v>33</v>
      </c>
      <c r="G24" s="7">
        <v>36739</v>
      </c>
      <c r="H24" s="8">
        <v>36739</v>
      </c>
      <c r="I24" s="5" t="s">
        <v>34</v>
      </c>
      <c r="J24" s="8">
        <v>36745</v>
      </c>
      <c r="K24" s="10">
        <v>-10000</v>
      </c>
      <c r="L24" s="10">
        <v>-2821</v>
      </c>
      <c r="M24" s="10">
        <f t="shared" si="0"/>
        <v>-7179</v>
      </c>
      <c r="N24" s="10">
        <f>+N22+K23+K24</f>
        <v>0</v>
      </c>
      <c r="O24" s="10">
        <f>+O22+L23+L24</f>
        <v>1</v>
      </c>
      <c r="P24" s="10">
        <v>0</v>
      </c>
      <c r="Q24" s="10">
        <v>-10000</v>
      </c>
      <c r="R24" s="5" t="s">
        <v>12</v>
      </c>
      <c r="S24" s="12">
        <v>0.03</v>
      </c>
      <c r="T24" s="12">
        <f t="shared" si="1"/>
        <v>0</v>
      </c>
      <c r="U24" s="12">
        <f t="shared" si="2"/>
        <v>0.03</v>
      </c>
      <c r="V24" s="14">
        <f t="shared" si="3"/>
        <v>-0.03</v>
      </c>
    </row>
    <row r="25" spans="1:22" x14ac:dyDescent="0.25">
      <c r="A25" s="1">
        <v>27268</v>
      </c>
      <c r="C25" t="s">
        <v>11</v>
      </c>
      <c r="D25">
        <v>500621</v>
      </c>
      <c r="E25">
        <v>25556</v>
      </c>
      <c r="F25" t="s">
        <v>33</v>
      </c>
      <c r="G25" s="7">
        <v>36739</v>
      </c>
      <c r="H25" s="8">
        <v>36739</v>
      </c>
      <c r="I25" s="5" t="s">
        <v>35</v>
      </c>
      <c r="J25" s="8">
        <v>36746</v>
      </c>
      <c r="K25" s="10">
        <v>10000</v>
      </c>
      <c r="M25" s="10">
        <f t="shared" si="0"/>
        <v>10000</v>
      </c>
      <c r="P25" s="10">
        <v>0</v>
      </c>
      <c r="Q25" s="10">
        <v>10000</v>
      </c>
      <c r="R25" s="5" t="s">
        <v>12</v>
      </c>
      <c r="S25" s="12">
        <v>0.03</v>
      </c>
      <c r="U25" s="12"/>
      <c r="V25" s="14"/>
    </row>
    <row r="26" spans="1:22" x14ac:dyDescent="0.25">
      <c r="A26" s="1">
        <v>27268</v>
      </c>
      <c r="C26" t="s">
        <v>11</v>
      </c>
      <c r="D26">
        <v>500621</v>
      </c>
      <c r="E26">
        <v>25556</v>
      </c>
      <c r="F26" t="s">
        <v>33</v>
      </c>
      <c r="G26" s="7">
        <v>36739</v>
      </c>
      <c r="H26" s="8">
        <v>36739</v>
      </c>
      <c r="I26" s="5" t="s">
        <v>34</v>
      </c>
      <c r="J26" s="8">
        <v>36746</v>
      </c>
      <c r="K26" s="10">
        <v>-10000</v>
      </c>
      <c r="L26" s="10">
        <v>-1</v>
      </c>
      <c r="M26" s="10">
        <f t="shared" si="0"/>
        <v>-9999</v>
      </c>
      <c r="N26" s="10">
        <f>+N24+K25+K26</f>
        <v>0</v>
      </c>
      <c r="O26" s="10">
        <f>+O24+L25+L26</f>
        <v>0</v>
      </c>
      <c r="P26" s="10">
        <v>0</v>
      </c>
      <c r="Q26" s="10">
        <v>-10000</v>
      </c>
      <c r="R26" s="5" t="s">
        <v>12</v>
      </c>
      <c r="S26" s="12">
        <v>0.03</v>
      </c>
      <c r="T26" s="12">
        <f t="shared" si="1"/>
        <v>0</v>
      </c>
      <c r="U26" s="12">
        <f t="shared" si="2"/>
        <v>0</v>
      </c>
      <c r="V26" s="14">
        <f t="shared" si="3"/>
        <v>0</v>
      </c>
    </row>
    <row r="27" spans="1:22" x14ac:dyDescent="0.25">
      <c r="A27" s="1">
        <v>27268</v>
      </c>
      <c r="C27" t="s">
        <v>11</v>
      </c>
      <c r="D27">
        <v>500621</v>
      </c>
      <c r="E27">
        <v>25556</v>
      </c>
      <c r="F27" t="s">
        <v>33</v>
      </c>
      <c r="G27" s="7">
        <v>36739</v>
      </c>
      <c r="H27" s="8">
        <v>36739</v>
      </c>
      <c r="I27" s="5" t="s">
        <v>35</v>
      </c>
      <c r="J27" s="8">
        <v>36747</v>
      </c>
      <c r="K27" s="10">
        <v>10000</v>
      </c>
      <c r="M27" s="10">
        <f t="shared" si="0"/>
        <v>10000</v>
      </c>
      <c r="P27" s="10">
        <v>0</v>
      </c>
      <c r="Q27" s="10">
        <v>10000</v>
      </c>
      <c r="R27" s="5" t="s">
        <v>12</v>
      </c>
      <c r="S27" s="12">
        <v>0.03</v>
      </c>
      <c r="U27" s="12"/>
      <c r="V27" s="14"/>
    </row>
    <row r="28" spans="1:22" x14ac:dyDescent="0.25">
      <c r="A28" s="1">
        <v>27268</v>
      </c>
      <c r="C28" t="s">
        <v>11</v>
      </c>
      <c r="D28">
        <v>500621</v>
      </c>
      <c r="E28">
        <v>25556</v>
      </c>
      <c r="F28" t="s">
        <v>33</v>
      </c>
      <c r="G28" s="7">
        <v>36739</v>
      </c>
      <c r="H28" s="8">
        <v>36739</v>
      </c>
      <c r="I28" s="5" t="s">
        <v>34</v>
      </c>
      <c r="J28" s="8">
        <v>36747</v>
      </c>
      <c r="K28" s="10">
        <v>-10000</v>
      </c>
      <c r="M28" s="10">
        <f t="shared" si="0"/>
        <v>-10000</v>
      </c>
      <c r="N28" s="10">
        <f>+N26+K27+K28</f>
        <v>0</v>
      </c>
      <c r="O28" s="10">
        <f>+O26+L27+L28</f>
        <v>0</v>
      </c>
      <c r="P28" s="10">
        <v>0</v>
      </c>
      <c r="Q28" s="10">
        <v>-10000</v>
      </c>
      <c r="R28" s="5" t="s">
        <v>12</v>
      </c>
      <c r="S28" s="12">
        <v>0.03</v>
      </c>
      <c r="T28" s="12">
        <f t="shared" si="1"/>
        <v>0</v>
      </c>
      <c r="U28" s="12">
        <f t="shared" si="2"/>
        <v>0</v>
      </c>
      <c r="V28" s="14">
        <f t="shared" si="3"/>
        <v>0</v>
      </c>
    </row>
    <row r="29" spans="1:22" x14ac:dyDescent="0.25">
      <c r="A29" s="1">
        <v>27268</v>
      </c>
      <c r="C29" t="s">
        <v>11</v>
      </c>
      <c r="D29">
        <v>500621</v>
      </c>
      <c r="E29">
        <v>25556</v>
      </c>
      <c r="F29" t="s">
        <v>33</v>
      </c>
      <c r="G29" s="7">
        <v>36739</v>
      </c>
      <c r="H29" s="8">
        <v>36739</v>
      </c>
      <c r="I29" s="5" t="s">
        <v>35</v>
      </c>
      <c r="J29" s="8">
        <v>36748</v>
      </c>
      <c r="K29" s="10">
        <v>10000</v>
      </c>
      <c r="M29" s="10">
        <f t="shared" si="0"/>
        <v>10000</v>
      </c>
      <c r="P29" s="10">
        <v>0</v>
      </c>
      <c r="Q29" s="10">
        <v>10000</v>
      </c>
      <c r="R29" s="5" t="s">
        <v>12</v>
      </c>
      <c r="S29" s="12">
        <v>0.03</v>
      </c>
      <c r="U29" s="12"/>
      <c r="V29" s="14"/>
    </row>
    <row r="30" spans="1:22" x14ac:dyDescent="0.25">
      <c r="A30" s="1">
        <v>27268</v>
      </c>
      <c r="C30" t="s">
        <v>11</v>
      </c>
      <c r="D30">
        <v>500621</v>
      </c>
      <c r="E30">
        <v>25556</v>
      </c>
      <c r="F30" t="s">
        <v>33</v>
      </c>
      <c r="G30" s="7">
        <v>36739</v>
      </c>
      <c r="H30" s="8">
        <v>36739</v>
      </c>
      <c r="I30" s="5" t="s">
        <v>34</v>
      </c>
      <c r="J30" s="8">
        <v>36748</v>
      </c>
      <c r="K30" s="10">
        <v>-10000</v>
      </c>
      <c r="M30" s="10">
        <f t="shared" si="0"/>
        <v>-10000</v>
      </c>
      <c r="N30" s="10">
        <f>+N28+K29+K30</f>
        <v>0</v>
      </c>
      <c r="O30" s="10">
        <f>+O28+L29+L30</f>
        <v>0</v>
      </c>
      <c r="P30" s="10">
        <v>0</v>
      </c>
      <c r="Q30" s="10">
        <v>-10000</v>
      </c>
      <c r="R30" s="5" t="s">
        <v>12</v>
      </c>
      <c r="S30" s="12">
        <v>0.03</v>
      </c>
      <c r="T30" s="12">
        <f>ABS(N30)*S30</f>
        <v>0</v>
      </c>
      <c r="U30" s="12">
        <f>ABS(O30)*S30</f>
        <v>0</v>
      </c>
      <c r="V30" s="14">
        <f>T30-U30</f>
        <v>0</v>
      </c>
    </row>
    <row r="31" spans="1:22" x14ac:dyDescent="0.25">
      <c r="A31" s="1">
        <v>27268</v>
      </c>
      <c r="C31" t="s">
        <v>11</v>
      </c>
      <c r="D31">
        <v>500621</v>
      </c>
      <c r="E31">
        <v>25556</v>
      </c>
      <c r="F31" t="s">
        <v>33</v>
      </c>
      <c r="G31" s="7">
        <v>36739</v>
      </c>
      <c r="H31" s="8">
        <v>36739</v>
      </c>
      <c r="I31" s="5" t="s">
        <v>35</v>
      </c>
      <c r="J31" s="8">
        <v>36749</v>
      </c>
      <c r="K31" s="10">
        <v>10000</v>
      </c>
      <c r="M31" s="10">
        <f t="shared" si="0"/>
        <v>10000</v>
      </c>
      <c r="P31" s="10">
        <v>0</v>
      </c>
      <c r="Q31" s="10">
        <v>10000</v>
      </c>
      <c r="R31" s="5" t="s">
        <v>12</v>
      </c>
      <c r="S31" s="12">
        <v>0.03</v>
      </c>
      <c r="U31" s="12"/>
      <c r="V31" s="14"/>
    </row>
    <row r="32" spans="1:22" x14ac:dyDescent="0.25">
      <c r="A32" s="1">
        <v>27268</v>
      </c>
      <c r="C32" t="s">
        <v>11</v>
      </c>
      <c r="D32">
        <v>500621</v>
      </c>
      <c r="E32">
        <v>25556</v>
      </c>
      <c r="F32" t="s">
        <v>33</v>
      </c>
      <c r="G32" s="7">
        <v>36739</v>
      </c>
      <c r="H32" s="8">
        <v>36739</v>
      </c>
      <c r="I32" s="5" t="s">
        <v>34</v>
      </c>
      <c r="J32" s="8">
        <v>36749</v>
      </c>
      <c r="K32" s="10">
        <v>-10000</v>
      </c>
      <c r="M32" s="10">
        <f t="shared" si="0"/>
        <v>-10000</v>
      </c>
      <c r="N32" s="10">
        <f>+N30+K31+K32</f>
        <v>0</v>
      </c>
      <c r="O32" s="10">
        <f>+O30+L31+L32</f>
        <v>0</v>
      </c>
      <c r="P32" s="10">
        <v>0</v>
      </c>
      <c r="Q32" s="10">
        <v>-10000</v>
      </c>
      <c r="R32" s="5" t="s">
        <v>12</v>
      </c>
      <c r="S32" s="12">
        <v>0.03</v>
      </c>
      <c r="T32" s="12">
        <f>ABS(N32)*S32</f>
        <v>0</v>
      </c>
      <c r="U32" s="12">
        <f>ABS(O32)*S32</f>
        <v>0</v>
      </c>
      <c r="V32" s="14">
        <f>T32-U32</f>
        <v>0</v>
      </c>
    </row>
    <row r="33" spans="1:22" x14ac:dyDescent="0.25">
      <c r="A33" s="1">
        <v>27268</v>
      </c>
      <c r="C33" t="s">
        <v>11</v>
      </c>
      <c r="D33">
        <v>500621</v>
      </c>
      <c r="E33">
        <v>25556</v>
      </c>
      <c r="F33" t="s">
        <v>33</v>
      </c>
      <c r="G33" s="7">
        <v>36739</v>
      </c>
      <c r="H33" s="8">
        <v>36739</v>
      </c>
      <c r="I33" s="5" t="s">
        <v>35</v>
      </c>
      <c r="J33" s="8">
        <v>36750</v>
      </c>
      <c r="K33" s="10">
        <v>10000</v>
      </c>
      <c r="M33" s="10">
        <f t="shared" si="0"/>
        <v>10000</v>
      </c>
      <c r="P33" s="10">
        <v>0</v>
      </c>
      <c r="Q33" s="10">
        <v>10000</v>
      </c>
      <c r="R33" s="5" t="s">
        <v>12</v>
      </c>
      <c r="S33" s="12">
        <v>0.03</v>
      </c>
      <c r="U33" s="12"/>
      <c r="V33" s="14"/>
    </row>
    <row r="34" spans="1:22" x14ac:dyDescent="0.25">
      <c r="A34" s="1">
        <v>27268</v>
      </c>
      <c r="C34" t="s">
        <v>11</v>
      </c>
      <c r="D34">
        <v>500621</v>
      </c>
      <c r="E34">
        <v>25556</v>
      </c>
      <c r="F34" t="s">
        <v>33</v>
      </c>
      <c r="G34" s="7">
        <v>36739</v>
      </c>
      <c r="H34" s="8">
        <v>36739</v>
      </c>
      <c r="I34" s="5" t="s">
        <v>34</v>
      </c>
      <c r="J34" s="8">
        <v>36750</v>
      </c>
      <c r="K34" s="10">
        <v>-10000</v>
      </c>
      <c r="M34" s="10">
        <f t="shared" si="0"/>
        <v>-10000</v>
      </c>
      <c r="N34" s="10">
        <f>+N32+K33+K34</f>
        <v>0</v>
      </c>
      <c r="O34" s="10">
        <f>+O32+L33+L34</f>
        <v>0</v>
      </c>
      <c r="P34" s="10">
        <v>0</v>
      </c>
      <c r="Q34" s="10">
        <v>-10000</v>
      </c>
      <c r="R34" s="5" t="s">
        <v>12</v>
      </c>
      <c r="S34" s="12">
        <v>0.03</v>
      </c>
      <c r="T34" s="12">
        <f>ABS(N34)*S34</f>
        <v>0</v>
      </c>
      <c r="U34" s="12">
        <f>ABS(O34)*S34</f>
        <v>0</v>
      </c>
      <c r="V34" s="14">
        <f>T34-U34</f>
        <v>0</v>
      </c>
    </row>
    <row r="35" spans="1:22" x14ac:dyDescent="0.25">
      <c r="A35" s="1">
        <v>27268</v>
      </c>
      <c r="C35" t="s">
        <v>11</v>
      </c>
      <c r="D35">
        <v>500621</v>
      </c>
      <c r="E35">
        <v>25556</v>
      </c>
      <c r="F35" t="s">
        <v>33</v>
      </c>
      <c r="G35" s="7">
        <v>36739</v>
      </c>
      <c r="H35" s="8">
        <v>36739</v>
      </c>
      <c r="I35" s="5" t="s">
        <v>35</v>
      </c>
      <c r="J35" s="8">
        <v>36751</v>
      </c>
      <c r="K35" s="10">
        <v>10000</v>
      </c>
      <c r="M35" s="10">
        <f t="shared" si="0"/>
        <v>10000</v>
      </c>
      <c r="P35" s="10">
        <v>0</v>
      </c>
      <c r="Q35" s="10">
        <v>10000</v>
      </c>
      <c r="R35" s="5" t="s">
        <v>12</v>
      </c>
      <c r="S35" s="12">
        <v>0.03</v>
      </c>
      <c r="U35" s="12"/>
      <c r="V35" s="14"/>
    </row>
    <row r="36" spans="1:22" x14ac:dyDescent="0.25">
      <c r="A36" s="1">
        <v>27268</v>
      </c>
      <c r="C36" t="s">
        <v>11</v>
      </c>
      <c r="D36">
        <v>500621</v>
      </c>
      <c r="E36">
        <v>25556</v>
      </c>
      <c r="F36" t="s">
        <v>33</v>
      </c>
      <c r="G36" s="7">
        <v>36739</v>
      </c>
      <c r="H36" s="8">
        <v>36739</v>
      </c>
      <c r="I36" s="5" t="s">
        <v>34</v>
      </c>
      <c r="J36" s="8">
        <v>36751</v>
      </c>
      <c r="K36" s="10">
        <v>-10000</v>
      </c>
      <c r="M36" s="10">
        <f t="shared" si="0"/>
        <v>-10000</v>
      </c>
      <c r="N36" s="10">
        <f>+N34+K35+K36</f>
        <v>0</v>
      </c>
      <c r="O36" s="10">
        <f>+O34+L35+L36</f>
        <v>0</v>
      </c>
      <c r="P36" s="10">
        <v>0</v>
      </c>
      <c r="Q36" s="10">
        <v>-10000</v>
      </c>
      <c r="R36" s="5" t="s">
        <v>12</v>
      </c>
      <c r="S36" s="12">
        <v>0.03</v>
      </c>
      <c r="T36" s="12">
        <f>ABS(N36)*S36</f>
        <v>0</v>
      </c>
      <c r="U36" s="12">
        <f>ABS(O36)*S36</f>
        <v>0</v>
      </c>
      <c r="V36" s="14">
        <f>T36-U36</f>
        <v>0</v>
      </c>
    </row>
    <row r="37" spans="1:22" x14ac:dyDescent="0.25">
      <c r="A37" s="1">
        <v>27268</v>
      </c>
      <c r="C37" t="s">
        <v>11</v>
      </c>
      <c r="D37">
        <v>500621</v>
      </c>
      <c r="E37">
        <v>25556</v>
      </c>
      <c r="F37" t="s">
        <v>33</v>
      </c>
      <c r="G37" s="7">
        <v>36739</v>
      </c>
      <c r="H37" s="8">
        <v>36739</v>
      </c>
      <c r="I37" s="5" t="s">
        <v>35</v>
      </c>
      <c r="J37" s="8">
        <v>36752</v>
      </c>
      <c r="K37" s="10">
        <v>10000</v>
      </c>
      <c r="M37" s="10">
        <f t="shared" si="0"/>
        <v>10000</v>
      </c>
      <c r="P37" s="10">
        <v>0</v>
      </c>
      <c r="Q37" s="10">
        <v>10000</v>
      </c>
      <c r="R37" s="5" t="s">
        <v>12</v>
      </c>
      <c r="S37" s="12">
        <v>0.03</v>
      </c>
      <c r="U37" s="12"/>
      <c r="V37" s="14"/>
    </row>
    <row r="38" spans="1:22" x14ac:dyDescent="0.25">
      <c r="A38" s="1">
        <v>27268</v>
      </c>
      <c r="C38" t="s">
        <v>11</v>
      </c>
      <c r="D38">
        <v>500621</v>
      </c>
      <c r="E38">
        <v>25556</v>
      </c>
      <c r="F38" t="s">
        <v>33</v>
      </c>
      <c r="G38" s="7">
        <v>36739</v>
      </c>
      <c r="H38" s="8">
        <v>36739</v>
      </c>
      <c r="I38" s="5" t="s">
        <v>34</v>
      </c>
      <c r="J38" s="8">
        <v>36752</v>
      </c>
      <c r="K38" s="10">
        <v>-10000</v>
      </c>
      <c r="M38" s="10">
        <f t="shared" si="0"/>
        <v>-10000</v>
      </c>
      <c r="N38" s="10">
        <f>+N36+K37+K38</f>
        <v>0</v>
      </c>
      <c r="O38" s="10">
        <f>+O36+L37+L38</f>
        <v>0</v>
      </c>
      <c r="P38" s="10">
        <v>0</v>
      </c>
      <c r="Q38" s="10">
        <v>-10000</v>
      </c>
      <c r="R38" s="5" t="s">
        <v>12</v>
      </c>
      <c r="S38" s="12">
        <v>0.03</v>
      </c>
      <c r="T38" s="12">
        <f>ABS(N38)*S38</f>
        <v>0</v>
      </c>
      <c r="U38" s="12">
        <f>ABS(O38)*S38</f>
        <v>0</v>
      </c>
      <c r="V38" s="14">
        <f>T38-U38</f>
        <v>0</v>
      </c>
    </row>
    <row r="39" spans="1:22" x14ac:dyDescent="0.25">
      <c r="A39" s="1">
        <v>27268</v>
      </c>
      <c r="C39" t="s">
        <v>11</v>
      </c>
      <c r="D39">
        <v>500621</v>
      </c>
      <c r="E39">
        <v>25556</v>
      </c>
      <c r="F39" t="s">
        <v>33</v>
      </c>
      <c r="G39" s="7">
        <v>36739</v>
      </c>
      <c r="H39" s="8">
        <v>36739</v>
      </c>
      <c r="I39" s="5" t="s">
        <v>35</v>
      </c>
      <c r="J39" s="8">
        <v>36753</v>
      </c>
      <c r="K39" s="10">
        <v>10000</v>
      </c>
      <c r="M39" s="10">
        <f t="shared" si="0"/>
        <v>10000</v>
      </c>
      <c r="P39" s="10">
        <v>0</v>
      </c>
      <c r="Q39" s="10">
        <v>10000</v>
      </c>
      <c r="R39" s="5" t="s">
        <v>12</v>
      </c>
      <c r="S39" s="12">
        <v>0.03</v>
      </c>
      <c r="U39" s="12"/>
      <c r="V39" s="14"/>
    </row>
    <row r="40" spans="1:22" x14ac:dyDescent="0.25">
      <c r="A40" s="1">
        <v>27268</v>
      </c>
      <c r="C40" t="s">
        <v>11</v>
      </c>
      <c r="D40">
        <v>500621</v>
      </c>
      <c r="E40">
        <v>25556</v>
      </c>
      <c r="F40" t="s">
        <v>33</v>
      </c>
      <c r="G40" s="7">
        <v>36739</v>
      </c>
      <c r="H40" s="8">
        <v>36739</v>
      </c>
      <c r="I40" s="5" t="s">
        <v>34</v>
      </c>
      <c r="J40" s="8">
        <v>36753</v>
      </c>
      <c r="K40" s="10">
        <v>-10000</v>
      </c>
      <c r="M40" s="10">
        <f t="shared" si="0"/>
        <v>-10000</v>
      </c>
      <c r="N40" s="10">
        <f>+N38+K39+K40</f>
        <v>0</v>
      </c>
      <c r="O40" s="10">
        <f>+O38+L39+L40</f>
        <v>0</v>
      </c>
      <c r="P40" s="10">
        <v>0</v>
      </c>
      <c r="Q40" s="10">
        <v>-10000</v>
      </c>
      <c r="R40" s="5" t="s">
        <v>12</v>
      </c>
      <c r="S40" s="12">
        <v>0.03</v>
      </c>
      <c r="T40" s="12">
        <f>ABS(N40)*S40</f>
        <v>0</v>
      </c>
      <c r="U40" s="12">
        <f>ABS(O40)*S40</f>
        <v>0</v>
      </c>
      <c r="V40" s="14">
        <f>T40-U40</f>
        <v>0</v>
      </c>
    </row>
    <row r="41" spans="1:22" x14ac:dyDescent="0.25">
      <c r="A41" s="1">
        <v>27268</v>
      </c>
      <c r="C41" t="s">
        <v>11</v>
      </c>
      <c r="D41">
        <v>500621</v>
      </c>
      <c r="E41">
        <v>25556</v>
      </c>
      <c r="F41" t="s">
        <v>33</v>
      </c>
      <c r="G41" s="7">
        <v>36739</v>
      </c>
      <c r="H41" s="8">
        <v>36739</v>
      </c>
      <c r="I41" s="5" t="s">
        <v>35</v>
      </c>
      <c r="J41" s="8">
        <v>36754</v>
      </c>
      <c r="K41" s="10">
        <v>10000</v>
      </c>
      <c r="M41" s="10">
        <f t="shared" si="0"/>
        <v>10000</v>
      </c>
      <c r="P41" s="10">
        <v>0</v>
      </c>
      <c r="Q41" s="10">
        <v>10000</v>
      </c>
      <c r="R41" s="5" t="s">
        <v>12</v>
      </c>
      <c r="S41" s="12">
        <v>0.03</v>
      </c>
      <c r="U41" s="12"/>
      <c r="V41" s="14"/>
    </row>
    <row r="42" spans="1:22" x14ac:dyDescent="0.25">
      <c r="A42" s="1">
        <v>27268</v>
      </c>
      <c r="C42" t="s">
        <v>11</v>
      </c>
      <c r="D42">
        <v>500621</v>
      </c>
      <c r="E42">
        <v>25556</v>
      </c>
      <c r="F42" t="s">
        <v>33</v>
      </c>
      <c r="G42" s="7">
        <v>36739</v>
      </c>
      <c r="H42" s="8">
        <v>36739</v>
      </c>
      <c r="I42" s="5" t="s">
        <v>34</v>
      </c>
      <c r="J42" s="8">
        <v>36754</v>
      </c>
      <c r="K42" s="10">
        <v>-10000</v>
      </c>
      <c r="M42" s="10">
        <f t="shared" si="0"/>
        <v>-10000</v>
      </c>
      <c r="N42" s="10">
        <f>+N40+K41+K42</f>
        <v>0</v>
      </c>
      <c r="O42" s="10">
        <f>+O40+L41+L42</f>
        <v>0</v>
      </c>
      <c r="P42" s="10">
        <v>0</v>
      </c>
      <c r="Q42" s="10">
        <v>-10000</v>
      </c>
      <c r="R42" s="5" t="s">
        <v>12</v>
      </c>
      <c r="S42" s="12">
        <v>0.03</v>
      </c>
      <c r="T42" s="12">
        <f>ABS(N42)*S42</f>
        <v>0</v>
      </c>
      <c r="U42" s="12">
        <f>ABS(O42)*S42</f>
        <v>0</v>
      </c>
      <c r="V42" s="14">
        <f>T42-U42</f>
        <v>0</v>
      </c>
    </row>
    <row r="43" spans="1:22" x14ac:dyDescent="0.25">
      <c r="A43" s="1">
        <v>27268</v>
      </c>
      <c r="C43" t="s">
        <v>11</v>
      </c>
      <c r="D43">
        <v>500621</v>
      </c>
      <c r="E43">
        <v>25556</v>
      </c>
      <c r="F43" t="s">
        <v>33</v>
      </c>
      <c r="G43" s="7">
        <v>36739</v>
      </c>
      <c r="H43" s="8">
        <v>36739</v>
      </c>
      <c r="I43" s="5" t="s">
        <v>35</v>
      </c>
      <c r="J43" s="8">
        <v>36755</v>
      </c>
      <c r="K43" s="10">
        <v>10000</v>
      </c>
      <c r="M43" s="10">
        <f t="shared" si="0"/>
        <v>10000</v>
      </c>
      <c r="P43" s="10">
        <v>0</v>
      </c>
      <c r="Q43" s="10">
        <v>10000</v>
      </c>
      <c r="R43" s="5" t="s">
        <v>12</v>
      </c>
      <c r="S43" s="12">
        <v>0.03</v>
      </c>
      <c r="U43" s="12"/>
      <c r="V43" s="14"/>
    </row>
    <row r="44" spans="1:22" x14ac:dyDescent="0.25">
      <c r="A44" s="1">
        <v>27268</v>
      </c>
      <c r="C44" t="s">
        <v>11</v>
      </c>
      <c r="D44">
        <v>500621</v>
      </c>
      <c r="E44">
        <v>25556</v>
      </c>
      <c r="F44" t="s">
        <v>33</v>
      </c>
      <c r="G44" s="7">
        <v>36739</v>
      </c>
      <c r="H44" s="8">
        <v>36739</v>
      </c>
      <c r="I44" s="5" t="s">
        <v>34</v>
      </c>
      <c r="J44" s="8">
        <v>36755</v>
      </c>
      <c r="K44" s="10">
        <v>-10000</v>
      </c>
      <c r="M44" s="10">
        <f t="shared" si="0"/>
        <v>-10000</v>
      </c>
      <c r="N44" s="10">
        <f>+N42+K43+K44</f>
        <v>0</v>
      </c>
      <c r="O44" s="10">
        <f>+O42+L43+L44</f>
        <v>0</v>
      </c>
      <c r="P44" s="10">
        <v>0</v>
      </c>
      <c r="Q44" s="10">
        <v>-10000</v>
      </c>
      <c r="R44" s="5" t="s">
        <v>12</v>
      </c>
      <c r="S44" s="12">
        <v>0.03</v>
      </c>
      <c r="T44" s="12">
        <f t="shared" ref="T44:T52" si="4">ABS(N44)*S44</f>
        <v>0</v>
      </c>
      <c r="U44" s="12">
        <f t="shared" ref="U44:U52" si="5">ABS(O44)*S44</f>
        <v>0</v>
      </c>
      <c r="V44" s="14">
        <f t="shared" ref="V44:V52" si="6">T44-U44</f>
        <v>0</v>
      </c>
    </row>
    <row r="45" spans="1:22" x14ac:dyDescent="0.25">
      <c r="A45" s="1">
        <v>27268</v>
      </c>
      <c r="C45" t="s">
        <v>11</v>
      </c>
      <c r="D45">
        <v>500621</v>
      </c>
      <c r="E45">
        <v>25556</v>
      </c>
      <c r="F45" t="s">
        <v>33</v>
      </c>
      <c r="G45" s="7">
        <v>36739</v>
      </c>
      <c r="H45" s="8">
        <v>36739</v>
      </c>
      <c r="I45" s="5" t="s">
        <v>35</v>
      </c>
      <c r="J45" s="8">
        <v>36756</v>
      </c>
      <c r="K45" s="10">
        <v>10000</v>
      </c>
      <c r="M45" s="10">
        <f>K45-L45</f>
        <v>10000</v>
      </c>
      <c r="P45" s="10">
        <v>0</v>
      </c>
      <c r="Q45" s="10">
        <v>10000</v>
      </c>
      <c r="R45" s="5" t="s">
        <v>12</v>
      </c>
      <c r="S45" s="12">
        <v>0.03</v>
      </c>
      <c r="U45" s="12"/>
      <c r="V45" s="14"/>
    </row>
    <row r="46" spans="1:22" x14ac:dyDescent="0.25">
      <c r="A46" s="1">
        <v>27268</v>
      </c>
      <c r="C46" t="s">
        <v>11</v>
      </c>
      <c r="D46">
        <v>500621</v>
      </c>
      <c r="E46">
        <v>25556</v>
      </c>
      <c r="F46" t="s">
        <v>33</v>
      </c>
      <c r="G46" s="7">
        <v>36739</v>
      </c>
      <c r="H46" s="8">
        <v>36739</v>
      </c>
      <c r="I46" s="5" t="s">
        <v>34</v>
      </c>
      <c r="J46" s="8">
        <v>36756</v>
      </c>
      <c r="K46" s="10">
        <v>-10000</v>
      </c>
      <c r="M46" s="10">
        <f t="shared" si="0"/>
        <v>-10000</v>
      </c>
      <c r="N46" s="10">
        <f>+N44+K45+K46</f>
        <v>0</v>
      </c>
      <c r="O46" s="10">
        <f>+O44+L45+L46</f>
        <v>0</v>
      </c>
      <c r="P46" s="10">
        <v>0</v>
      </c>
      <c r="Q46" s="10">
        <v>-10000</v>
      </c>
      <c r="R46" s="5" t="s">
        <v>12</v>
      </c>
      <c r="S46" s="12">
        <v>0.03</v>
      </c>
      <c r="T46" s="12">
        <f t="shared" si="4"/>
        <v>0</v>
      </c>
      <c r="U46" s="12">
        <f t="shared" si="5"/>
        <v>0</v>
      </c>
      <c r="V46" s="14">
        <f t="shared" si="6"/>
        <v>0</v>
      </c>
    </row>
    <row r="47" spans="1:22" x14ac:dyDescent="0.25">
      <c r="A47" s="1">
        <v>27268</v>
      </c>
      <c r="C47" t="s">
        <v>11</v>
      </c>
      <c r="D47">
        <v>500621</v>
      </c>
      <c r="E47">
        <v>25556</v>
      </c>
      <c r="F47" t="s">
        <v>33</v>
      </c>
      <c r="G47" s="7">
        <v>36739</v>
      </c>
      <c r="H47" s="8">
        <v>36739</v>
      </c>
      <c r="I47" s="5" t="s">
        <v>35</v>
      </c>
      <c r="J47" s="8">
        <v>36757</v>
      </c>
      <c r="K47" s="10">
        <v>10000</v>
      </c>
      <c r="M47" s="10">
        <f>K47-L47</f>
        <v>10000</v>
      </c>
      <c r="P47" s="10">
        <v>0</v>
      </c>
      <c r="Q47" s="10">
        <v>10000</v>
      </c>
      <c r="R47" s="5" t="s">
        <v>12</v>
      </c>
      <c r="S47" s="12">
        <v>0.03</v>
      </c>
      <c r="U47" s="12"/>
      <c r="V47" s="14"/>
    </row>
    <row r="48" spans="1:22" x14ac:dyDescent="0.25">
      <c r="A48" s="1">
        <v>27268</v>
      </c>
      <c r="C48" t="s">
        <v>11</v>
      </c>
      <c r="D48">
        <v>500621</v>
      </c>
      <c r="E48">
        <v>25556</v>
      </c>
      <c r="F48" t="s">
        <v>33</v>
      </c>
      <c r="G48" s="7">
        <v>36739</v>
      </c>
      <c r="H48" s="8">
        <v>36739</v>
      </c>
      <c r="I48" s="5" t="s">
        <v>34</v>
      </c>
      <c r="J48" s="8">
        <v>36757</v>
      </c>
      <c r="K48" s="10">
        <v>-10000</v>
      </c>
      <c r="M48" s="10">
        <f t="shared" si="0"/>
        <v>-10000</v>
      </c>
      <c r="N48" s="10">
        <f>+N46+K47+K48</f>
        <v>0</v>
      </c>
      <c r="O48" s="10">
        <f>+O46+L47+L48</f>
        <v>0</v>
      </c>
      <c r="P48" s="10">
        <v>0</v>
      </c>
      <c r="Q48" s="10">
        <v>-10000</v>
      </c>
      <c r="R48" s="5" t="s">
        <v>12</v>
      </c>
      <c r="S48" s="12">
        <v>0.03</v>
      </c>
      <c r="T48" s="12">
        <f t="shared" si="4"/>
        <v>0</v>
      </c>
      <c r="U48" s="12">
        <f t="shared" si="5"/>
        <v>0</v>
      </c>
      <c r="V48" s="14">
        <f t="shared" si="6"/>
        <v>0</v>
      </c>
    </row>
    <row r="49" spans="1:22" x14ac:dyDescent="0.25">
      <c r="A49" s="1">
        <v>27268</v>
      </c>
      <c r="C49" t="s">
        <v>11</v>
      </c>
      <c r="D49">
        <v>500621</v>
      </c>
      <c r="E49">
        <v>25556</v>
      </c>
      <c r="F49" t="s">
        <v>33</v>
      </c>
      <c r="G49" s="7">
        <v>36739</v>
      </c>
      <c r="H49" s="8">
        <v>36739</v>
      </c>
      <c r="I49" s="5" t="s">
        <v>35</v>
      </c>
      <c r="J49" s="8">
        <v>36758</v>
      </c>
      <c r="K49" s="10">
        <v>10000</v>
      </c>
      <c r="M49" s="10">
        <f t="shared" si="0"/>
        <v>10000</v>
      </c>
      <c r="P49" s="10">
        <v>0</v>
      </c>
      <c r="Q49" s="10">
        <v>10000</v>
      </c>
      <c r="R49" s="5" t="s">
        <v>12</v>
      </c>
      <c r="S49" s="12">
        <v>0.03</v>
      </c>
      <c r="U49" s="12"/>
      <c r="V49" s="14"/>
    </row>
    <row r="50" spans="1:22" x14ac:dyDescent="0.25">
      <c r="A50" s="1">
        <v>27268</v>
      </c>
      <c r="C50" t="s">
        <v>11</v>
      </c>
      <c r="D50">
        <v>500621</v>
      </c>
      <c r="E50">
        <v>25556</v>
      </c>
      <c r="F50" t="s">
        <v>33</v>
      </c>
      <c r="G50" s="7">
        <v>36739</v>
      </c>
      <c r="H50" s="8">
        <v>36739</v>
      </c>
      <c r="I50" s="5" t="s">
        <v>34</v>
      </c>
      <c r="J50" s="8">
        <v>36758</v>
      </c>
      <c r="K50" s="10">
        <v>-10000</v>
      </c>
      <c r="M50" s="10">
        <f t="shared" si="0"/>
        <v>-10000</v>
      </c>
      <c r="N50" s="10">
        <f>+N48+K49+K50</f>
        <v>0</v>
      </c>
      <c r="O50" s="10">
        <f>+O48+L49+L50</f>
        <v>0</v>
      </c>
      <c r="P50" s="10">
        <v>0</v>
      </c>
      <c r="Q50" s="10">
        <v>-10000</v>
      </c>
      <c r="R50" s="5" t="s">
        <v>12</v>
      </c>
      <c r="S50" s="12">
        <v>0.03</v>
      </c>
      <c r="T50" s="12">
        <f t="shared" si="4"/>
        <v>0</v>
      </c>
      <c r="U50" s="12">
        <f t="shared" si="5"/>
        <v>0</v>
      </c>
      <c r="V50" s="14">
        <f t="shared" si="6"/>
        <v>0</v>
      </c>
    </row>
    <row r="51" spans="1:22" x14ac:dyDescent="0.25">
      <c r="A51" s="1">
        <v>27268</v>
      </c>
      <c r="C51" t="s">
        <v>11</v>
      </c>
      <c r="D51">
        <v>500621</v>
      </c>
      <c r="E51">
        <v>25556</v>
      </c>
      <c r="F51" t="s">
        <v>33</v>
      </c>
      <c r="G51" s="7">
        <v>36739</v>
      </c>
      <c r="H51" s="8">
        <v>36739</v>
      </c>
      <c r="I51" s="5" t="s">
        <v>35</v>
      </c>
      <c r="J51" s="8">
        <v>36759</v>
      </c>
      <c r="K51" s="10">
        <v>10000</v>
      </c>
      <c r="M51" s="10">
        <f t="shared" si="0"/>
        <v>10000</v>
      </c>
      <c r="P51" s="10">
        <v>0</v>
      </c>
      <c r="Q51" s="10">
        <v>10000</v>
      </c>
      <c r="R51" s="5" t="s">
        <v>12</v>
      </c>
      <c r="S51" s="12">
        <v>0.03</v>
      </c>
      <c r="U51" s="12"/>
      <c r="V51" s="14"/>
    </row>
    <row r="52" spans="1:22" x14ac:dyDescent="0.25">
      <c r="A52" s="1">
        <v>27268</v>
      </c>
      <c r="C52" t="s">
        <v>11</v>
      </c>
      <c r="D52">
        <v>500621</v>
      </c>
      <c r="E52">
        <v>25556</v>
      </c>
      <c r="F52" t="s">
        <v>33</v>
      </c>
      <c r="G52" s="7">
        <v>36739</v>
      </c>
      <c r="H52" s="8">
        <v>36739</v>
      </c>
      <c r="I52" s="5" t="s">
        <v>34</v>
      </c>
      <c r="J52" s="8">
        <v>36759</v>
      </c>
      <c r="K52" s="10">
        <v>-10000</v>
      </c>
      <c r="M52" s="10">
        <f t="shared" si="0"/>
        <v>-10000</v>
      </c>
      <c r="N52" s="10">
        <f>+N50+K51+K52</f>
        <v>0</v>
      </c>
      <c r="O52" s="10">
        <f>+O50+L51+L52</f>
        <v>0</v>
      </c>
      <c r="P52" s="10">
        <v>0</v>
      </c>
      <c r="Q52" s="10">
        <v>-10000</v>
      </c>
      <c r="R52" s="5" t="s">
        <v>12</v>
      </c>
      <c r="S52" s="12">
        <v>0.03</v>
      </c>
      <c r="T52" s="12">
        <f t="shared" si="4"/>
        <v>0</v>
      </c>
      <c r="U52" s="12">
        <f t="shared" si="5"/>
        <v>0</v>
      </c>
      <c r="V52" s="14">
        <f t="shared" si="6"/>
        <v>0</v>
      </c>
    </row>
    <row r="53" spans="1:22" x14ac:dyDescent="0.25">
      <c r="A53" s="1">
        <v>27268</v>
      </c>
      <c r="C53" t="s">
        <v>11</v>
      </c>
      <c r="D53">
        <v>500621</v>
      </c>
      <c r="E53">
        <v>25556</v>
      </c>
      <c r="F53" t="s">
        <v>33</v>
      </c>
      <c r="G53" s="7">
        <v>36739</v>
      </c>
      <c r="H53" s="8">
        <v>36739</v>
      </c>
      <c r="I53" s="5" t="s">
        <v>35</v>
      </c>
      <c r="J53" s="8">
        <v>36760</v>
      </c>
      <c r="K53" s="10">
        <v>10000</v>
      </c>
      <c r="M53" s="10">
        <f t="shared" si="0"/>
        <v>10000</v>
      </c>
      <c r="P53" s="10">
        <v>0</v>
      </c>
      <c r="Q53" s="10">
        <v>10000</v>
      </c>
      <c r="R53" s="5" t="s">
        <v>12</v>
      </c>
      <c r="S53" s="12">
        <v>0.03</v>
      </c>
      <c r="U53" s="12"/>
      <c r="V53" s="14"/>
    </row>
    <row r="54" spans="1:22" x14ac:dyDescent="0.25">
      <c r="A54" s="1">
        <v>27268</v>
      </c>
      <c r="C54" t="s">
        <v>11</v>
      </c>
      <c r="D54">
        <v>500621</v>
      </c>
      <c r="E54">
        <v>25556</v>
      </c>
      <c r="F54" t="s">
        <v>33</v>
      </c>
      <c r="G54" s="7">
        <v>36739</v>
      </c>
      <c r="H54" s="8">
        <v>36739</v>
      </c>
      <c r="I54" s="5" t="s">
        <v>34</v>
      </c>
      <c r="J54" s="8">
        <v>36760</v>
      </c>
      <c r="K54" s="10">
        <v>-10000</v>
      </c>
      <c r="M54" s="10">
        <f t="shared" si="0"/>
        <v>-10000</v>
      </c>
      <c r="N54" s="10">
        <f>+N52+K53+K54</f>
        <v>0</v>
      </c>
      <c r="O54" s="10">
        <f>+O52+L53+L54</f>
        <v>0</v>
      </c>
      <c r="P54" s="10">
        <v>0</v>
      </c>
      <c r="Q54" s="10">
        <v>-10000</v>
      </c>
      <c r="R54" s="5" t="s">
        <v>12</v>
      </c>
      <c r="S54" s="12">
        <v>0.03</v>
      </c>
      <c r="T54" s="12">
        <f>ABS(N54)*S54</f>
        <v>0</v>
      </c>
      <c r="U54" s="12">
        <f>ABS(O54)*S54</f>
        <v>0</v>
      </c>
      <c r="V54" s="14">
        <f>T54-U54</f>
        <v>0</v>
      </c>
    </row>
    <row r="55" spans="1:22" x14ac:dyDescent="0.25">
      <c r="A55" s="1">
        <v>27268</v>
      </c>
      <c r="C55" t="s">
        <v>11</v>
      </c>
      <c r="D55">
        <v>500621</v>
      </c>
      <c r="E55">
        <v>25556</v>
      </c>
      <c r="F55" t="s">
        <v>33</v>
      </c>
      <c r="G55" s="7">
        <v>36739</v>
      </c>
      <c r="H55" s="8">
        <v>36739</v>
      </c>
      <c r="I55" s="5" t="s">
        <v>35</v>
      </c>
      <c r="J55" s="8">
        <v>36761</v>
      </c>
      <c r="K55" s="10">
        <v>10000</v>
      </c>
      <c r="M55" s="10">
        <f t="shared" si="0"/>
        <v>10000</v>
      </c>
      <c r="P55" s="10">
        <v>0</v>
      </c>
      <c r="Q55" s="10">
        <v>10000</v>
      </c>
      <c r="R55" s="5" t="s">
        <v>12</v>
      </c>
      <c r="S55" s="12">
        <v>0.03</v>
      </c>
      <c r="U55" s="12"/>
      <c r="V55" s="14"/>
    </row>
    <row r="56" spans="1:22" x14ac:dyDescent="0.25">
      <c r="A56" s="1">
        <v>27268</v>
      </c>
      <c r="C56" t="s">
        <v>11</v>
      </c>
      <c r="D56">
        <v>500621</v>
      </c>
      <c r="E56">
        <v>25556</v>
      </c>
      <c r="F56" t="s">
        <v>33</v>
      </c>
      <c r="G56" s="7">
        <v>36739</v>
      </c>
      <c r="H56" s="8">
        <v>36739</v>
      </c>
      <c r="I56" s="5" t="s">
        <v>34</v>
      </c>
      <c r="J56" s="8">
        <v>36761</v>
      </c>
      <c r="K56" s="10">
        <v>-10000</v>
      </c>
      <c r="M56" s="10">
        <f t="shared" si="0"/>
        <v>-10000</v>
      </c>
      <c r="N56" s="10">
        <f>+N54+K55+K56</f>
        <v>0</v>
      </c>
      <c r="O56" s="10">
        <f>+O54+L55+L56</f>
        <v>0</v>
      </c>
      <c r="P56" s="10">
        <v>0</v>
      </c>
      <c r="Q56" s="10">
        <v>-10000</v>
      </c>
      <c r="R56" s="5" t="s">
        <v>12</v>
      </c>
      <c r="S56" s="12">
        <v>0.03</v>
      </c>
      <c r="T56" s="12">
        <f>ABS(N56)*S56</f>
        <v>0</v>
      </c>
      <c r="U56" s="12">
        <f>ABS(O56)*S56</f>
        <v>0</v>
      </c>
      <c r="V56" s="14">
        <f>T56-U56</f>
        <v>0</v>
      </c>
    </row>
    <row r="57" spans="1:22" x14ac:dyDescent="0.25">
      <c r="A57" s="1">
        <v>27268</v>
      </c>
      <c r="C57" t="s">
        <v>11</v>
      </c>
      <c r="D57">
        <v>500621</v>
      </c>
      <c r="E57">
        <v>25556</v>
      </c>
      <c r="F57" t="s">
        <v>33</v>
      </c>
      <c r="G57" s="7">
        <v>36739</v>
      </c>
      <c r="H57" s="8">
        <v>36739</v>
      </c>
      <c r="I57" s="5" t="s">
        <v>35</v>
      </c>
      <c r="J57" s="8">
        <v>36762</v>
      </c>
      <c r="K57" s="10">
        <v>10000</v>
      </c>
      <c r="M57" s="10">
        <f t="shared" si="0"/>
        <v>10000</v>
      </c>
      <c r="P57" s="10">
        <v>0</v>
      </c>
      <c r="Q57" s="10">
        <v>10000</v>
      </c>
      <c r="R57" s="5" t="s">
        <v>12</v>
      </c>
      <c r="S57" s="12">
        <v>0.03</v>
      </c>
      <c r="U57" s="12"/>
      <c r="V57" s="14"/>
    </row>
    <row r="58" spans="1:22" x14ac:dyDescent="0.25">
      <c r="A58" s="1">
        <v>27268</v>
      </c>
      <c r="C58" t="s">
        <v>11</v>
      </c>
      <c r="D58">
        <v>500621</v>
      </c>
      <c r="E58">
        <v>25556</v>
      </c>
      <c r="F58" t="s">
        <v>33</v>
      </c>
      <c r="G58" s="7">
        <v>36739</v>
      </c>
      <c r="H58" s="8">
        <v>36739</v>
      </c>
      <c r="I58" s="5" t="s">
        <v>34</v>
      </c>
      <c r="J58" s="8">
        <v>36762</v>
      </c>
      <c r="K58" s="10">
        <v>-10000</v>
      </c>
      <c r="M58" s="10">
        <f t="shared" si="0"/>
        <v>-10000</v>
      </c>
      <c r="N58" s="10">
        <f>+N56+K57+K58</f>
        <v>0</v>
      </c>
      <c r="O58" s="10">
        <f>+O56+L57+L58</f>
        <v>0</v>
      </c>
      <c r="P58" s="10">
        <v>0</v>
      </c>
      <c r="Q58" s="10">
        <v>-10000</v>
      </c>
      <c r="R58" s="5" t="s">
        <v>12</v>
      </c>
      <c r="S58" s="12">
        <v>0.03</v>
      </c>
      <c r="T58" s="12">
        <f>ABS(N58)*S58</f>
        <v>0</v>
      </c>
      <c r="U58" s="12">
        <f>ABS(O58)*S58</f>
        <v>0</v>
      </c>
      <c r="V58" s="14">
        <f>T58-U58</f>
        <v>0</v>
      </c>
    </row>
    <row r="59" spans="1:22" x14ac:dyDescent="0.25">
      <c r="A59" s="1">
        <v>27268</v>
      </c>
      <c r="C59" t="s">
        <v>11</v>
      </c>
      <c r="D59">
        <v>500621</v>
      </c>
      <c r="E59">
        <v>25556</v>
      </c>
      <c r="F59" t="s">
        <v>33</v>
      </c>
      <c r="G59" s="7">
        <v>36739</v>
      </c>
      <c r="H59" s="8">
        <v>36739</v>
      </c>
      <c r="I59" s="5" t="s">
        <v>35</v>
      </c>
      <c r="J59" s="8">
        <v>36763</v>
      </c>
      <c r="K59" s="10">
        <v>10000</v>
      </c>
      <c r="M59" s="10">
        <f t="shared" si="0"/>
        <v>10000</v>
      </c>
      <c r="P59" s="10">
        <v>0</v>
      </c>
      <c r="Q59" s="10">
        <v>10000</v>
      </c>
      <c r="R59" s="5" t="s">
        <v>12</v>
      </c>
      <c r="S59" s="12">
        <v>0.03</v>
      </c>
      <c r="U59" s="12"/>
      <c r="V59" s="14"/>
    </row>
    <row r="60" spans="1:22" x14ac:dyDescent="0.25">
      <c r="A60" s="1">
        <v>27268</v>
      </c>
      <c r="C60" t="s">
        <v>11</v>
      </c>
      <c r="D60">
        <v>500621</v>
      </c>
      <c r="E60">
        <v>25556</v>
      </c>
      <c r="F60" t="s">
        <v>33</v>
      </c>
      <c r="G60" s="7">
        <v>36739</v>
      </c>
      <c r="H60" s="8">
        <v>36739</v>
      </c>
      <c r="I60" s="5" t="s">
        <v>34</v>
      </c>
      <c r="J60" s="8">
        <v>36763</v>
      </c>
      <c r="K60" s="10">
        <v>-10000</v>
      </c>
      <c r="M60" s="10">
        <f t="shared" si="0"/>
        <v>-10000</v>
      </c>
      <c r="N60" s="10">
        <f>+N58+K59+K60</f>
        <v>0</v>
      </c>
      <c r="O60" s="10">
        <f>+O58+L59+L60</f>
        <v>0</v>
      </c>
      <c r="P60" s="10">
        <v>0</v>
      </c>
      <c r="Q60" s="10">
        <v>-10000</v>
      </c>
      <c r="R60" s="5" t="s">
        <v>12</v>
      </c>
      <c r="S60" s="12">
        <v>0.03</v>
      </c>
      <c r="T60" s="12">
        <f>ABS(N60)*S60</f>
        <v>0</v>
      </c>
      <c r="U60" s="12">
        <f>ABS(O60)*S60</f>
        <v>0</v>
      </c>
      <c r="V60" s="14">
        <f>T60-U60</f>
        <v>0</v>
      </c>
    </row>
    <row r="61" spans="1:22" x14ac:dyDescent="0.25">
      <c r="A61" s="1">
        <v>27268</v>
      </c>
      <c r="C61" t="s">
        <v>11</v>
      </c>
      <c r="D61">
        <v>500621</v>
      </c>
      <c r="E61">
        <v>25556</v>
      </c>
      <c r="F61" t="s">
        <v>33</v>
      </c>
      <c r="G61" s="7">
        <v>36739</v>
      </c>
      <c r="H61" s="8">
        <v>36739</v>
      </c>
      <c r="I61" s="5" t="s">
        <v>35</v>
      </c>
      <c r="J61" s="8">
        <v>36764</v>
      </c>
      <c r="K61" s="10">
        <v>10000</v>
      </c>
      <c r="M61" s="10">
        <f t="shared" si="0"/>
        <v>10000</v>
      </c>
      <c r="P61" s="10">
        <v>0</v>
      </c>
      <c r="Q61" s="10">
        <v>10000</v>
      </c>
      <c r="R61" s="5" t="s">
        <v>12</v>
      </c>
      <c r="S61" s="12">
        <v>0.03</v>
      </c>
      <c r="U61" s="12"/>
      <c r="V61" s="14"/>
    </row>
    <row r="62" spans="1:22" x14ac:dyDescent="0.25">
      <c r="A62" s="1">
        <v>27268</v>
      </c>
      <c r="C62" t="s">
        <v>11</v>
      </c>
      <c r="D62">
        <v>500621</v>
      </c>
      <c r="E62">
        <v>25556</v>
      </c>
      <c r="F62" t="s">
        <v>33</v>
      </c>
      <c r="G62" s="7">
        <v>36739</v>
      </c>
      <c r="H62" s="8">
        <v>36739</v>
      </c>
      <c r="I62" s="5" t="s">
        <v>34</v>
      </c>
      <c r="J62" s="8">
        <v>36764</v>
      </c>
      <c r="K62" s="10">
        <v>-10000</v>
      </c>
      <c r="M62" s="10">
        <f t="shared" si="0"/>
        <v>-10000</v>
      </c>
      <c r="N62" s="10">
        <f>+N60+K61+K62</f>
        <v>0</v>
      </c>
      <c r="O62" s="10">
        <f>+O60+L61+L62</f>
        <v>0</v>
      </c>
      <c r="P62" s="10">
        <v>0</v>
      </c>
      <c r="Q62" s="10">
        <v>-10000</v>
      </c>
      <c r="R62" s="5" t="s">
        <v>12</v>
      </c>
      <c r="S62" s="12">
        <v>0.03</v>
      </c>
      <c r="T62" s="12">
        <f>ABS(N62)*S62</f>
        <v>0</v>
      </c>
      <c r="U62" s="12">
        <f>ABS(O62)*S62</f>
        <v>0</v>
      </c>
      <c r="V62" s="14">
        <f>T62-U62</f>
        <v>0</v>
      </c>
    </row>
    <row r="63" spans="1:22" x14ac:dyDescent="0.25">
      <c r="A63" s="1">
        <v>27268</v>
      </c>
      <c r="C63" t="s">
        <v>11</v>
      </c>
      <c r="D63">
        <v>500621</v>
      </c>
      <c r="E63">
        <v>25556</v>
      </c>
      <c r="F63" t="s">
        <v>33</v>
      </c>
      <c r="G63" s="7">
        <v>36739</v>
      </c>
      <c r="H63" s="8">
        <v>36739</v>
      </c>
      <c r="I63" s="5" t="s">
        <v>35</v>
      </c>
      <c r="J63" s="8">
        <v>36765</v>
      </c>
      <c r="K63" s="10">
        <v>10000</v>
      </c>
      <c r="M63" s="10">
        <f t="shared" si="0"/>
        <v>10000</v>
      </c>
      <c r="P63" s="10">
        <v>0</v>
      </c>
      <c r="Q63" s="10">
        <v>10000</v>
      </c>
      <c r="R63" s="5" t="s">
        <v>12</v>
      </c>
      <c r="S63" s="12">
        <v>0.03</v>
      </c>
      <c r="U63" s="12"/>
      <c r="V63" s="14"/>
    </row>
    <row r="64" spans="1:22" x14ac:dyDescent="0.25">
      <c r="A64" s="1">
        <v>27268</v>
      </c>
      <c r="C64" t="s">
        <v>11</v>
      </c>
      <c r="D64">
        <v>500621</v>
      </c>
      <c r="E64">
        <v>25556</v>
      </c>
      <c r="F64" t="s">
        <v>33</v>
      </c>
      <c r="G64" s="7">
        <v>36739</v>
      </c>
      <c r="H64" s="8">
        <v>36739</v>
      </c>
      <c r="I64" s="5" t="s">
        <v>34</v>
      </c>
      <c r="J64" s="8">
        <v>36765</v>
      </c>
      <c r="K64" s="10">
        <v>-10000</v>
      </c>
      <c r="M64" s="10">
        <f t="shared" si="0"/>
        <v>-10000</v>
      </c>
      <c r="N64" s="10">
        <f>+N62+K63+K64</f>
        <v>0</v>
      </c>
      <c r="O64" s="10">
        <f>+O62+L63+L64</f>
        <v>0</v>
      </c>
      <c r="P64" s="10">
        <v>0</v>
      </c>
      <c r="Q64" s="10">
        <v>-10000</v>
      </c>
      <c r="R64" s="5" t="s">
        <v>12</v>
      </c>
      <c r="S64" s="12">
        <v>0.03</v>
      </c>
      <c r="T64" s="12">
        <f>ABS(N64)*S64</f>
        <v>0</v>
      </c>
      <c r="U64" s="12">
        <f>ABS(O64)*S64</f>
        <v>0</v>
      </c>
      <c r="V64" s="14">
        <f>T64-U64</f>
        <v>0</v>
      </c>
    </row>
    <row r="65" spans="1:22" x14ac:dyDescent="0.25">
      <c r="A65" s="1">
        <v>27268</v>
      </c>
      <c r="C65" t="s">
        <v>11</v>
      </c>
      <c r="D65">
        <v>500621</v>
      </c>
      <c r="E65">
        <v>25556</v>
      </c>
      <c r="F65" t="s">
        <v>33</v>
      </c>
      <c r="G65" s="7">
        <v>36739</v>
      </c>
      <c r="H65" s="8">
        <v>36739</v>
      </c>
      <c r="I65" s="5" t="s">
        <v>35</v>
      </c>
      <c r="J65" s="8">
        <v>36766</v>
      </c>
      <c r="K65" s="10">
        <v>10000</v>
      </c>
      <c r="M65" s="10">
        <f t="shared" si="0"/>
        <v>10000</v>
      </c>
      <c r="P65" s="10">
        <v>0</v>
      </c>
      <c r="Q65" s="10">
        <v>10000</v>
      </c>
      <c r="R65" s="5" t="s">
        <v>12</v>
      </c>
      <c r="S65" s="12">
        <v>0.03</v>
      </c>
      <c r="U65" s="12"/>
      <c r="V65" s="14"/>
    </row>
    <row r="66" spans="1:22" x14ac:dyDescent="0.25">
      <c r="A66" s="1">
        <v>27268</v>
      </c>
      <c r="C66" t="s">
        <v>11</v>
      </c>
      <c r="D66">
        <v>500621</v>
      </c>
      <c r="E66">
        <v>25556</v>
      </c>
      <c r="F66" t="s">
        <v>33</v>
      </c>
      <c r="G66" s="7">
        <v>36739</v>
      </c>
      <c r="H66" s="8">
        <v>36739</v>
      </c>
      <c r="I66" s="5" t="s">
        <v>34</v>
      </c>
      <c r="J66" s="8">
        <v>36766</v>
      </c>
      <c r="K66" s="10">
        <v>-10000</v>
      </c>
      <c r="M66" s="10">
        <f t="shared" si="0"/>
        <v>-10000</v>
      </c>
      <c r="N66" s="10">
        <f>+N64+K65+K66</f>
        <v>0</v>
      </c>
      <c r="O66" s="10">
        <f>+O64+L65+L66</f>
        <v>0</v>
      </c>
      <c r="P66" s="10">
        <v>0</v>
      </c>
      <c r="Q66" s="10">
        <v>-10000</v>
      </c>
      <c r="R66" s="5" t="s">
        <v>12</v>
      </c>
      <c r="S66" s="12">
        <v>0.03</v>
      </c>
      <c r="T66" s="12">
        <f>ABS(N66)*S66</f>
        <v>0</v>
      </c>
      <c r="U66" s="12">
        <f>ABS(O66)*S66</f>
        <v>0</v>
      </c>
      <c r="V66" s="14">
        <f>T66-U66</f>
        <v>0</v>
      </c>
    </row>
    <row r="67" spans="1:22" x14ac:dyDescent="0.25">
      <c r="A67" s="1">
        <v>27268</v>
      </c>
      <c r="C67" t="s">
        <v>11</v>
      </c>
      <c r="D67">
        <v>500621</v>
      </c>
      <c r="E67">
        <v>25556</v>
      </c>
      <c r="F67" t="s">
        <v>33</v>
      </c>
      <c r="G67" s="7">
        <v>36739</v>
      </c>
      <c r="H67" s="8">
        <v>36739</v>
      </c>
      <c r="I67" s="5" t="s">
        <v>35</v>
      </c>
      <c r="J67" s="8">
        <v>36767</v>
      </c>
      <c r="K67" s="10">
        <v>10000</v>
      </c>
      <c r="M67" s="10">
        <f t="shared" si="0"/>
        <v>10000</v>
      </c>
      <c r="P67" s="10">
        <v>0</v>
      </c>
      <c r="Q67" s="10">
        <v>10000</v>
      </c>
      <c r="R67" s="5" t="s">
        <v>12</v>
      </c>
      <c r="S67" s="12">
        <v>0.03</v>
      </c>
      <c r="U67" s="12"/>
      <c r="V67" s="14"/>
    </row>
    <row r="68" spans="1:22" x14ac:dyDescent="0.25">
      <c r="A68" s="1">
        <v>27268</v>
      </c>
      <c r="C68" t="s">
        <v>11</v>
      </c>
      <c r="D68">
        <v>500621</v>
      </c>
      <c r="E68">
        <v>25556</v>
      </c>
      <c r="F68" t="s">
        <v>33</v>
      </c>
      <c r="G68" s="7">
        <v>36739</v>
      </c>
      <c r="H68" s="8">
        <v>36739</v>
      </c>
      <c r="I68" s="5" t="s">
        <v>34</v>
      </c>
      <c r="J68" s="8">
        <v>36767</v>
      </c>
      <c r="K68" s="10">
        <v>-10000</v>
      </c>
      <c r="M68" s="10">
        <f t="shared" si="0"/>
        <v>-10000</v>
      </c>
      <c r="N68" s="10">
        <f>+N66+K67+K68</f>
        <v>0</v>
      </c>
      <c r="O68" s="10">
        <f>+O66+L67+L68</f>
        <v>0</v>
      </c>
      <c r="P68" s="10">
        <v>0</v>
      </c>
      <c r="Q68" s="10">
        <v>-10000</v>
      </c>
      <c r="R68" s="5" t="s">
        <v>12</v>
      </c>
      <c r="S68" s="12">
        <v>0.03</v>
      </c>
      <c r="T68" s="12">
        <f>ABS(N68)*S68</f>
        <v>0</v>
      </c>
      <c r="U68" s="12">
        <f>ABS(O68)*S68</f>
        <v>0</v>
      </c>
      <c r="V68" s="14">
        <f>T68-U68</f>
        <v>0</v>
      </c>
    </row>
    <row r="69" spans="1:22" x14ac:dyDescent="0.25">
      <c r="A69" s="1">
        <v>27268</v>
      </c>
      <c r="C69" t="s">
        <v>11</v>
      </c>
      <c r="D69">
        <v>500621</v>
      </c>
      <c r="E69">
        <v>25556</v>
      </c>
      <c r="F69" t="s">
        <v>33</v>
      </c>
      <c r="G69" s="7">
        <v>36739</v>
      </c>
      <c r="H69" s="8">
        <v>36739</v>
      </c>
      <c r="I69" s="5" t="s">
        <v>35</v>
      </c>
      <c r="J69" s="8">
        <v>36768</v>
      </c>
      <c r="K69" s="10">
        <v>10000</v>
      </c>
      <c r="M69" s="10">
        <f t="shared" si="0"/>
        <v>10000</v>
      </c>
      <c r="P69" s="10">
        <v>0</v>
      </c>
      <c r="Q69" s="10">
        <v>10000</v>
      </c>
      <c r="R69" s="5" t="s">
        <v>12</v>
      </c>
      <c r="S69" s="12">
        <v>0.03</v>
      </c>
      <c r="U69" s="12"/>
      <c r="V69" s="14"/>
    </row>
    <row r="70" spans="1:22" x14ac:dyDescent="0.25">
      <c r="A70" s="1">
        <v>27268</v>
      </c>
      <c r="C70" t="s">
        <v>11</v>
      </c>
      <c r="D70">
        <v>500621</v>
      </c>
      <c r="E70">
        <v>25556</v>
      </c>
      <c r="F70" t="s">
        <v>33</v>
      </c>
      <c r="G70" s="7">
        <v>36739</v>
      </c>
      <c r="H70" s="8">
        <v>36739</v>
      </c>
      <c r="I70" s="5" t="s">
        <v>34</v>
      </c>
      <c r="J70" s="8">
        <v>36768</v>
      </c>
      <c r="K70" s="10">
        <v>-10000</v>
      </c>
      <c r="M70" s="10">
        <f t="shared" si="0"/>
        <v>-10000</v>
      </c>
      <c r="N70" s="10">
        <f>+N68+K69+K70</f>
        <v>0</v>
      </c>
      <c r="O70" s="10">
        <f>+O68+L69+L70</f>
        <v>0</v>
      </c>
      <c r="P70" s="10">
        <v>0</v>
      </c>
      <c r="Q70" s="10">
        <v>-10000</v>
      </c>
      <c r="R70" s="5" t="s">
        <v>12</v>
      </c>
      <c r="S70" s="12">
        <v>0.03</v>
      </c>
      <c r="T70" s="12">
        <f>ABS(N70)*S70</f>
        <v>0</v>
      </c>
      <c r="U70" s="12">
        <f>ABS(O70)*S70</f>
        <v>0</v>
      </c>
      <c r="V70" s="14">
        <f>T70-U70</f>
        <v>0</v>
      </c>
    </row>
    <row r="71" spans="1:22" x14ac:dyDescent="0.25">
      <c r="A71" s="1">
        <v>27268</v>
      </c>
      <c r="C71" t="s">
        <v>11</v>
      </c>
      <c r="D71">
        <v>500621</v>
      </c>
      <c r="E71">
        <v>25556</v>
      </c>
      <c r="F71" t="s">
        <v>33</v>
      </c>
      <c r="G71" s="7">
        <v>36739</v>
      </c>
      <c r="H71" s="8">
        <v>36739</v>
      </c>
      <c r="I71" s="5" t="s">
        <v>35</v>
      </c>
      <c r="J71" s="8">
        <v>36769</v>
      </c>
      <c r="K71" s="10">
        <v>10000</v>
      </c>
      <c r="M71" s="10">
        <f t="shared" si="0"/>
        <v>10000</v>
      </c>
      <c r="N71" s="10">
        <f>+N69+K70+K71</f>
        <v>0</v>
      </c>
      <c r="P71" s="10">
        <v>0</v>
      </c>
      <c r="Q71" s="10">
        <v>-10000</v>
      </c>
      <c r="R71" s="5" t="s">
        <v>12</v>
      </c>
      <c r="S71" s="12">
        <v>0.03</v>
      </c>
      <c r="U71" s="12"/>
      <c r="V71" s="14"/>
    </row>
    <row r="72" spans="1:22" x14ac:dyDescent="0.25">
      <c r="A72" s="1">
        <v>27268</v>
      </c>
      <c r="C72" t="s">
        <v>11</v>
      </c>
      <c r="D72">
        <v>500621</v>
      </c>
      <c r="E72">
        <v>25556</v>
      </c>
      <c r="F72" t="s">
        <v>33</v>
      </c>
      <c r="G72" s="7">
        <v>36739</v>
      </c>
      <c r="H72" s="8">
        <v>36739</v>
      </c>
      <c r="I72" s="5" t="s">
        <v>34</v>
      </c>
      <c r="J72" s="8">
        <v>36769</v>
      </c>
      <c r="K72" s="10">
        <v>-10000</v>
      </c>
      <c r="M72" s="10">
        <f t="shared" si="0"/>
        <v>-10000</v>
      </c>
      <c r="N72" s="10">
        <f>+N70+K71+K72</f>
        <v>0</v>
      </c>
      <c r="O72" s="10">
        <f>+O70+L71+L72</f>
        <v>0</v>
      </c>
      <c r="P72" s="10">
        <v>0</v>
      </c>
      <c r="Q72" s="10">
        <v>-10000</v>
      </c>
      <c r="R72" s="5" t="s">
        <v>12</v>
      </c>
      <c r="S72" s="12">
        <v>0.03</v>
      </c>
      <c r="T72" s="12">
        <f>ABS(N72)*S72</f>
        <v>0</v>
      </c>
      <c r="U72" s="12">
        <f>ABS(O72)*S72</f>
        <v>0</v>
      </c>
      <c r="V72" s="14">
        <f>T72-U72</f>
        <v>0</v>
      </c>
    </row>
    <row r="73" spans="1:22" x14ac:dyDescent="0.25">
      <c r="I73"/>
      <c r="J73"/>
      <c r="K73"/>
      <c r="L73"/>
      <c r="M73"/>
      <c r="N73"/>
      <c r="P73"/>
      <c r="Q73"/>
      <c r="R73"/>
      <c r="S73"/>
      <c r="T73"/>
    </row>
    <row r="74" spans="1:22" x14ac:dyDescent="0.25">
      <c r="K74" s="20">
        <f>SUM(K11:K72)</f>
        <v>0</v>
      </c>
      <c r="L74" s="20">
        <f>SUM(L11:L72)</f>
        <v>0</v>
      </c>
      <c r="M74" s="20">
        <f>SUM(M11:M72)</f>
        <v>0</v>
      </c>
      <c r="T74" s="21">
        <f>SUM(T11:T70)</f>
        <v>0</v>
      </c>
      <c r="U74" s="21">
        <f>SUM(U11:U72)</f>
        <v>900.53999999999985</v>
      </c>
      <c r="V74" s="21">
        <f>SUM(V11:V72)</f>
        <v>-900.53999999999985</v>
      </c>
    </row>
    <row r="75" spans="1:22" x14ac:dyDescent="0.25">
      <c r="O75" s="34"/>
    </row>
    <row r="76" spans="1:22" x14ac:dyDescent="0.25">
      <c r="U76" s="14"/>
    </row>
    <row r="77" spans="1:22" x14ac:dyDescent="0.25">
      <c r="U77" s="14"/>
    </row>
    <row r="78" spans="1:22" x14ac:dyDescent="0.25">
      <c r="U78" s="14"/>
    </row>
  </sheetData>
  <pageMargins left="0" right="0" top="0.5" bottom="0.5" header="0" footer="0"/>
  <pageSetup paperSize="5" scale="56" orientation="landscape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78"/>
  <sheetViews>
    <sheetView workbookViewId="0">
      <selection activeCell="L53" sqref="L53"/>
    </sheetView>
  </sheetViews>
  <sheetFormatPr defaultRowHeight="13.2" x14ac:dyDescent="0.25"/>
  <cols>
    <col min="1" max="1" width="16" style="1" customWidth="1"/>
    <col min="2" max="2" width="0.109375" style="5" hidden="1" customWidth="1"/>
    <col min="6" max="6" width="10.109375" customWidth="1"/>
    <col min="7" max="7" width="11.33203125" customWidth="1"/>
    <col min="8" max="8" width="9.88671875" customWidth="1"/>
    <col min="9" max="9" width="9.88671875" style="5" customWidth="1"/>
    <col min="10" max="10" width="10.44140625" style="8" customWidth="1"/>
    <col min="11" max="11" width="9.44140625" style="10" customWidth="1"/>
    <col min="12" max="12" width="10.33203125" style="10" customWidth="1"/>
    <col min="13" max="13" width="9.109375" style="10" customWidth="1"/>
    <col min="14" max="15" width="11" style="10" customWidth="1"/>
    <col min="16" max="16" width="10" style="10" customWidth="1"/>
    <col min="17" max="17" width="11.109375" style="10" customWidth="1"/>
    <col min="18" max="18" width="10.109375" style="5" customWidth="1"/>
    <col min="19" max="19" width="11.88671875" style="12" customWidth="1"/>
    <col min="20" max="20" width="15.33203125" style="12" customWidth="1"/>
    <col min="21" max="21" width="13.88671875" customWidth="1"/>
    <col min="22" max="22" width="12.88671875" customWidth="1"/>
  </cols>
  <sheetData>
    <row r="1" spans="1:23" x14ac:dyDescent="0.25">
      <c r="A1" s="1" t="s">
        <v>13</v>
      </c>
    </row>
    <row r="2" spans="1:23" x14ac:dyDescent="0.25">
      <c r="A2" s="1" t="s">
        <v>14</v>
      </c>
      <c r="C2" s="3">
        <v>27268</v>
      </c>
    </row>
    <row r="3" spans="1:23" x14ac:dyDescent="0.25">
      <c r="A3" s="1" t="s">
        <v>3</v>
      </c>
      <c r="C3" s="3" t="s">
        <v>11</v>
      </c>
    </row>
    <row r="4" spans="1:23" x14ac:dyDescent="0.25">
      <c r="A4" s="1" t="s">
        <v>15</v>
      </c>
      <c r="C4" s="4">
        <v>36739</v>
      </c>
      <c r="P4"/>
      <c r="Q4"/>
      <c r="R4"/>
      <c r="S4"/>
      <c r="T4"/>
    </row>
    <row r="5" spans="1:23" x14ac:dyDescent="0.25">
      <c r="A5" s="1" t="s">
        <v>16</v>
      </c>
      <c r="C5" s="4" t="s">
        <v>12</v>
      </c>
      <c r="P5"/>
      <c r="Q5"/>
      <c r="R5"/>
      <c r="S5"/>
      <c r="T5"/>
    </row>
    <row r="9" spans="1:23" s="6" customFormat="1" ht="39.6" x14ac:dyDescent="0.25">
      <c r="A9" s="6" t="s">
        <v>17</v>
      </c>
      <c r="B9" s="6" t="s">
        <v>18</v>
      </c>
      <c r="C9" s="6" t="s">
        <v>3</v>
      </c>
      <c r="D9" s="6" t="s">
        <v>6</v>
      </c>
      <c r="E9" s="6" t="s">
        <v>5</v>
      </c>
      <c r="F9" s="6" t="s">
        <v>19</v>
      </c>
      <c r="G9" s="6" t="s">
        <v>20</v>
      </c>
      <c r="H9" s="6" t="s">
        <v>15</v>
      </c>
      <c r="I9" s="6" t="s">
        <v>21</v>
      </c>
      <c r="J9" s="9" t="s">
        <v>22</v>
      </c>
      <c r="K9" s="11" t="s">
        <v>23</v>
      </c>
      <c r="L9" s="11" t="s">
        <v>24</v>
      </c>
      <c r="M9" s="11" t="s">
        <v>25</v>
      </c>
      <c r="N9" s="18" t="s">
        <v>26</v>
      </c>
      <c r="O9" s="18" t="s">
        <v>27</v>
      </c>
      <c r="P9" s="11" t="s">
        <v>28</v>
      </c>
      <c r="Q9" s="11" t="s">
        <v>29</v>
      </c>
      <c r="R9" s="6" t="s">
        <v>30</v>
      </c>
      <c r="S9" s="13" t="s">
        <v>8</v>
      </c>
      <c r="T9" s="13" t="s">
        <v>31</v>
      </c>
      <c r="U9" s="6" t="s">
        <v>32</v>
      </c>
      <c r="V9" s="6" t="s">
        <v>25</v>
      </c>
      <c r="W9" s="16"/>
    </row>
    <row r="11" spans="1:23" x14ac:dyDescent="0.25">
      <c r="A11" s="1">
        <v>27268</v>
      </c>
      <c r="C11" t="s">
        <v>11</v>
      </c>
      <c r="D11">
        <v>500623</v>
      </c>
      <c r="E11">
        <v>25556</v>
      </c>
      <c r="F11" t="s">
        <v>33</v>
      </c>
      <c r="G11" s="7">
        <v>36739</v>
      </c>
      <c r="H11" s="8">
        <v>36739</v>
      </c>
      <c r="I11" s="5" t="s">
        <v>35</v>
      </c>
      <c r="J11" s="8">
        <v>36739</v>
      </c>
      <c r="K11" s="10">
        <v>10000</v>
      </c>
      <c r="M11" s="10">
        <f t="shared" ref="M11:M72" si="0">K11-L11</f>
        <v>10000</v>
      </c>
      <c r="P11" s="10">
        <v>0</v>
      </c>
      <c r="Q11" s="10">
        <v>10000</v>
      </c>
      <c r="R11" s="5" t="s">
        <v>12</v>
      </c>
      <c r="S11" s="12">
        <v>0.03</v>
      </c>
      <c r="U11" s="12"/>
      <c r="V11" s="14"/>
    </row>
    <row r="12" spans="1:23" x14ac:dyDescent="0.25">
      <c r="A12" s="1">
        <v>27268</v>
      </c>
      <c r="C12" t="s">
        <v>11</v>
      </c>
      <c r="D12">
        <v>500623</v>
      </c>
      <c r="E12">
        <v>25556</v>
      </c>
      <c r="F12" t="s">
        <v>33</v>
      </c>
      <c r="G12" s="7">
        <v>36739</v>
      </c>
      <c r="H12" s="8">
        <v>36739</v>
      </c>
      <c r="I12" s="5" t="s">
        <v>34</v>
      </c>
      <c r="J12" s="8">
        <v>36739</v>
      </c>
      <c r="K12" s="10">
        <v>-10000</v>
      </c>
      <c r="M12" s="10">
        <f t="shared" si="0"/>
        <v>-10000</v>
      </c>
      <c r="N12" s="10">
        <f>+K11+K12</f>
        <v>0</v>
      </c>
      <c r="O12" s="10">
        <f>+L11+L12</f>
        <v>0</v>
      </c>
      <c r="P12" s="10">
        <v>0</v>
      </c>
      <c r="Q12" s="10">
        <v>-10000</v>
      </c>
      <c r="R12" s="5" t="s">
        <v>12</v>
      </c>
      <c r="S12" s="12">
        <v>0.03</v>
      </c>
      <c r="T12" s="12">
        <f>ABS(N12)*S12</f>
        <v>0</v>
      </c>
      <c r="U12" s="12">
        <f>ABS(O12)*S12</f>
        <v>0</v>
      </c>
      <c r="V12" s="14">
        <f>T12-U12</f>
        <v>0</v>
      </c>
    </row>
    <row r="13" spans="1:23" x14ac:dyDescent="0.25">
      <c r="A13" s="1">
        <v>27268</v>
      </c>
      <c r="C13" t="s">
        <v>11</v>
      </c>
      <c r="D13">
        <v>500623</v>
      </c>
      <c r="E13">
        <v>25556</v>
      </c>
      <c r="F13" t="s">
        <v>33</v>
      </c>
      <c r="G13" s="7">
        <v>36739</v>
      </c>
      <c r="H13" s="8">
        <v>36739</v>
      </c>
      <c r="I13" s="5" t="s">
        <v>35</v>
      </c>
      <c r="J13" s="8">
        <v>36740</v>
      </c>
      <c r="K13" s="10">
        <v>10000</v>
      </c>
      <c r="M13" s="10">
        <f t="shared" si="0"/>
        <v>10000</v>
      </c>
      <c r="P13" s="10">
        <v>0</v>
      </c>
      <c r="Q13" s="10">
        <v>10000</v>
      </c>
      <c r="R13" s="5" t="s">
        <v>12</v>
      </c>
      <c r="S13" s="12">
        <v>0.03</v>
      </c>
      <c r="U13" s="12"/>
      <c r="V13" s="14"/>
    </row>
    <row r="14" spans="1:23" x14ac:dyDescent="0.25">
      <c r="A14" s="1">
        <v>27268</v>
      </c>
      <c r="C14" t="s">
        <v>11</v>
      </c>
      <c r="D14">
        <v>500623</v>
      </c>
      <c r="E14">
        <v>25556</v>
      </c>
      <c r="F14" t="s">
        <v>33</v>
      </c>
      <c r="G14" s="7">
        <v>36739</v>
      </c>
      <c r="H14" s="8">
        <v>36739</v>
      </c>
      <c r="I14" s="5" t="s">
        <v>34</v>
      </c>
      <c r="J14" s="8">
        <v>36740</v>
      </c>
      <c r="K14" s="10">
        <v>-10000</v>
      </c>
      <c r="M14" s="10">
        <f t="shared" si="0"/>
        <v>-10000</v>
      </c>
      <c r="N14" s="10">
        <f>+N12+K13+K14</f>
        <v>0</v>
      </c>
      <c r="O14" s="10">
        <f>+O12+L13+L14</f>
        <v>0</v>
      </c>
      <c r="P14" s="10">
        <v>0</v>
      </c>
      <c r="Q14" s="10">
        <v>-10000</v>
      </c>
      <c r="R14" s="5" t="s">
        <v>12</v>
      </c>
      <c r="S14" s="12">
        <v>0.03</v>
      </c>
      <c r="T14" s="12">
        <f>ABS(N14)*S14</f>
        <v>0</v>
      </c>
      <c r="U14" s="12">
        <f>ABS(O14)*S14</f>
        <v>0</v>
      </c>
      <c r="V14" s="14">
        <f>T14-U14</f>
        <v>0</v>
      </c>
    </row>
    <row r="15" spans="1:23" x14ac:dyDescent="0.25">
      <c r="A15" s="1">
        <v>27268</v>
      </c>
      <c r="C15" t="s">
        <v>11</v>
      </c>
      <c r="D15">
        <v>500623</v>
      </c>
      <c r="E15">
        <v>25556</v>
      </c>
      <c r="F15" t="s">
        <v>33</v>
      </c>
      <c r="G15" s="7">
        <v>36739</v>
      </c>
      <c r="H15" s="8">
        <v>36739</v>
      </c>
      <c r="I15" s="5" t="s">
        <v>35</v>
      </c>
      <c r="J15" s="8">
        <v>36741</v>
      </c>
      <c r="K15" s="10">
        <v>10000</v>
      </c>
      <c r="M15" s="10">
        <f t="shared" si="0"/>
        <v>10000</v>
      </c>
      <c r="P15" s="10">
        <v>0</v>
      </c>
      <c r="Q15" s="10">
        <v>10000</v>
      </c>
      <c r="R15" s="5" t="s">
        <v>12</v>
      </c>
      <c r="S15" s="12">
        <v>0.03</v>
      </c>
      <c r="U15" s="12"/>
      <c r="V15" s="14"/>
    </row>
    <row r="16" spans="1:23" x14ac:dyDescent="0.25">
      <c r="A16" s="1">
        <v>27268</v>
      </c>
      <c r="C16" t="s">
        <v>11</v>
      </c>
      <c r="D16">
        <v>500623</v>
      </c>
      <c r="E16">
        <v>25556</v>
      </c>
      <c r="F16" t="s">
        <v>33</v>
      </c>
      <c r="G16" s="7">
        <v>36739</v>
      </c>
      <c r="H16" s="8">
        <v>36739</v>
      </c>
      <c r="I16" s="5" t="s">
        <v>34</v>
      </c>
      <c r="J16" s="8">
        <v>36741</v>
      </c>
      <c r="K16" s="10">
        <v>-10000</v>
      </c>
      <c r="M16" s="10">
        <f t="shared" si="0"/>
        <v>-10000</v>
      </c>
      <c r="N16" s="10">
        <f>+N14+K15+K16</f>
        <v>0</v>
      </c>
      <c r="O16" s="10">
        <f>+O14+L15+L16</f>
        <v>0</v>
      </c>
      <c r="P16" s="10">
        <v>0</v>
      </c>
      <c r="Q16" s="10">
        <v>-10000</v>
      </c>
      <c r="R16" s="5" t="s">
        <v>12</v>
      </c>
      <c r="S16" s="12">
        <v>0.03</v>
      </c>
      <c r="T16" s="12">
        <f>ABS(N16)*S16</f>
        <v>0</v>
      </c>
      <c r="U16" s="12">
        <f>ABS(O16)*S16</f>
        <v>0</v>
      </c>
      <c r="V16" s="14">
        <f>T16-U16</f>
        <v>0</v>
      </c>
    </row>
    <row r="17" spans="1:22" x14ac:dyDescent="0.25">
      <c r="A17" s="1">
        <v>27268</v>
      </c>
      <c r="C17" t="s">
        <v>11</v>
      </c>
      <c r="D17">
        <v>500623</v>
      </c>
      <c r="E17">
        <v>25556</v>
      </c>
      <c r="F17" t="s">
        <v>33</v>
      </c>
      <c r="G17" s="7">
        <v>36739</v>
      </c>
      <c r="H17" s="8">
        <v>36739</v>
      </c>
      <c r="I17" s="5" t="s">
        <v>35</v>
      </c>
      <c r="J17" s="8">
        <v>36742</v>
      </c>
      <c r="K17" s="10">
        <v>10000</v>
      </c>
      <c r="M17" s="10">
        <f t="shared" si="0"/>
        <v>10000</v>
      </c>
      <c r="P17" s="10">
        <v>0</v>
      </c>
      <c r="Q17" s="10">
        <v>10000</v>
      </c>
      <c r="R17" s="5" t="s">
        <v>12</v>
      </c>
      <c r="S17" s="12">
        <v>0.03</v>
      </c>
      <c r="U17" s="12"/>
      <c r="V17" s="14"/>
    </row>
    <row r="18" spans="1:22" x14ac:dyDescent="0.25">
      <c r="A18" s="1">
        <v>27268</v>
      </c>
      <c r="C18" t="s">
        <v>11</v>
      </c>
      <c r="D18">
        <v>500623</v>
      </c>
      <c r="E18">
        <v>25556</v>
      </c>
      <c r="F18" t="s">
        <v>33</v>
      </c>
      <c r="G18" s="7">
        <v>36739</v>
      </c>
      <c r="H18" s="8">
        <v>36739</v>
      </c>
      <c r="I18" s="5" t="s">
        <v>34</v>
      </c>
      <c r="J18" s="8">
        <v>36742</v>
      </c>
      <c r="K18" s="10">
        <v>-10000</v>
      </c>
      <c r="M18" s="10">
        <f t="shared" si="0"/>
        <v>-10000</v>
      </c>
      <c r="N18" s="10">
        <f>+N16+K17+K18</f>
        <v>0</v>
      </c>
      <c r="O18" s="10">
        <f>+O16+L17+L18</f>
        <v>0</v>
      </c>
      <c r="P18" s="10">
        <v>0</v>
      </c>
      <c r="Q18" s="10">
        <v>-10000</v>
      </c>
      <c r="R18" s="5" t="s">
        <v>12</v>
      </c>
      <c r="S18" s="12">
        <v>0.03</v>
      </c>
      <c r="T18" s="12">
        <f t="shared" ref="T18:T28" si="1">ABS(N18)*S18</f>
        <v>0</v>
      </c>
      <c r="U18" s="12">
        <f t="shared" ref="U18:U28" si="2">ABS(O18)*S18</f>
        <v>0</v>
      </c>
      <c r="V18" s="14">
        <f t="shared" ref="V18:V28" si="3">T18-U18</f>
        <v>0</v>
      </c>
    </row>
    <row r="19" spans="1:22" x14ac:dyDescent="0.25">
      <c r="A19" s="1">
        <v>27268</v>
      </c>
      <c r="C19" t="s">
        <v>11</v>
      </c>
      <c r="D19">
        <v>500623</v>
      </c>
      <c r="E19">
        <v>25556</v>
      </c>
      <c r="F19" t="s">
        <v>33</v>
      </c>
      <c r="G19" s="7">
        <v>36739</v>
      </c>
      <c r="H19" s="8">
        <v>36739</v>
      </c>
      <c r="I19" s="5" t="s">
        <v>35</v>
      </c>
      <c r="J19" s="8">
        <v>36743</v>
      </c>
      <c r="K19" s="10">
        <v>10000</v>
      </c>
      <c r="M19" s="10">
        <f t="shared" si="0"/>
        <v>10000</v>
      </c>
      <c r="P19" s="10">
        <v>0</v>
      </c>
      <c r="Q19" s="10">
        <v>10000</v>
      </c>
      <c r="R19" s="5" t="s">
        <v>12</v>
      </c>
      <c r="S19" s="12">
        <v>0.03</v>
      </c>
      <c r="U19" s="12"/>
      <c r="V19" s="14"/>
    </row>
    <row r="20" spans="1:22" x14ac:dyDescent="0.25">
      <c r="A20" s="1">
        <v>27268</v>
      </c>
      <c r="C20" t="s">
        <v>11</v>
      </c>
      <c r="D20">
        <v>500623</v>
      </c>
      <c r="E20">
        <v>25556</v>
      </c>
      <c r="F20" t="s">
        <v>33</v>
      </c>
      <c r="G20" s="7">
        <v>36739</v>
      </c>
      <c r="H20" s="8">
        <v>36739</v>
      </c>
      <c r="I20" s="5" t="s">
        <v>34</v>
      </c>
      <c r="J20" s="8">
        <v>36743</v>
      </c>
      <c r="K20" s="10">
        <v>-10000</v>
      </c>
      <c r="M20" s="10">
        <f t="shared" si="0"/>
        <v>-10000</v>
      </c>
      <c r="N20" s="10">
        <f>+N18+K19+K20</f>
        <v>0</v>
      </c>
      <c r="O20" s="10">
        <f>+O18+L19+L20</f>
        <v>0</v>
      </c>
      <c r="P20" s="10">
        <v>0</v>
      </c>
      <c r="Q20" s="10">
        <v>-10000</v>
      </c>
      <c r="R20" s="5" t="s">
        <v>12</v>
      </c>
      <c r="S20" s="12">
        <v>0.03</v>
      </c>
      <c r="T20" s="12">
        <f t="shared" si="1"/>
        <v>0</v>
      </c>
      <c r="U20" s="12">
        <f t="shared" si="2"/>
        <v>0</v>
      </c>
      <c r="V20" s="14">
        <f t="shared" si="3"/>
        <v>0</v>
      </c>
    </row>
    <row r="21" spans="1:22" x14ac:dyDescent="0.25">
      <c r="A21" s="1">
        <v>27268</v>
      </c>
      <c r="C21" t="s">
        <v>11</v>
      </c>
      <c r="D21">
        <v>500623</v>
      </c>
      <c r="E21">
        <v>25556</v>
      </c>
      <c r="F21" t="s">
        <v>33</v>
      </c>
      <c r="G21" s="7">
        <v>36739</v>
      </c>
      <c r="H21" s="8">
        <v>36739</v>
      </c>
      <c r="I21" s="5" t="s">
        <v>35</v>
      </c>
      <c r="J21" s="8">
        <v>36744</v>
      </c>
      <c r="K21" s="10">
        <v>10000</v>
      </c>
      <c r="M21" s="10">
        <f t="shared" si="0"/>
        <v>10000</v>
      </c>
      <c r="P21" s="10">
        <v>0</v>
      </c>
      <c r="Q21" s="10">
        <v>10000</v>
      </c>
      <c r="R21" s="5" t="s">
        <v>12</v>
      </c>
      <c r="S21" s="12">
        <v>0.03</v>
      </c>
      <c r="U21" s="12"/>
      <c r="V21" s="14"/>
    </row>
    <row r="22" spans="1:22" x14ac:dyDescent="0.25">
      <c r="A22" s="1">
        <v>27268</v>
      </c>
      <c r="C22" t="s">
        <v>11</v>
      </c>
      <c r="D22">
        <v>500623</v>
      </c>
      <c r="E22">
        <v>25556</v>
      </c>
      <c r="F22" t="s">
        <v>33</v>
      </c>
      <c r="G22" s="7">
        <v>36739</v>
      </c>
      <c r="H22" s="8">
        <v>36739</v>
      </c>
      <c r="I22" s="5" t="s">
        <v>34</v>
      </c>
      <c r="J22" s="8">
        <v>36744</v>
      </c>
      <c r="K22" s="10">
        <v>-10000</v>
      </c>
      <c r="M22" s="10">
        <f t="shared" si="0"/>
        <v>-10000</v>
      </c>
      <c r="N22" s="10">
        <f>+N20+K21+K22</f>
        <v>0</v>
      </c>
      <c r="O22" s="10">
        <f>+O20+L21+L22</f>
        <v>0</v>
      </c>
      <c r="P22" s="10">
        <v>0</v>
      </c>
      <c r="Q22" s="10">
        <v>-10000</v>
      </c>
      <c r="R22" s="5" t="s">
        <v>12</v>
      </c>
      <c r="S22" s="12">
        <v>0.03</v>
      </c>
      <c r="T22" s="12">
        <f t="shared" si="1"/>
        <v>0</v>
      </c>
      <c r="U22" s="12">
        <f t="shared" si="2"/>
        <v>0</v>
      </c>
      <c r="V22" s="14">
        <f t="shared" si="3"/>
        <v>0</v>
      </c>
    </row>
    <row r="23" spans="1:22" x14ac:dyDescent="0.25">
      <c r="A23" s="1">
        <v>27268</v>
      </c>
      <c r="C23" t="s">
        <v>11</v>
      </c>
      <c r="D23">
        <v>500623</v>
      </c>
      <c r="E23">
        <v>25556</v>
      </c>
      <c r="F23" t="s">
        <v>33</v>
      </c>
      <c r="G23" s="7">
        <v>36739</v>
      </c>
      <c r="H23" s="8">
        <v>36739</v>
      </c>
      <c r="I23" s="5" t="s">
        <v>35</v>
      </c>
      <c r="J23" s="8">
        <v>36745</v>
      </c>
      <c r="K23" s="10">
        <v>10000</v>
      </c>
      <c r="M23" s="10">
        <f t="shared" si="0"/>
        <v>10000</v>
      </c>
      <c r="P23" s="10">
        <v>0</v>
      </c>
      <c r="Q23" s="10">
        <v>10000</v>
      </c>
      <c r="R23" s="5" t="s">
        <v>12</v>
      </c>
      <c r="S23" s="12">
        <v>0.03</v>
      </c>
      <c r="U23" s="12"/>
      <c r="V23" s="14"/>
    </row>
    <row r="24" spans="1:22" x14ac:dyDescent="0.25">
      <c r="A24" s="1">
        <v>27268</v>
      </c>
      <c r="C24" t="s">
        <v>11</v>
      </c>
      <c r="D24">
        <v>500623</v>
      </c>
      <c r="E24">
        <v>25556</v>
      </c>
      <c r="F24" t="s">
        <v>33</v>
      </c>
      <c r="G24" s="7">
        <v>36739</v>
      </c>
      <c r="H24" s="8">
        <v>36739</v>
      </c>
      <c r="I24" s="5" t="s">
        <v>34</v>
      </c>
      <c r="J24" s="8">
        <v>36745</v>
      </c>
      <c r="K24" s="10">
        <v>-10000</v>
      </c>
      <c r="M24" s="10">
        <f t="shared" si="0"/>
        <v>-10000</v>
      </c>
      <c r="N24" s="10">
        <f>+N22+K23+K24</f>
        <v>0</v>
      </c>
      <c r="O24" s="10">
        <f>+O22+L23+L24</f>
        <v>0</v>
      </c>
      <c r="P24" s="10">
        <v>0</v>
      </c>
      <c r="Q24" s="10">
        <v>-10000</v>
      </c>
      <c r="R24" s="5" t="s">
        <v>12</v>
      </c>
      <c r="S24" s="12">
        <v>0.03</v>
      </c>
      <c r="T24" s="12">
        <f t="shared" si="1"/>
        <v>0</v>
      </c>
      <c r="U24" s="12">
        <f t="shared" si="2"/>
        <v>0</v>
      </c>
      <c r="V24" s="14">
        <f t="shared" si="3"/>
        <v>0</v>
      </c>
    </row>
    <row r="25" spans="1:22" x14ac:dyDescent="0.25">
      <c r="A25" s="1">
        <v>27268</v>
      </c>
      <c r="C25" t="s">
        <v>11</v>
      </c>
      <c r="D25">
        <v>500623</v>
      </c>
      <c r="E25">
        <v>25556</v>
      </c>
      <c r="F25" t="s">
        <v>33</v>
      </c>
      <c r="G25" s="7">
        <v>36739</v>
      </c>
      <c r="H25" s="8">
        <v>36739</v>
      </c>
      <c r="I25" s="5" t="s">
        <v>35</v>
      </c>
      <c r="J25" s="8">
        <v>36746</v>
      </c>
      <c r="K25" s="10">
        <v>10000</v>
      </c>
      <c r="M25" s="10">
        <f t="shared" si="0"/>
        <v>10000</v>
      </c>
      <c r="P25" s="10">
        <v>0</v>
      </c>
      <c r="Q25" s="10">
        <v>10000</v>
      </c>
      <c r="R25" s="5" t="s">
        <v>12</v>
      </c>
      <c r="S25" s="12">
        <v>0.03</v>
      </c>
      <c r="U25" s="12"/>
      <c r="V25" s="14"/>
    </row>
    <row r="26" spans="1:22" x14ac:dyDescent="0.25">
      <c r="A26" s="1">
        <v>27268</v>
      </c>
      <c r="C26" t="s">
        <v>11</v>
      </c>
      <c r="D26">
        <v>500623</v>
      </c>
      <c r="E26">
        <v>25556</v>
      </c>
      <c r="F26" t="s">
        <v>33</v>
      </c>
      <c r="G26" s="7">
        <v>36739</v>
      </c>
      <c r="H26" s="8">
        <v>36739</v>
      </c>
      <c r="I26" s="5" t="s">
        <v>34</v>
      </c>
      <c r="J26" s="8">
        <v>36746</v>
      </c>
      <c r="K26" s="10">
        <v>-10000</v>
      </c>
      <c r="M26" s="10">
        <f t="shared" si="0"/>
        <v>-10000</v>
      </c>
      <c r="N26" s="10">
        <f>+N24+K25+K26</f>
        <v>0</v>
      </c>
      <c r="O26" s="10">
        <f>+O24+L25+L26</f>
        <v>0</v>
      </c>
      <c r="P26" s="10">
        <v>0</v>
      </c>
      <c r="Q26" s="10">
        <v>-10000</v>
      </c>
      <c r="R26" s="5" t="s">
        <v>12</v>
      </c>
      <c r="S26" s="12">
        <v>0.03</v>
      </c>
      <c r="T26" s="12">
        <f t="shared" si="1"/>
        <v>0</v>
      </c>
      <c r="U26" s="12">
        <f t="shared" si="2"/>
        <v>0</v>
      </c>
      <c r="V26" s="14">
        <f t="shared" si="3"/>
        <v>0</v>
      </c>
    </row>
    <row r="27" spans="1:22" x14ac:dyDescent="0.25">
      <c r="A27" s="1">
        <v>27268</v>
      </c>
      <c r="C27" t="s">
        <v>11</v>
      </c>
      <c r="D27">
        <v>500623</v>
      </c>
      <c r="E27">
        <v>25556</v>
      </c>
      <c r="F27" t="s">
        <v>33</v>
      </c>
      <c r="G27" s="7">
        <v>36739</v>
      </c>
      <c r="H27" s="8">
        <v>36739</v>
      </c>
      <c r="I27" s="5" t="s">
        <v>35</v>
      </c>
      <c r="J27" s="8">
        <v>36747</v>
      </c>
      <c r="K27" s="10">
        <v>10000</v>
      </c>
      <c r="M27" s="10">
        <f t="shared" si="0"/>
        <v>10000</v>
      </c>
      <c r="P27" s="10">
        <v>0</v>
      </c>
      <c r="Q27" s="10">
        <v>10000</v>
      </c>
      <c r="R27" s="5" t="s">
        <v>12</v>
      </c>
      <c r="S27" s="12">
        <v>0.03</v>
      </c>
      <c r="U27" s="12"/>
      <c r="V27" s="14"/>
    </row>
    <row r="28" spans="1:22" x14ac:dyDescent="0.25">
      <c r="A28" s="1">
        <v>27268</v>
      </c>
      <c r="C28" t="s">
        <v>11</v>
      </c>
      <c r="D28">
        <v>500623</v>
      </c>
      <c r="E28">
        <v>25556</v>
      </c>
      <c r="F28" t="s">
        <v>33</v>
      </c>
      <c r="G28" s="7">
        <v>36739</v>
      </c>
      <c r="H28" s="8">
        <v>36739</v>
      </c>
      <c r="I28" s="5" t="s">
        <v>34</v>
      </c>
      <c r="J28" s="8">
        <v>36747</v>
      </c>
      <c r="K28" s="10">
        <v>-10000</v>
      </c>
      <c r="M28" s="10">
        <f t="shared" si="0"/>
        <v>-10000</v>
      </c>
      <c r="N28" s="10">
        <f>+N26+K27+K28</f>
        <v>0</v>
      </c>
      <c r="O28" s="10">
        <f>+O26+L27+L28</f>
        <v>0</v>
      </c>
      <c r="P28" s="10">
        <v>0</v>
      </c>
      <c r="Q28" s="10">
        <v>-10000</v>
      </c>
      <c r="R28" s="5" t="s">
        <v>12</v>
      </c>
      <c r="S28" s="12">
        <v>0.03</v>
      </c>
      <c r="T28" s="12">
        <f t="shared" si="1"/>
        <v>0</v>
      </c>
      <c r="U28" s="12">
        <f t="shared" si="2"/>
        <v>0</v>
      </c>
      <c r="V28" s="14">
        <f t="shared" si="3"/>
        <v>0</v>
      </c>
    </row>
    <row r="29" spans="1:22" x14ac:dyDescent="0.25">
      <c r="A29" s="1">
        <v>27268</v>
      </c>
      <c r="C29" t="s">
        <v>11</v>
      </c>
      <c r="D29">
        <v>500623</v>
      </c>
      <c r="E29">
        <v>25556</v>
      </c>
      <c r="F29" t="s">
        <v>33</v>
      </c>
      <c r="G29" s="7">
        <v>36739</v>
      </c>
      <c r="H29" s="8">
        <v>36739</v>
      </c>
      <c r="I29" s="5" t="s">
        <v>35</v>
      </c>
      <c r="J29" s="8">
        <v>36748</v>
      </c>
      <c r="K29" s="10">
        <v>10000</v>
      </c>
      <c r="M29" s="10">
        <f t="shared" si="0"/>
        <v>10000</v>
      </c>
      <c r="P29" s="10">
        <v>0</v>
      </c>
      <c r="Q29" s="10">
        <v>10000</v>
      </c>
      <c r="R29" s="5" t="s">
        <v>12</v>
      </c>
      <c r="S29" s="12">
        <v>0.03</v>
      </c>
      <c r="U29" s="12"/>
      <c r="V29" s="14"/>
    </row>
    <row r="30" spans="1:22" x14ac:dyDescent="0.25">
      <c r="A30" s="1">
        <v>27268</v>
      </c>
      <c r="C30" t="s">
        <v>11</v>
      </c>
      <c r="D30">
        <v>500623</v>
      </c>
      <c r="E30">
        <v>25556</v>
      </c>
      <c r="F30" t="s">
        <v>33</v>
      </c>
      <c r="G30" s="7">
        <v>36739</v>
      </c>
      <c r="H30" s="8">
        <v>36739</v>
      </c>
      <c r="I30" s="5" t="s">
        <v>34</v>
      </c>
      <c r="J30" s="8">
        <v>36748</v>
      </c>
      <c r="K30" s="10">
        <v>-10000</v>
      </c>
      <c r="M30" s="10">
        <f t="shared" si="0"/>
        <v>-10000</v>
      </c>
      <c r="N30" s="10">
        <f>+N28+K29+K30</f>
        <v>0</v>
      </c>
      <c r="O30" s="10">
        <f>+O28+L29+L30</f>
        <v>0</v>
      </c>
      <c r="P30" s="10">
        <v>0</v>
      </c>
      <c r="Q30" s="10">
        <v>-10000</v>
      </c>
      <c r="R30" s="5" t="s">
        <v>12</v>
      </c>
      <c r="S30" s="12">
        <v>0.03</v>
      </c>
      <c r="T30" s="12">
        <f>ABS(N30)*S30</f>
        <v>0</v>
      </c>
      <c r="U30" s="12">
        <f>ABS(O30)*S30</f>
        <v>0</v>
      </c>
      <c r="V30" s="14">
        <f>T30-U30</f>
        <v>0</v>
      </c>
    </row>
    <row r="31" spans="1:22" x14ac:dyDescent="0.25">
      <c r="A31" s="1">
        <v>27268</v>
      </c>
      <c r="C31" t="s">
        <v>11</v>
      </c>
      <c r="D31">
        <v>500623</v>
      </c>
      <c r="E31">
        <v>25556</v>
      </c>
      <c r="F31" t="s">
        <v>33</v>
      </c>
      <c r="G31" s="7">
        <v>36739</v>
      </c>
      <c r="H31" s="8">
        <v>36739</v>
      </c>
      <c r="I31" s="5" t="s">
        <v>35</v>
      </c>
      <c r="J31" s="8">
        <v>36749</v>
      </c>
      <c r="K31" s="10">
        <v>10000</v>
      </c>
      <c r="M31" s="10">
        <f t="shared" si="0"/>
        <v>10000</v>
      </c>
      <c r="P31" s="10">
        <v>0</v>
      </c>
      <c r="Q31" s="10">
        <v>10000</v>
      </c>
      <c r="R31" s="5" t="s">
        <v>12</v>
      </c>
      <c r="S31" s="12">
        <v>0.03</v>
      </c>
      <c r="U31" s="12"/>
      <c r="V31" s="14"/>
    </row>
    <row r="32" spans="1:22" x14ac:dyDescent="0.25">
      <c r="A32" s="1">
        <v>27268</v>
      </c>
      <c r="C32" t="s">
        <v>11</v>
      </c>
      <c r="D32">
        <v>500623</v>
      </c>
      <c r="E32">
        <v>25556</v>
      </c>
      <c r="F32" t="s">
        <v>33</v>
      </c>
      <c r="G32" s="7">
        <v>36739</v>
      </c>
      <c r="H32" s="8">
        <v>36739</v>
      </c>
      <c r="I32" s="5" t="s">
        <v>34</v>
      </c>
      <c r="J32" s="8">
        <v>36749</v>
      </c>
      <c r="K32" s="10">
        <v>-10000</v>
      </c>
      <c r="M32" s="10">
        <f t="shared" si="0"/>
        <v>-10000</v>
      </c>
      <c r="N32" s="10">
        <f>+N30+K31+K32</f>
        <v>0</v>
      </c>
      <c r="O32" s="10">
        <f>+O30+L31+L32</f>
        <v>0</v>
      </c>
      <c r="P32" s="10">
        <v>0</v>
      </c>
      <c r="Q32" s="10">
        <v>-10000</v>
      </c>
      <c r="R32" s="5" t="s">
        <v>12</v>
      </c>
      <c r="S32" s="12">
        <v>0.03</v>
      </c>
      <c r="T32" s="12">
        <f>ABS(N32)*S32</f>
        <v>0</v>
      </c>
      <c r="U32" s="12">
        <f>ABS(O32)*S32</f>
        <v>0</v>
      </c>
      <c r="V32" s="14">
        <f>T32-U32</f>
        <v>0</v>
      </c>
    </row>
    <row r="33" spans="1:22" x14ac:dyDescent="0.25">
      <c r="A33" s="1">
        <v>27268</v>
      </c>
      <c r="C33" t="s">
        <v>11</v>
      </c>
      <c r="D33">
        <v>500623</v>
      </c>
      <c r="E33">
        <v>25556</v>
      </c>
      <c r="F33" t="s">
        <v>33</v>
      </c>
      <c r="G33" s="7">
        <v>36739</v>
      </c>
      <c r="H33" s="8">
        <v>36739</v>
      </c>
      <c r="I33" s="5" t="s">
        <v>35</v>
      </c>
      <c r="J33" s="8">
        <v>36750</v>
      </c>
      <c r="K33" s="10">
        <v>10000</v>
      </c>
      <c r="M33" s="10">
        <f t="shared" si="0"/>
        <v>10000</v>
      </c>
      <c r="P33" s="10">
        <v>0</v>
      </c>
      <c r="Q33" s="10">
        <v>10000</v>
      </c>
      <c r="R33" s="5" t="s">
        <v>12</v>
      </c>
      <c r="S33" s="12">
        <v>0.03</v>
      </c>
      <c r="U33" s="12"/>
      <c r="V33" s="14"/>
    </row>
    <row r="34" spans="1:22" x14ac:dyDescent="0.25">
      <c r="A34" s="1">
        <v>27268</v>
      </c>
      <c r="C34" t="s">
        <v>11</v>
      </c>
      <c r="D34">
        <v>500623</v>
      </c>
      <c r="E34">
        <v>25556</v>
      </c>
      <c r="F34" t="s">
        <v>33</v>
      </c>
      <c r="G34" s="7">
        <v>36739</v>
      </c>
      <c r="H34" s="8">
        <v>36739</v>
      </c>
      <c r="I34" s="5" t="s">
        <v>34</v>
      </c>
      <c r="J34" s="8">
        <v>36750</v>
      </c>
      <c r="K34" s="10">
        <v>-10000</v>
      </c>
      <c r="M34" s="10">
        <f t="shared" si="0"/>
        <v>-10000</v>
      </c>
      <c r="N34" s="10">
        <f>+N32+K33+K34</f>
        <v>0</v>
      </c>
      <c r="O34" s="10">
        <f>+O32+L33+L34</f>
        <v>0</v>
      </c>
      <c r="P34" s="10">
        <v>0</v>
      </c>
      <c r="Q34" s="10">
        <v>-10000</v>
      </c>
      <c r="R34" s="5" t="s">
        <v>12</v>
      </c>
      <c r="S34" s="12">
        <v>0.03</v>
      </c>
      <c r="T34" s="12">
        <f>ABS(N34)*S34</f>
        <v>0</v>
      </c>
      <c r="U34" s="12">
        <f>ABS(O34)*S34</f>
        <v>0</v>
      </c>
      <c r="V34" s="14">
        <f>T34-U34</f>
        <v>0</v>
      </c>
    </row>
    <row r="35" spans="1:22" x14ac:dyDescent="0.25">
      <c r="A35" s="1">
        <v>27268</v>
      </c>
      <c r="C35" t="s">
        <v>11</v>
      </c>
      <c r="D35">
        <v>500623</v>
      </c>
      <c r="E35">
        <v>25556</v>
      </c>
      <c r="F35" t="s">
        <v>33</v>
      </c>
      <c r="G35" s="7">
        <v>36739</v>
      </c>
      <c r="H35" s="8">
        <v>36739</v>
      </c>
      <c r="I35" s="5" t="s">
        <v>35</v>
      </c>
      <c r="J35" s="8">
        <v>36751</v>
      </c>
      <c r="K35" s="10">
        <v>10000</v>
      </c>
      <c r="M35" s="10">
        <f t="shared" si="0"/>
        <v>10000</v>
      </c>
      <c r="P35" s="10">
        <v>0</v>
      </c>
      <c r="Q35" s="10">
        <v>10000</v>
      </c>
      <c r="R35" s="5" t="s">
        <v>12</v>
      </c>
      <c r="S35" s="12">
        <v>0.03</v>
      </c>
      <c r="U35" s="12"/>
      <c r="V35" s="14"/>
    </row>
    <row r="36" spans="1:22" x14ac:dyDescent="0.25">
      <c r="A36" s="1">
        <v>27268</v>
      </c>
      <c r="C36" t="s">
        <v>11</v>
      </c>
      <c r="D36">
        <v>500623</v>
      </c>
      <c r="E36">
        <v>25556</v>
      </c>
      <c r="F36" t="s">
        <v>33</v>
      </c>
      <c r="G36" s="7">
        <v>36739</v>
      </c>
      <c r="H36" s="8">
        <v>36739</v>
      </c>
      <c r="I36" s="5" t="s">
        <v>34</v>
      </c>
      <c r="J36" s="8">
        <v>36751</v>
      </c>
      <c r="K36" s="10">
        <v>-10000</v>
      </c>
      <c r="M36" s="10">
        <f t="shared" si="0"/>
        <v>-10000</v>
      </c>
      <c r="N36" s="10">
        <f>+N34+K35+K36</f>
        <v>0</v>
      </c>
      <c r="O36" s="10">
        <f>+O34+L35+L36</f>
        <v>0</v>
      </c>
      <c r="P36" s="10">
        <v>0</v>
      </c>
      <c r="Q36" s="10">
        <v>-10000</v>
      </c>
      <c r="R36" s="5" t="s">
        <v>12</v>
      </c>
      <c r="S36" s="12">
        <v>0.03</v>
      </c>
      <c r="T36" s="12">
        <f>ABS(N36)*S36</f>
        <v>0</v>
      </c>
      <c r="U36" s="12">
        <f>ABS(O36)*S36</f>
        <v>0</v>
      </c>
      <c r="V36" s="14">
        <f>T36-U36</f>
        <v>0</v>
      </c>
    </row>
    <row r="37" spans="1:22" x14ac:dyDescent="0.25">
      <c r="A37" s="1">
        <v>27268</v>
      </c>
      <c r="C37" t="s">
        <v>11</v>
      </c>
      <c r="D37">
        <v>500623</v>
      </c>
      <c r="E37">
        <v>25556</v>
      </c>
      <c r="F37" t="s">
        <v>33</v>
      </c>
      <c r="G37" s="7">
        <v>36739</v>
      </c>
      <c r="H37" s="8">
        <v>36739</v>
      </c>
      <c r="I37" s="5" t="s">
        <v>35</v>
      </c>
      <c r="J37" s="8">
        <v>36752</v>
      </c>
      <c r="K37" s="10">
        <v>10000</v>
      </c>
      <c r="M37" s="10">
        <f t="shared" si="0"/>
        <v>10000</v>
      </c>
      <c r="P37" s="10">
        <v>0</v>
      </c>
      <c r="Q37" s="10">
        <v>10000</v>
      </c>
      <c r="R37" s="5" t="s">
        <v>12</v>
      </c>
      <c r="S37" s="12">
        <v>0.03</v>
      </c>
      <c r="U37" s="12"/>
      <c r="V37" s="14"/>
    </row>
    <row r="38" spans="1:22" x14ac:dyDescent="0.25">
      <c r="A38" s="1">
        <v>27268</v>
      </c>
      <c r="C38" t="s">
        <v>11</v>
      </c>
      <c r="D38">
        <v>500623</v>
      </c>
      <c r="E38">
        <v>25556</v>
      </c>
      <c r="F38" t="s">
        <v>33</v>
      </c>
      <c r="G38" s="7">
        <v>36739</v>
      </c>
      <c r="H38" s="8">
        <v>36739</v>
      </c>
      <c r="I38" s="5" t="s">
        <v>34</v>
      </c>
      <c r="J38" s="8">
        <v>36752</v>
      </c>
      <c r="K38" s="10">
        <v>-10000</v>
      </c>
      <c r="M38" s="10">
        <f t="shared" si="0"/>
        <v>-10000</v>
      </c>
      <c r="N38" s="10">
        <f>+N36+K37+K38</f>
        <v>0</v>
      </c>
      <c r="O38" s="10">
        <f>+O36+L37+L38</f>
        <v>0</v>
      </c>
      <c r="P38" s="10">
        <v>0</v>
      </c>
      <c r="Q38" s="10">
        <v>-10000</v>
      </c>
      <c r="R38" s="5" t="s">
        <v>12</v>
      </c>
      <c r="S38" s="12">
        <v>0.03</v>
      </c>
      <c r="T38" s="12">
        <f>ABS(N38)*S38</f>
        <v>0</v>
      </c>
      <c r="U38" s="12">
        <f>ABS(O38)*S38</f>
        <v>0</v>
      </c>
      <c r="V38" s="14">
        <f>T38-U38</f>
        <v>0</v>
      </c>
    </row>
    <row r="39" spans="1:22" x14ac:dyDescent="0.25">
      <c r="A39" s="1">
        <v>27268</v>
      </c>
      <c r="C39" t="s">
        <v>11</v>
      </c>
      <c r="D39">
        <v>500623</v>
      </c>
      <c r="E39">
        <v>25556</v>
      </c>
      <c r="F39" t="s">
        <v>33</v>
      </c>
      <c r="G39" s="7">
        <v>36739</v>
      </c>
      <c r="H39" s="8">
        <v>36739</v>
      </c>
      <c r="I39" s="5" t="s">
        <v>35</v>
      </c>
      <c r="J39" s="8">
        <v>36753</v>
      </c>
      <c r="K39" s="10">
        <v>10000</v>
      </c>
      <c r="M39" s="10">
        <f t="shared" si="0"/>
        <v>10000</v>
      </c>
      <c r="P39" s="10">
        <v>0</v>
      </c>
      <c r="Q39" s="10">
        <v>10000</v>
      </c>
      <c r="R39" s="5" t="s">
        <v>12</v>
      </c>
      <c r="S39" s="12">
        <v>0.03</v>
      </c>
      <c r="U39" s="12"/>
      <c r="V39" s="14"/>
    </row>
    <row r="40" spans="1:22" x14ac:dyDescent="0.25">
      <c r="A40" s="1">
        <v>27268</v>
      </c>
      <c r="C40" t="s">
        <v>11</v>
      </c>
      <c r="D40">
        <v>500623</v>
      </c>
      <c r="E40">
        <v>25556</v>
      </c>
      <c r="F40" t="s">
        <v>33</v>
      </c>
      <c r="G40" s="7">
        <v>36739</v>
      </c>
      <c r="H40" s="8">
        <v>36739</v>
      </c>
      <c r="I40" s="5" t="s">
        <v>34</v>
      </c>
      <c r="J40" s="8">
        <v>36753</v>
      </c>
      <c r="K40" s="10">
        <v>-10000</v>
      </c>
      <c r="M40" s="10">
        <f t="shared" si="0"/>
        <v>-10000</v>
      </c>
      <c r="N40" s="10">
        <f>+N38+K39+K40</f>
        <v>0</v>
      </c>
      <c r="O40" s="10">
        <f>+O38+L39+L40</f>
        <v>0</v>
      </c>
      <c r="P40" s="10">
        <v>0</v>
      </c>
      <c r="Q40" s="10">
        <v>-10000</v>
      </c>
      <c r="R40" s="5" t="s">
        <v>12</v>
      </c>
      <c r="S40" s="12">
        <v>0.03</v>
      </c>
      <c r="T40" s="12">
        <f>ABS(N40)*S40</f>
        <v>0</v>
      </c>
      <c r="U40" s="12">
        <f>ABS(O40)*S40</f>
        <v>0</v>
      </c>
      <c r="V40" s="14">
        <f>T40-U40</f>
        <v>0</v>
      </c>
    </row>
    <row r="41" spans="1:22" x14ac:dyDescent="0.25">
      <c r="A41" s="1">
        <v>27268</v>
      </c>
      <c r="C41" t="s">
        <v>11</v>
      </c>
      <c r="D41">
        <v>500623</v>
      </c>
      <c r="E41">
        <v>25556</v>
      </c>
      <c r="F41" t="s">
        <v>33</v>
      </c>
      <c r="G41" s="7">
        <v>36739</v>
      </c>
      <c r="H41" s="8">
        <v>36739</v>
      </c>
      <c r="I41" s="5" t="s">
        <v>35</v>
      </c>
      <c r="J41" s="8">
        <v>36754</v>
      </c>
      <c r="K41" s="10">
        <v>10000</v>
      </c>
      <c r="M41" s="10">
        <f t="shared" si="0"/>
        <v>10000</v>
      </c>
      <c r="P41" s="10">
        <v>0</v>
      </c>
      <c r="Q41" s="10">
        <v>10000</v>
      </c>
      <c r="R41" s="5" t="s">
        <v>12</v>
      </c>
      <c r="S41" s="12">
        <v>0.03</v>
      </c>
      <c r="U41" s="12"/>
      <c r="V41" s="14"/>
    </row>
    <row r="42" spans="1:22" x14ac:dyDescent="0.25">
      <c r="A42" s="1">
        <v>27268</v>
      </c>
      <c r="C42" t="s">
        <v>11</v>
      </c>
      <c r="D42">
        <v>500623</v>
      </c>
      <c r="E42">
        <v>25556</v>
      </c>
      <c r="F42" t="s">
        <v>33</v>
      </c>
      <c r="G42" s="7">
        <v>36739</v>
      </c>
      <c r="H42" s="8">
        <v>36739</v>
      </c>
      <c r="I42" s="5" t="s">
        <v>34</v>
      </c>
      <c r="J42" s="8">
        <v>36754</v>
      </c>
      <c r="K42" s="10">
        <v>-10000</v>
      </c>
      <c r="M42" s="10">
        <f t="shared" si="0"/>
        <v>-10000</v>
      </c>
      <c r="N42" s="10">
        <f>+N40+K41+K42</f>
        <v>0</v>
      </c>
      <c r="O42" s="10">
        <f>+O40+L41+L42</f>
        <v>0</v>
      </c>
      <c r="P42" s="10">
        <v>0</v>
      </c>
      <c r="Q42" s="10">
        <v>-10000</v>
      </c>
      <c r="R42" s="5" t="s">
        <v>12</v>
      </c>
      <c r="S42" s="12">
        <v>0.03</v>
      </c>
      <c r="T42" s="12">
        <f>ABS(N42)*S42</f>
        <v>0</v>
      </c>
      <c r="U42" s="12">
        <f>ABS(O42)*S42</f>
        <v>0</v>
      </c>
      <c r="V42" s="14">
        <f>T42-U42</f>
        <v>0</v>
      </c>
    </row>
    <row r="43" spans="1:22" x14ac:dyDescent="0.25">
      <c r="A43" s="1">
        <v>27268</v>
      </c>
      <c r="C43" t="s">
        <v>11</v>
      </c>
      <c r="D43">
        <v>500623</v>
      </c>
      <c r="E43">
        <v>25556</v>
      </c>
      <c r="F43" t="s">
        <v>33</v>
      </c>
      <c r="G43" s="7">
        <v>36739</v>
      </c>
      <c r="H43" s="8">
        <v>36739</v>
      </c>
      <c r="I43" s="5" t="s">
        <v>35</v>
      </c>
      <c r="J43" s="8">
        <v>36755</v>
      </c>
      <c r="K43" s="10">
        <v>10000</v>
      </c>
      <c r="M43" s="10">
        <f t="shared" si="0"/>
        <v>10000</v>
      </c>
      <c r="P43" s="10">
        <v>0</v>
      </c>
      <c r="Q43" s="10">
        <v>10000</v>
      </c>
      <c r="R43" s="5" t="s">
        <v>12</v>
      </c>
      <c r="S43" s="12">
        <v>0.03</v>
      </c>
      <c r="U43" s="12"/>
      <c r="V43" s="14"/>
    </row>
    <row r="44" spans="1:22" x14ac:dyDescent="0.25">
      <c r="A44" s="1">
        <v>27268</v>
      </c>
      <c r="C44" t="s">
        <v>11</v>
      </c>
      <c r="D44">
        <v>500623</v>
      </c>
      <c r="E44">
        <v>25556</v>
      </c>
      <c r="F44" t="s">
        <v>33</v>
      </c>
      <c r="G44" s="7">
        <v>36739</v>
      </c>
      <c r="H44" s="8">
        <v>36739</v>
      </c>
      <c r="I44" s="5" t="s">
        <v>34</v>
      </c>
      <c r="J44" s="8">
        <v>36755</v>
      </c>
      <c r="K44" s="10">
        <v>-10000</v>
      </c>
      <c r="M44" s="10">
        <f t="shared" si="0"/>
        <v>-10000</v>
      </c>
      <c r="N44" s="10">
        <f>+N42+K43+K44</f>
        <v>0</v>
      </c>
      <c r="O44" s="10">
        <f>+O42+L43+L44</f>
        <v>0</v>
      </c>
      <c r="P44" s="10">
        <v>0</v>
      </c>
      <c r="Q44" s="10">
        <v>-10000</v>
      </c>
      <c r="R44" s="5" t="s">
        <v>12</v>
      </c>
      <c r="S44" s="12">
        <v>0.03</v>
      </c>
      <c r="T44" s="12">
        <f t="shared" ref="T44:T52" si="4">ABS(N44)*S44</f>
        <v>0</v>
      </c>
      <c r="U44" s="12">
        <f t="shared" ref="U44:U52" si="5">ABS(O44)*S44</f>
        <v>0</v>
      </c>
      <c r="V44" s="14">
        <f t="shared" ref="V44:V52" si="6">T44-U44</f>
        <v>0</v>
      </c>
    </row>
    <row r="45" spans="1:22" x14ac:dyDescent="0.25">
      <c r="A45" s="1">
        <v>27268</v>
      </c>
      <c r="C45" t="s">
        <v>11</v>
      </c>
      <c r="D45">
        <v>500623</v>
      </c>
      <c r="E45">
        <v>25556</v>
      </c>
      <c r="F45" t="s">
        <v>33</v>
      </c>
      <c r="G45" s="7">
        <v>36739</v>
      </c>
      <c r="H45" s="8">
        <v>36739</v>
      </c>
      <c r="I45" s="5" t="s">
        <v>35</v>
      </c>
      <c r="J45" s="8">
        <v>36756</v>
      </c>
      <c r="K45" s="10">
        <v>10000</v>
      </c>
      <c r="M45" s="10">
        <f>K45-L45</f>
        <v>10000</v>
      </c>
      <c r="P45" s="10">
        <v>0</v>
      </c>
      <c r="Q45" s="10">
        <v>10000</v>
      </c>
      <c r="R45" s="5" t="s">
        <v>12</v>
      </c>
      <c r="S45" s="12">
        <v>0.03</v>
      </c>
      <c r="U45" s="12"/>
      <c r="V45" s="14"/>
    </row>
    <row r="46" spans="1:22" x14ac:dyDescent="0.25">
      <c r="A46" s="1">
        <v>27268</v>
      </c>
      <c r="C46" t="s">
        <v>11</v>
      </c>
      <c r="D46">
        <v>500623</v>
      </c>
      <c r="E46">
        <v>25556</v>
      </c>
      <c r="F46" t="s">
        <v>33</v>
      </c>
      <c r="G46" s="7">
        <v>36739</v>
      </c>
      <c r="H46" s="8">
        <v>36739</v>
      </c>
      <c r="I46" s="5" t="s">
        <v>34</v>
      </c>
      <c r="J46" s="8">
        <v>36756</v>
      </c>
      <c r="K46" s="10">
        <v>-10000</v>
      </c>
      <c r="M46" s="10">
        <f t="shared" si="0"/>
        <v>-10000</v>
      </c>
      <c r="N46" s="10">
        <f>+N44+K45+K46</f>
        <v>0</v>
      </c>
      <c r="O46" s="10">
        <f>+O44+L45+L46</f>
        <v>0</v>
      </c>
      <c r="P46" s="10">
        <v>0</v>
      </c>
      <c r="Q46" s="10">
        <v>-10000</v>
      </c>
      <c r="R46" s="5" t="s">
        <v>12</v>
      </c>
      <c r="S46" s="12">
        <v>0.03</v>
      </c>
      <c r="T46" s="12">
        <f t="shared" si="4"/>
        <v>0</v>
      </c>
      <c r="U46" s="12">
        <f t="shared" si="5"/>
        <v>0</v>
      </c>
      <c r="V46" s="14">
        <f t="shared" si="6"/>
        <v>0</v>
      </c>
    </row>
    <row r="47" spans="1:22" x14ac:dyDescent="0.25">
      <c r="A47" s="1">
        <v>27268</v>
      </c>
      <c r="C47" t="s">
        <v>11</v>
      </c>
      <c r="D47">
        <v>500623</v>
      </c>
      <c r="E47">
        <v>25556</v>
      </c>
      <c r="F47" t="s">
        <v>33</v>
      </c>
      <c r="G47" s="7">
        <v>36739</v>
      </c>
      <c r="H47" s="8">
        <v>36739</v>
      </c>
      <c r="I47" s="5" t="s">
        <v>35</v>
      </c>
      <c r="J47" s="8">
        <v>36757</v>
      </c>
      <c r="K47" s="10">
        <v>10000</v>
      </c>
      <c r="M47" s="10">
        <f>K47-L47</f>
        <v>10000</v>
      </c>
      <c r="P47" s="10">
        <v>0</v>
      </c>
      <c r="Q47" s="10">
        <v>10000</v>
      </c>
      <c r="R47" s="5" t="s">
        <v>12</v>
      </c>
      <c r="S47" s="12">
        <v>0.03</v>
      </c>
      <c r="U47" s="12"/>
      <c r="V47" s="14"/>
    </row>
    <row r="48" spans="1:22" x14ac:dyDescent="0.25">
      <c r="A48" s="1">
        <v>27268</v>
      </c>
      <c r="C48" t="s">
        <v>11</v>
      </c>
      <c r="D48">
        <v>500623</v>
      </c>
      <c r="E48">
        <v>25556</v>
      </c>
      <c r="F48" t="s">
        <v>33</v>
      </c>
      <c r="G48" s="7">
        <v>36739</v>
      </c>
      <c r="H48" s="8">
        <v>36739</v>
      </c>
      <c r="I48" s="5" t="s">
        <v>34</v>
      </c>
      <c r="J48" s="8">
        <v>36757</v>
      </c>
      <c r="K48" s="10">
        <v>-10000</v>
      </c>
      <c r="M48" s="10">
        <f t="shared" si="0"/>
        <v>-10000</v>
      </c>
      <c r="N48" s="10">
        <f>+N46+K47+K48</f>
        <v>0</v>
      </c>
      <c r="O48" s="10">
        <f>+O46+L47+L48</f>
        <v>0</v>
      </c>
      <c r="P48" s="10">
        <v>0</v>
      </c>
      <c r="Q48" s="10">
        <v>-10000</v>
      </c>
      <c r="R48" s="5" t="s">
        <v>12</v>
      </c>
      <c r="S48" s="12">
        <v>0.03</v>
      </c>
      <c r="T48" s="12">
        <f t="shared" si="4"/>
        <v>0</v>
      </c>
      <c r="U48" s="12">
        <f t="shared" si="5"/>
        <v>0</v>
      </c>
      <c r="V48" s="14">
        <f t="shared" si="6"/>
        <v>0</v>
      </c>
    </row>
    <row r="49" spans="1:22" x14ac:dyDescent="0.25">
      <c r="A49" s="1">
        <v>27268</v>
      </c>
      <c r="C49" t="s">
        <v>11</v>
      </c>
      <c r="D49">
        <v>500623</v>
      </c>
      <c r="E49">
        <v>25556</v>
      </c>
      <c r="F49" t="s">
        <v>33</v>
      </c>
      <c r="G49" s="7">
        <v>36739</v>
      </c>
      <c r="H49" s="8">
        <v>36739</v>
      </c>
      <c r="I49" s="5" t="s">
        <v>35</v>
      </c>
      <c r="J49" s="8">
        <v>36758</v>
      </c>
      <c r="K49" s="10">
        <v>10000</v>
      </c>
      <c r="M49" s="10">
        <f t="shared" si="0"/>
        <v>10000</v>
      </c>
      <c r="P49" s="10">
        <v>0</v>
      </c>
      <c r="Q49" s="10">
        <v>10000</v>
      </c>
      <c r="R49" s="5" t="s">
        <v>12</v>
      </c>
      <c r="S49" s="12">
        <v>0.03</v>
      </c>
      <c r="U49" s="12"/>
      <c r="V49" s="14"/>
    </row>
    <row r="50" spans="1:22" x14ac:dyDescent="0.25">
      <c r="A50" s="1">
        <v>27268</v>
      </c>
      <c r="C50" t="s">
        <v>11</v>
      </c>
      <c r="D50">
        <v>500623</v>
      </c>
      <c r="E50">
        <v>25556</v>
      </c>
      <c r="F50" t="s">
        <v>33</v>
      </c>
      <c r="G50" s="7">
        <v>36739</v>
      </c>
      <c r="H50" s="8">
        <v>36739</v>
      </c>
      <c r="I50" s="5" t="s">
        <v>34</v>
      </c>
      <c r="J50" s="8">
        <v>36758</v>
      </c>
      <c r="K50" s="10">
        <v>-10000</v>
      </c>
      <c r="M50" s="10">
        <f t="shared" si="0"/>
        <v>-10000</v>
      </c>
      <c r="N50" s="10">
        <f>+N48+K49+K50</f>
        <v>0</v>
      </c>
      <c r="O50" s="10">
        <f>+O48+L49+L50</f>
        <v>0</v>
      </c>
      <c r="P50" s="10">
        <v>0</v>
      </c>
      <c r="Q50" s="10">
        <v>-10000</v>
      </c>
      <c r="R50" s="5" t="s">
        <v>12</v>
      </c>
      <c r="S50" s="12">
        <v>0.03</v>
      </c>
      <c r="T50" s="12">
        <f t="shared" si="4"/>
        <v>0</v>
      </c>
      <c r="U50" s="12">
        <f t="shared" si="5"/>
        <v>0</v>
      </c>
      <c r="V50" s="14">
        <f t="shared" si="6"/>
        <v>0</v>
      </c>
    </row>
    <row r="51" spans="1:22" x14ac:dyDescent="0.25">
      <c r="A51" s="1">
        <v>27268</v>
      </c>
      <c r="C51" t="s">
        <v>11</v>
      </c>
      <c r="D51">
        <v>500623</v>
      </c>
      <c r="E51">
        <v>25556</v>
      </c>
      <c r="F51" t="s">
        <v>33</v>
      </c>
      <c r="G51" s="7">
        <v>36739</v>
      </c>
      <c r="H51" s="8">
        <v>36739</v>
      </c>
      <c r="I51" s="5" t="s">
        <v>35</v>
      </c>
      <c r="J51" s="8">
        <v>36759</v>
      </c>
      <c r="K51" s="10">
        <v>10000</v>
      </c>
      <c r="M51" s="10">
        <f t="shared" si="0"/>
        <v>10000</v>
      </c>
      <c r="P51" s="10">
        <v>0</v>
      </c>
      <c r="Q51" s="10">
        <v>10000</v>
      </c>
      <c r="R51" s="5" t="s">
        <v>12</v>
      </c>
      <c r="S51" s="12">
        <v>0.03</v>
      </c>
      <c r="U51" s="12"/>
      <c r="V51" s="14"/>
    </row>
    <row r="52" spans="1:22" x14ac:dyDescent="0.25">
      <c r="A52" s="1">
        <v>27268</v>
      </c>
      <c r="C52" t="s">
        <v>11</v>
      </c>
      <c r="D52">
        <v>500623</v>
      </c>
      <c r="E52">
        <v>25556</v>
      </c>
      <c r="F52" t="s">
        <v>33</v>
      </c>
      <c r="G52" s="7">
        <v>36739</v>
      </c>
      <c r="H52" s="8">
        <v>36739</v>
      </c>
      <c r="I52" s="5" t="s">
        <v>34</v>
      </c>
      <c r="J52" s="8">
        <v>36759</v>
      </c>
      <c r="K52" s="10">
        <v>-10000</v>
      </c>
      <c r="M52" s="10">
        <f t="shared" si="0"/>
        <v>-10000</v>
      </c>
      <c r="N52" s="10">
        <f>+N50+K51+K52</f>
        <v>0</v>
      </c>
      <c r="O52" s="10">
        <f>+O50+L51+L52</f>
        <v>0</v>
      </c>
      <c r="P52" s="10">
        <v>0</v>
      </c>
      <c r="Q52" s="10">
        <v>-10000</v>
      </c>
      <c r="R52" s="5" t="s">
        <v>12</v>
      </c>
      <c r="S52" s="12">
        <v>0.03</v>
      </c>
      <c r="T52" s="12">
        <f t="shared" si="4"/>
        <v>0</v>
      </c>
      <c r="U52" s="12">
        <f t="shared" si="5"/>
        <v>0</v>
      </c>
      <c r="V52" s="14">
        <f t="shared" si="6"/>
        <v>0</v>
      </c>
    </row>
    <row r="53" spans="1:22" x14ac:dyDescent="0.25">
      <c r="A53" s="1">
        <v>27268</v>
      </c>
      <c r="C53" t="s">
        <v>11</v>
      </c>
      <c r="D53">
        <v>500623</v>
      </c>
      <c r="E53">
        <v>25556</v>
      </c>
      <c r="F53" t="s">
        <v>33</v>
      </c>
      <c r="G53" s="7">
        <v>36739</v>
      </c>
      <c r="H53" s="8">
        <v>36739</v>
      </c>
      <c r="I53" s="5" t="s">
        <v>35</v>
      </c>
      <c r="J53" s="8">
        <v>36760</v>
      </c>
      <c r="K53" s="10">
        <v>10000</v>
      </c>
      <c r="M53" s="10">
        <f t="shared" si="0"/>
        <v>10000</v>
      </c>
      <c r="P53" s="10">
        <v>0</v>
      </c>
      <c r="Q53" s="10">
        <v>10000</v>
      </c>
      <c r="R53" s="5" t="s">
        <v>12</v>
      </c>
      <c r="S53" s="12">
        <v>0.03</v>
      </c>
      <c r="U53" s="12"/>
      <c r="V53" s="14"/>
    </row>
    <row r="54" spans="1:22" x14ac:dyDescent="0.25">
      <c r="A54" s="1">
        <v>27268</v>
      </c>
      <c r="C54" t="s">
        <v>11</v>
      </c>
      <c r="D54">
        <v>500623</v>
      </c>
      <c r="E54">
        <v>25556</v>
      </c>
      <c r="F54" t="s">
        <v>33</v>
      </c>
      <c r="G54" s="7">
        <v>36739</v>
      </c>
      <c r="H54" s="8">
        <v>36739</v>
      </c>
      <c r="I54" s="5" t="s">
        <v>34</v>
      </c>
      <c r="J54" s="8">
        <v>36760</v>
      </c>
      <c r="K54" s="10">
        <v>-10000</v>
      </c>
      <c r="M54" s="10">
        <f t="shared" si="0"/>
        <v>-10000</v>
      </c>
      <c r="N54" s="10">
        <f>+N52+K53+K54</f>
        <v>0</v>
      </c>
      <c r="O54" s="10">
        <f>+O52+L53+L54</f>
        <v>0</v>
      </c>
      <c r="P54" s="10">
        <v>0</v>
      </c>
      <c r="Q54" s="10">
        <v>-10000</v>
      </c>
      <c r="R54" s="5" t="s">
        <v>12</v>
      </c>
      <c r="S54" s="12">
        <v>0.03</v>
      </c>
      <c r="T54" s="12">
        <f>ABS(N54)*S54</f>
        <v>0</v>
      </c>
      <c r="U54" s="12">
        <f>ABS(O54)*S54</f>
        <v>0</v>
      </c>
      <c r="V54" s="14">
        <f>T54-U54</f>
        <v>0</v>
      </c>
    </row>
    <row r="55" spans="1:22" x14ac:dyDescent="0.25">
      <c r="A55" s="1">
        <v>27268</v>
      </c>
      <c r="C55" t="s">
        <v>11</v>
      </c>
      <c r="D55">
        <v>500623</v>
      </c>
      <c r="E55">
        <v>25556</v>
      </c>
      <c r="F55" t="s">
        <v>33</v>
      </c>
      <c r="G55" s="7">
        <v>36739</v>
      </c>
      <c r="H55" s="8">
        <v>36739</v>
      </c>
      <c r="I55" s="5" t="s">
        <v>35</v>
      </c>
      <c r="J55" s="8">
        <v>36761</v>
      </c>
      <c r="K55" s="10">
        <v>10000</v>
      </c>
      <c r="M55" s="10">
        <f t="shared" si="0"/>
        <v>10000</v>
      </c>
      <c r="P55" s="10">
        <v>0</v>
      </c>
      <c r="Q55" s="10">
        <v>10000</v>
      </c>
      <c r="R55" s="5" t="s">
        <v>12</v>
      </c>
      <c r="S55" s="12">
        <v>0.03</v>
      </c>
      <c r="U55" s="12"/>
      <c r="V55" s="14"/>
    </row>
    <row r="56" spans="1:22" x14ac:dyDescent="0.25">
      <c r="A56" s="1">
        <v>27268</v>
      </c>
      <c r="C56" t="s">
        <v>11</v>
      </c>
      <c r="D56">
        <v>500623</v>
      </c>
      <c r="E56">
        <v>25556</v>
      </c>
      <c r="F56" t="s">
        <v>33</v>
      </c>
      <c r="G56" s="7">
        <v>36739</v>
      </c>
      <c r="H56" s="8">
        <v>36739</v>
      </c>
      <c r="I56" s="5" t="s">
        <v>34</v>
      </c>
      <c r="J56" s="8">
        <v>36761</v>
      </c>
      <c r="K56" s="10">
        <v>-10000</v>
      </c>
      <c r="M56" s="10">
        <f t="shared" si="0"/>
        <v>-10000</v>
      </c>
      <c r="N56" s="10">
        <f>+N54+K55+K56</f>
        <v>0</v>
      </c>
      <c r="O56" s="10">
        <f>+O54+L55+L56</f>
        <v>0</v>
      </c>
      <c r="P56" s="10">
        <v>0</v>
      </c>
      <c r="Q56" s="10">
        <v>-10000</v>
      </c>
      <c r="R56" s="5" t="s">
        <v>12</v>
      </c>
      <c r="S56" s="12">
        <v>0.03</v>
      </c>
      <c r="T56" s="12">
        <f>ABS(N56)*S56</f>
        <v>0</v>
      </c>
      <c r="U56" s="12">
        <f>ABS(O56)*S56</f>
        <v>0</v>
      </c>
      <c r="V56" s="14">
        <f>T56-U56</f>
        <v>0</v>
      </c>
    </row>
    <row r="57" spans="1:22" x14ac:dyDescent="0.25">
      <c r="A57" s="1">
        <v>27268</v>
      </c>
      <c r="C57" t="s">
        <v>11</v>
      </c>
      <c r="D57">
        <v>500623</v>
      </c>
      <c r="E57">
        <v>25556</v>
      </c>
      <c r="F57" t="s">
        <v>33</v>
      </c>
      <c r="G57" s="7">
        <v>36739</v>
      </c>
      <c r="H57" s="8">
        <v>36739</v>
      </c>
      <c r="I57" s="5" t="s">
        <v>35</v>
      </c>
      <c r="J57" s="8">
        <v>36762</v>
      </c>
      <c r="K57" s="10">
        <v>10000</v>
      </c>
      <c r="M57" s="10">
        <f t="shared" si="0"/>
        <v>10000</v>
      </c>
      <c r="P57" s="10">
        <v>0</v>
      </c>
      <c r="Q57" s="10">
        <v>10000</v>
      </c>
      <c r="R57" s="5" t="s">
        <v>12</v>
      </c>
      <c r="S57" s="12">
        <v>0.03</v>
      </c>
      <c r="U57" s="12"/>
      <c r="V57" s="14"/>
    </row>
    <row r="58" spans="1:22" x14ac:dyDescent="0.25">
      <c r="A58" s="1">
        <v>27268</v>
      </c>
      <c r="C58" t="s">
        <v>11</v>
      </c>
      <c r="D58">
        <v>500623</v>
      </c>
      <c r="E58">
        <v>25556</v>
      </c>
      <c r="F58" t="s">
        <v>33</v>
      </c>
      <c r="G58" s="7">
        <v>36739</v>
      </c>
      <c r="H58" s="8">
        <v>36739</v>
      </c>
      <c r="I58" s="5" t="s">
        <v>34</v>
      </c>
      <c r="J58" s="8">
        <v>36762</v>
      </c>
      <c r="K58" s="10">
        <v>-10000</v>
      </c>
      <c r="M58" s="10">
        <f t="shared" si="0"/>
        <v>-10000</v>
      </c>
      <c r="N58" s="10">
        <f>+N56+K57+K58</f>
        <v>0</v>
      </c>
      <c r="O58" s="10">
        <f>+O56+L57+L58</f>
        <v>0</v>
      </c>
      <c r="P58" s="10">
        <v>0</v>
      </c>
      <c r="Q58" s="10">
        <v>-10000</v>
      </c>
      <c r="R58" s="5" t="s">
        <v>12</v>
      </c>
      <c r="S58" s="12">
        <v>0.03</v>
      </c>
      <c r="T58" s="12">
        <f>ABS(N58)*S58</f>
        <v>0</v>
      </c>
      <c r="U58" s="12">
        <f>ABS(O58)*S58</f>
        <v>0</v>
      </c>
      <c r="V58" s="14">
        <f>T58-U58</f>
        <v>0</v>
      </c>
    </row>
    <row r="59" spans="1:22" x14ac:dyDescent="0.25">
      <c r="A59" s="1">
        <v>27268</v>
      </c>
      <c r="C59" t="s">
        <v>11</v>
      </c>
      <c r="D59">
        <v>500623</v>
      </c>
      <c r="E59">
        <v>25556</v>
      </c>
      <c r="F59" t="s">
        <v>33</v>
      </c>
      <c r="G59" s="7">
        <v>36739</v>
      </c>
      <c r="H59" s="8">
        <v>36739</v>
      </c>
      <c r="I59" s="5" t="s">
        <v>35</v>
      </c>
      <c r="J59" s="8">
        <v>36763</v>
      </c>
      <c r="K59" s="10">
        <v>10000</v>
      </c>
      <c r="M59" s="10">
        <f t="shared" si="0"/>
        <v>10000</v>
      </c>
      <c r="P59" s="10">
        <v>0</v>
      </c>
      <c r="Q59" s="10">
        <v>10000</v>
      </c>
      <c r="R59" s="5" t="s">
        <v>12</v>
      </c>
      <c r="S59" s="12">
        <v>0.03</v>
      </c>
      <c r="U59" s="12"/>
      <c r="V59" s="14"/>
    </row>
    <row r="60" spans="1:22" x14ac:dyDescent="0.25">
      <c r="A60" s="1">
        <v>27268</v>
      </c>
      <c r="C60" t="s">
        <v>11</v>
      </c>
      <c r="D60">
        <v>500623</v>
      </c>
      <c r="E60">
        <v>25556</v>
      </c>
      <c r="F60" t="s">
        <v>33</v>
      </c>
      <c r="G60" s="7">
        <v>36739</v>
      </c>
      <c r="H60" s="8">
        <v>36739</v>
      </c>
      <c r="I60" s="5" t="s">
        <v>34</v>
      </c>
      <c r="J60" s="8">
        <v>36763</v>
      </c>
      <c r="K60" s="10">
        <v>-10000</v>
      </c>
      <c r="M60" s="10">
        <f t="shared" si="0"/>
        <v>-10000</v>
      </c>
      <c r="N60" s="10">
        <f>+N58+K59+K60</f>
        <v>0</v>
      </c>
      <c r="O60" s="10">
        <f>+O58+L59+L60</f>
        <v>0</v>
      </c>
      <c r="P60" s="10">
        <v>0</v>
      </c>
      <c r="Q60" s="10">
        <v>-10000</v>
      </c>
      <c r="R60" s="5" t="s">
        <v>12</v>
      </c>
      <c r="S60" s="12">
        <v>0.03</v>
      </c>
      <c r="T60" s="12">
        <f>ABS(N60)*S60</f>
        <v>0</v>
      </c>
      <c r="U60" s="12">
        <f>ABS(O60)*S60</f>
        <v>0</v>
      </c>
      <c r="V60" s="14">
        <f>T60-U60</f>
        <v>0</v>
      </c>
    </row>
    <row r="61" spans="1:22" x14ac:dyDescent="0.25">
      <c r="A61" s="1">
        <v>27268</v>
      </c>
      <c r="C61" t="s">
        <v>11</v>
      </c>
      <c r="D61">
        <v>500623</v>
      </c>
      <c r="E61">
        <v>25556</v>
      </c>
      <c r="F61" t="s">
        <v>33</v>
      </c>
      <c r="G61" s="7">
        <v>36739</v>
      </c>
      <c r="H61" s="8">
        <v>36739</v>
      </c>
      <c r="I61" s="5" t="s">
        <v>35</v>
      </c>
      <c r="J61" s="8">
        <v>36764</v>
      </c>
      <c r="K61" s="10">
        <v>10000</v>
      </c>
      <c r="M61" s="10">
        <f t="shared" si="0"/>
        <v>10000</v>
      </c>
      <c r="P61" s="10">
        <v>0</v>
      </c>
      <c r="Q61" s="10">
        <v>10000</v>
      </c>
      <c r="R61" s="5" t="s">
        <v>12</v>
      </c>
      <c r="S61" s="12">
        <v>0.03</v>
      </c>
      <c r="U61" s="12"/>
      <c r="V61" s="14"/>
    </row>
    <row r="62" spans="1:22" x14ac:dyDescent="0.25">
      <c r="A62" s="1">
        <v>27268</v>
      </c>
      <c r="C62" t="s">
        <v>11</v>
      </c>
      <c r="D62">
        <v>500623</v>
      </c>
      <c r="E62">
        <v>25556</v>
      </c>
      <c r="F62" t="s">
        <v>33</v>
      </c>
      <c r="G62" s="7">
        <v>36739</v>
      </c>
      <c r="H62" s="8">
        <v>36739</v>
      </c>
      <c r="I62" s="5" t="s">
        <v>34</v>
      </c>
      <c r="J62" s="8">
        <v>36764</v>
      </c>
      <c r="K62" s="10">
        <v>-10000</v>
      </c>
      <c r="M62" s="10">
        <f t="shared" si="0"/>
        <v>-10000</v>
      </c>
      <c r="N62" s="10">
        <f>+N60+K61+K62</f>
        <v>0</v>
      </c>
      <c r="O62" s="10">
        <f>+O60+L61+L62</f>
        <v>0</v>
      </c>
      <c r="P62" s="10">
        <v>0</v>
      </c>
      <c r="Q62" s="10">
        <v>-10000</v>
      </c>
      <c r="R62" s="5" t="s">
        <v>12</v>
      </c>
      <c r="S62" s="12">
        <v>0.03</v>
      </c>
      <c r="T62" s="12">
        <f>ABS(N62)*S62</f>
        <v>0</v>
      </c>
      <c r="U62" s="12">
        <f>ABS(O62)*S62</f>
        <v>0</v>
      </c>
      <c r="V62" s="14">
        <f>T62-U62</f>
        <v>0</v>
      </c>
    </row>
    <row r="63" spans="1:22" x14ac:dyDescent="0.25">
      <c r="A63" s="1">
        <v>27268</v>
      </c>
      <c r="C63" t="s">
        <v>11</v>
      </c>
      <c r="D63">
        <v>500623</v>
      </c>
      <c r="E63">
        <v>25556</v>
      </c>
      <c r="F63" t="s">
        <v>33</v>
      </c>
      <c r="G63" s="7">
        <v>36739</v>
      </c>
      <c r="H63" s="8">
        <v>36739</v>
      </c>
      <c r="I63" s="5" t="s">
        <v>35</v>
      </c>
      <c r="J63" s="8">
        <v>36765</v>
      </c>
      <c r="K63" s="10">
        <v>10000</v>
      </c>
      <c r="M63" s="10">
        <f t="shared" si="0"/>
        <v>10000</v>
      </c>
      <c r="P63" s="10">
        <v>0</v>
      </c>
      <c r="Q63" s="10">
        <v>10000</v>
      </c>
      <c r="R63" s="5" t="s">
        <v>12</v>
      </c>
      <c r="S63" s="12">
        <v>0.03</v>
      </c>
      <c r="U63" s="12"/>
      <c r="V63" s="14"/>
    </row>
    <row r="64" spans="1:22" x14ac:dyDescent="0.25">
      <c r="A64" s="1">
        <v>27268</v>
      </c>
      <c r="C64" t="s">
        <v>11</v>
      </c>
      <c r="D64">
        <v>500623</v>
      </c>
      <c r="E64">
        <v>25556</v>
      </c>
      <c r="F64" t="s">
        <v>33</v>
      </c>
      <c r="G64" s="7">
        <v>36739</v>
      </c>
      <c r="H64" s="8">
        <v>36739</v>
      </c>
      <c r="I64" s="5" t="s">
        <v>34</v>
      </c>
      <c r="J64" s="8">
        <v>36765</v>
      </c>
      <c r="K64" s="10">
        <v>-10000</v>
      </c>
      <c r="M64" s="10">
        <f t="shared" si="0"/>
        <v>-10000</v>
      </c>
      <c r="N64" s="10">
        <f>+N62+K63+K64</f>
        <v>0</v>
      </c>
      <c r="O64" s="10">
        <f>+O62+L63+L64</f>
        <v>0</v>
      </c>
      <c r="P64" s="10">
        <v>0</v>
      </c>
      <c r="Q64" s="10">
        <v>-10000</v>
      </c>
      <c r="R64" s="5" t="s">
        <v>12</v>
      </c>
      <c r="S64" s="12">
        <v>0.03</v>
      </c>
      <c r="T64" s="12">
        <f>ABS(N64)*S64</f>
        <v>0</v>
      </c>
      <c r="U64" s="12">
        <f>ABS(O64)*S64</f>
        <v>0</v>
      </c>
      <c r="V64" s="14">
        <f>T64-U64</f>
        <v>0</v>
      </c>
    </row>
    <row r="65" spans="1:22" x14ac:dyDescent="0.25">
      <c r="A65" s="1">
        <v>27268</v>
      </c>
      <c r="C65" t="s">
        <v>11</v>
      </c>
      <c r="D65">
        <v>500623</v>
      </c>
      <c r="E65">
        <v>25556</v>
      </c>
      <c r="F65" t="s">
        <v>33</v>
      </c>
      <c r="G65" s="7">
        <v>36739</v>
      </c>
      <c r="H65" s="8">
        <v>36739</v>
      </c>
      <c r="I65" s="5" t="s">
        <v>35</v>
      </c>
      <c r="J65" s="8">
        <v>36766</v>
      </c>
      <c r="K65" s="10">
        <v>10000</v>
      </c>
      <c r="M65" s="10">
        <f t="shared" si="0"/>
        <v>10000</v>
      </c>
      <c r="P65" s="10">
        <v>0</v>
      </c>
      <c r="Q65" s="10">
        <v>10000</v>
      </c>
      <c r="R65" s="5" t="s">
        <v>12</v>
      </c>
      <c r="S65" s="12">
        <v>0.03</v>
      </c>
      <c r="U65" s="12"/>
      <c r="V65" s="14"/>
    </row>
    <row r="66" spans="1:22" x14ac:dyDescent="0.25">
      <c r="A66" s="1">
        <v>27268</v>
      </c>
      <c r="C66" t="s">
        <v>11</v>
      </c>
      <c r="D66">
        <v>500623</v>
      </c>
      <c r="E66">
        <v>25556</v>
      </c>
      <c r="F66" t="s">
        <v>33</v>
      </c>
      <c r="G66" s="7">
        <v>36739</v>
      </c>
      <c r="H66" s="8">
        <v>36739</v>
      </c>
      <c r="I66" s="5" t="s">
        <v>34</v>
      </c>
      <c r="J66" s="8">
        <v>36766</v>
      </c>
      <c r="K66" s="10">
        <v>-10000</v>
      </c>
      <c r="M66" s="10">
        <f t="shared" si="0"/>
        <v>-10000</v>
      </c>
      <c r="N66" s="10">
        <f>+N64+K65+K66</f>
        <v>0</v>
      </c>
      <c r="O66" s="10">
        <f>+O64+L65+L66</f>
        <v>0</v>
      </c>
      <c r="P66" s="10">
        <v>0</v>
      </c>
      <c r="Q66" s="10">
        <v>-10000</v>
      </c>
      <c r="R66" s="5" t="s">
        <v>12</v>
      </c>
      <c r="S66" s="12">
        <v>0.03</v>
      </c>
      <c r="T66" s="12">
        <f>ABS(N66)*S66</f>
        <v>0</v>
      </c>
      <c r="U66" s="12">
        <f>ABS(O66)*S66</f>
        <v>0</v>
      </c>
      <c r="V66" s="14">
        <f>T66-U66</f>
        <v>0</v>
      </c>
    </row>
    <row r="67" spans="1:22" x14ac:dyDescent="0.25">
      <c r="A67" s="1">
        <v>27268</v>
      </c>
      <c r="C67" t="s">
        <v>11</v>
      </c>
      <c r="D67">
        <v>500623</v>
      </c>
      <c r="E67">
        <v>25556</v>
      </c>
      <c r="F67" t="s">
        <v>33</v>
      </c>
      <c r="G67" s="7">
        <v>36739</v>
      </c>
      <c r="H67" s="8">
        <v>36739</v>
      </c>
      <c r="I67" s="5" t="s">
        <v>35</v>
      </c>
      <c r="J67" s="8">
        <v>36767</v>
      </c>
      <c r="K67" s="10">
        <v>10000</v>
      </c>
      <c r="M67" s="10">
        <f t="shared" si="0"/>
        <v>10000</v>
      </c>
      <c r="P67" s="10">
        <v>0</v>
      </c>
      <c r="Q67" s="10">
        <v>10000</v>
      </c>
      <c r="R67" s="5" t="s">
        <v>12</v>
      </c>
      <c r="S67" s="12">
        <v>0.03</v>
      </c>
      <c r="U67" s="12"/>
      <c r="V67" s="14"/>
    </row>
    <row r="68" spans="1:22" x14ac:dyDescent="0.25">
      <c r="A68" s="1">
        <v>27268</v>
      </c>
      <c r="C68" t="s">
        <v>11</v>
      </c>
      <c r="D68">
        <v>500623</v>
      </c>
      <c r="E68">
        <v>25556</v>
      </c>
      <c r="F68" t="s">
        <v>33</v>
      </c>
      <c r="G68" s="7">
        <v>36739</v>
      </c>
      <c r="H68" s="8">
        <v>36739</v>
      </c>
      <c r="I68" s="5" t="s">
        <v>34</v>
      </c>
      <c r="J68" s="8">
        <v>36767</v>
      </c>
      <c r="K68" s="10">
        <v>-10000</v>
      </c>
      <c r="M68" s="10">
        <f t="shared" si="0"/>
        <v>-10000</v>
      </c>
      <c r="N68" s="10">
        <f>+N66+K67+K68</f>
        <v>0</v>
      </c>
      <c r="O68" s="10">
        <f>+O66+L67+L68</f>
        <v>0</v>
      </c>
      <c r="P68" s="10">
        <v>0</v>
      </c>
      <c r="Q68" s="10">
        <v>-10000</v>
      </c>
      <c r="R68" s="5" t="s">
        <v>12</v>
      </c>
      <c r="S68" s="12">
        <v>0.03</v>
      </c>
      <c r="T68" s="12">
        <f>ABS(N68)*S68</f>
        <v>0</v>
      </c>
      <c r="U68" s="12">
        <f>ABS(O68)*S68</f>
        <v>0</v>
      </c>
      <c r="V68" s="14">
        <f>T68-U68</f>
        <v>0</v>
      </c>
    </row>
    <row r="69" spans="1:22" x14ac:dyDescent="0.25">
      <c r="A69" s="1">
        <v>27268</v>
      </c>
      <c r="C69" t="s">
        <v>11</v>
      </c>
      <c r="D69">
        <v>500623</v>
      </c>
      <c r="E69">
        <v>25556</v>
      </c>
      <c r="F69" t="s">
        <v>33</v>
      </c>
      <c r="G69" s="7">
        <v>36739</v>
      </c>
      <c r="H69" s="8">
        <v>36739</v>
      </c>
      <c r="I69" s="5" t="s">
        <v>35</v>
      </c>
      <c r="J69" s="8">
        <v>36768</v>
      </c>
      <c r="K69" s="10">
        <v>10000</v>
      </c>
      <c r="M69" s="10">
        <f t="shared" si="0"/>
        <v>10000</v>
      </c>
      <c r="P69" s="10">
        <v>0</v>
      </c>
      <c r="Q69" s="10">
        <v>10000</v>
      </c>
      <c r="R69" s="5" t="s">
        <v>12</v>
      </c>
      <c r="S69" s="12">
        <v>0.03</v>
      </c>
      <c r="U69" s="12"/>
      <c r="V69" s="14"/>
    </row>
    <row r="70" spans="1:22" x14ac:dyDescent="0.25">
      <c r="A70" s="1">
        <v>27268</v>
      </c>
      <c r="C70" t="s">
        <v>11</v>
      </c>
      <c r="D70">
        <v>500623</v>
      </c>
      <c r="E70">
        <v>25556</v>
      </c>
      <c r="F70" t="s">
        <v>33</v>
      </c>
      <c r="G70" s="7">
        <v>36739</v>
      </c>
      <c r="H70" s="8">
        <v>36739</v>
      </c>
      <c r="I70" s="5" t="s">
        <v>34</v>
      </c>
      <c r="J70" s="8">
        <v>36768</v>
      </c>
      <c r="K70" s="10">
        <v>-10000</v>
      </c>
      <c r="M70" s="10">
        <f t="shared" si="0"/>
        <v>-10000</v>
      </c>
      <c r="N70" s="10">
        <f>+N68+K69+K70</f>
        <v>0</v>
      </c>
      <c r="O70" s="10">
        <f>+O68+L69+L70</f>
        <v>0</v>
      </c>
      <c r="P70" s="10">
        <v>0</v>
      </c>
      <c r="Q70" s="10">
        <v>-10000</v>
      </c>
      <c r="R70" s="5" t="s">
        <v>12</v>
      </c>
      <c r="S70" s="12">
        <v>0.03</v>
      </c>
      <c r="T70" s="12">
        <f>ABS(N70)*S70</f>
        <v>0</v>
      </c>
      <c r="U70" s="12">
        <f>ABS(O70)*S70</f>
        <v>0</v>
      </c>
      <c r="V70" s="14">
        <f>T70-U70</f>
        <v>0</v>
      </c>
    </row>
    <row r="71" spans="1:22" x14ac:dyDescent="0.25">
      <c r="A71" s="1">
        <v>27268</v>
      </c>
      <c r="C71" t="s">
        <v>11</v>
      </c>
      <c r="D71">
        <v>500623</v>
      </c>
      <c r="E71">
        <v>25556</v>
      </c>
      <c r="F71" t="s">
        <v>33</v>
      </c>
      <c r="G71" s="7">
        <v>36739</v>
      </c>
      <c r="H71" s="8">
        <v>36739</v>
      </c>
      <c r="I71" s="5" t="s">
        <v>35</v>
      </c>
      <c r="J71" s="8">
        <v>36769</v>
      </c>
      <c r="K71" s="10">
        <v>10000</v>
      </c>
      <c r="M71" s="10">
        <f t="shared" si="0"/>
        <v>10000</v>
      </c>
      <c r="N71" s="10">
        <f>+N69+K70+K71</f>
        <v>0</v>
      </c>
      <c r="P71" s="10">
        <v>0</v>
      </c>
      <c r="Q71" s="10">
        <v>-10000</v>
      </c>
      <c r="R71" s="5" t="s">
        <v>12</v>
      </c>
      <c r="S71" s="12">
        <v>0.03</v>
      </c>
      <c r="U71" s="12"/>
      <c r="V71" s="14"/>
    </row>
    <row r="72" spans="1:22" x14ac:dyDescent="0.25">
      <c r="A72" s="1">
        <v>27268</v>
      </c>
      <c r="C72" t="s">
        <v>11</v>
      </c>
      <c r="D72">
        <v>500623</v>
      </c>
      <c r="E72">
        <v>25556</v>
      </c>
      <c r="F72" t="s">
        <v>33</v>
      </c>
      <c r="G72" s="7">
        <v>36739</v>
      </c>
      <c r="H72" s="8">
        <v>36739</v>
      </c>
      <c r="I72" s="5" t="s">
        <v>34</v>
      </c>
      <c r="J72" s="8">
        <v>36769</v>
      </c>
      <c r="K72" s="10">
        <v>-10000</v>
      </c>
      <c r="M72" s="10">
        <f t="shared" si="0"/>
        <v>-10000</v>
      </c>
      <c r="N72" s="10">
        <f>+N70+K71+K72</f>
        <v>0</v>
      </c>
      <c r="O72" s="10">
        <f>+O70+L71+L72</f>
        <v>0</v>
      </c>
      <c r="P72" s="10">
        <v>0</v>
      </c>
      <c r="Q72" s="10">
        <v>-10000</v>
      </c>
      <c r="R72" s="5" t="s">
        <v>12</v>
      </c>
      <c r="S72" s="12">
        <v>0.03</v>
      </c>
      <c r="T72" s="12">
        <f>ABS(N72)*S72</f>
        <v>0</v>
      </c>
      <c r="U72" s="12">
        <f>ABS(O72)*S72</f>
        <v>0</v>
      </c>
      <c r="V72" s="14">
        <f>T72-U72</f>
        <v>0</v>
      </c>
    </row>
    <row r="73" spans="1:22" x14ac:dyDescent="0.25">
      <c r="I73"/>
      <c r="J73"/>
      <c r="K73"/>
      <c r="L73"/>
      <c r="M73"/>
      <c r="N73"/>
      <c r="P73"/>
      <c r="Q73"/>
      <c r="R73"/>
      <c r="S73"/>
      <c r="T73"/>
    </row>
    <row r="74" spans="1:22" x14ac:dyDescent="0.25">
      <c r="K74" s="20">
        <f>SUM(K11:K72)</f>
        <v>0</v>
      </c>
      <c r="L74" s="20">
        <f>SUM(L11:L72)</f>
        <v>0</v>
      </c>
      <c r="M74" s="20">
        <f>SUM(M11:M72)</f>
        <v>0</v>
      </c>
      <c r="T74" s="21">
        <f>SUM(T11:T70)</f>
        <v>0</v>
      </c>
      <c r="U74" s="21">
        <f>SUM(U11:U70)</f>
        <v>0</v>
      </c>
      <c r="V74" s="21">
        <f>SUM(V11:V70)</f>
        <v>0</v>
      </c>
    </row>
    <row r="75" spans="1:22" x14ac:dyDescent="0.25">
      <c r="O75" s="37"/>
    </row>
    <row r="76" spans="1:22" x14ac:dyDescent="0.25">
      <c r="U76" s="14"/>
    </row>
    <row r="77" spans="1:22" x14ac:dyDescent="0.25">
      <c r="U77" s="14"/>
    </row>
    <row r="78" spans="1:22" x14ac:dyDescent="0.25">
      <c r="U78" s="14"/>
    </row>
  </sheetData>
  <pageMargins left="0" right="0" top="0.5" bottom="0.5" header="0.25" footer="0.25"/>
  <pageSetup paperSize="5" scale="56" orientation="landscape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78"/>
  <sheetViews>
    <sheetView topLeftCell="I49" workbookViewId="0">
      <selection activeCell="L71" sqref="L71"/>
    </sheetView>
  </sheetViews>
  <sheetFormatPr defaultRowHeight="13.2" x14ac:dyDescent="0.25"/>
  <cols>
    <col min="1" max="1" width="16" style="1" customWidth="1"/>
    <col min="2" max="2" width="0.109375" style="5" hidden="1" customWidth="1"/>
    <col min="6" max="6" width="10.109375" customWidth="1"/>
    <col min="7" max="7" width="11.33203125" customWidth="1"/>
    <col min="8" max="8" width="9.88671875" customWidth="1"/>
    <col min="9" max="9" width="9.88671875" style="5" customWidth="1"/>
    <col min="10" max="10" width="10.44140625" style="8" customWidth="1"/>
    <col min="11" max="11" width="9.44140625" style="10" customWidth="1"/>
    <col min="12" max="12" width="10.33203125" style="10" customWidth="1"/>
    <col min="13" max="13" width="9.109375" style="10" customWidth="1"/>
    <col min="14" max="15" width="11" style="10" customWidth="1"/>
    <col min="16" max="16" width="10" style="10" customWidth="1"/>
    <col min="17" max="17" width="11.109375" style="10" customWidth="1"/>
    <col min="18" max="18" width="10.109375" style="5" customWidth="1"/>
    <col min="19" max="19" width="11.88671875" style="12" customWidth="1"/>
    <col min="20" max="20" width="15.33203125" style="12" customWidth="1"/>
    <col min="21" max="21" width="13.88671875" customWidth="1"/>
    <col min="22" max="22" width="12.88671875" customWidth="1"/>
  </cols>
  <sheetData>
    <row r="1" spans="1:23" x14ac:dyDescent="0.25">
      <c r="A1" s="1" t="s">
        <v>13</v>
      </c>
    </row>
    <row r="2" spans="1:23" x14ac:dyDescent="0.25">
      <c r="A2" s="1" t="s">
        <v>14</v>
      </c>
      <c r="C2" s="3">
        <v>27036</v>
      </c>
    </row>
    <row r="3" spans="1:23" x14ac:dyDescent="0.25">
      <c r="A3" s="1" t="s">
        <v>3</v>
      </c>
      <c r="C3" s="3" t="s">
        <v>48</v>
      </c>
    </row>
    <row r="4" spans="1:23" x14ac:dyDescent="0.25">
      <c r="A4" s="1" t="s">
        <v>15</v>
      </c>
      <c r="C4" s="4">
        <v>36739</v>
      </c>
      <c r="P4"/>
      <c r="Q4"/>
      <c r="R4"/>
      <c r="S4"/>
      <c r="T4"/>
    </row>
    <row r="5" spans="1:23" x14ac:dyDescent="0.25">
      <c r="A5" s="1" t="s">
        <v>16</v>
      </c>
      <c r="C5" s="4" t="s">
        <v>12</v>
      </c>
      <c r="P5"/>
      <c r="Q5"/>
      <c r="R5"/>
      <c r="S5"/>
      <c r="T5"/>
    </row>
    <row r="9" spans="1:23" s="6" customFormat="1" ht="39.6" x14ac:dyDescent="0.25">
      <c r="A9" s="6" t="s">
        <v>17</v>
      </c>
      <c r="B9" s="6" t="s">
        <v>18</v>
      </c>
      <c r="C9" s="6" t="s">
        <v>3</v>
      </c>
      <c r="D9" s="6" t="s">
        <v>6</v>
      </c>
      <c r="E9" s="6" t="s">
        <v>5</v>
      </c>
      <c r="F9" s="6" t="s">
        <v>19</v>
      </c>
      <c r="G9" s="6" t="s">
        <v>20</v>
      </c>
      <c r="H9" s="6" t="s">
        <v>15</v>
      </c>
      <c r="I9" s="6" t="s">
        <v>21</v>
      </c>
      <c r="J9" s="9" t="s">
        <v>22</v>
      </c>
      <c r="K9" s="11" t="s">
        <v>23</v>
      </c>
      <c r="L9" s="11" t="s">
        <v>24</v>
      </c>
      <c r="M9" s="11" t="s">
        <v>25</v>
      </c>
      <c r="N9" s="18" t="s">
        <v>26</v>
      </c>
      <c r="O9" s="18" t="s">
        <v>27</v>
      </c>
      <c r="P9" s="11" t="s">
        <v>28</v>
      </c>
      <c r="Q9" s="11" t="s">
        <v>29</v>
      </c>
      <c r="R9" s="6" t="s">
        <v>30</v>
      </c>
      <c r="S9" s="13" t="s">
        <v>8</v>
      </c>
      <c r="T9" s="13" t="s">
        <v>31</v>
      </c>
      <c r="U9" s="6" t="s">
        <v>32</v>
      </c>
      <c r="V9" s="6" t="s">
        <v>25</v>
      </c>
      <c r="W9" s="16"/>
    </row>
    <row r="11" spans="1:23" x14ac:dyDescent="0.25">
      <c r="A11" s="1">
        <v>27036</v>
      </c>
      <c r="C11" t="s">
        <v>50</v>
      </c>
      <c r="D11">
        <v>500621</v>
      </c>
      <c r="E11">
        <v>25544</v>
      </c>
      <c r="F11" t="s">
        <v>33</v>
      </c>
      <c r="G11" s="7">
        <v>36739</v>
      </c>
      <c r="H11" s="8">
        <v>36739</v>
      </c>
      <c r="I11" s="5" t="s">
        <v>35</v>
      </c>
      <c r="J11" s="8">
        <v>36739</v>
      </c>
      <c r="K11" s="10">
        <v>10000</v>
      </c>
      <c r="M11" s="10">
        <f t="shared" ref="M11:M72" si="0">K11-L11</f>
        <v>10000</v>
      </c>
      <c r="P11" s="10">
        <v>0</v>
      </c>
      <c r="Q11" s="10">
        <v>10000</v>
      </c>
      <c r="R11" s="5" t="s">
        <v>12</v>
      </c>
      <c r="S11" s="12">
        <v>0.03</v>
      </c>
      <c r="U11" s="12"/>
      <c r="V11" s="14"/>
    </row>
    <row r="12" spans="1:23" x14ac:dyDescent="0.25">
      <c r="A12" s="1">
        <v>27036</v>
      </c>
      <c r="C12" t="s">
        <v>50</v>
      </c>
      <c r="D12">
        <v>500621</v>
      </c>
      <c r="E12">
        <v>25544</v>
      </c>
      <c r="F12" t="s">
        <v>33</v>
      </c>
      <c r="G12" s="7">
        <v>36739</v>
      </c>
      <c r="H12" s="8">
        <v>36739</v>
      </c>
      <c r="I12" s="5" t="s">
        <v>34</v>
      </c>
      <c r="J12" s="8">
        <v>36739</v>
      </c>
      <c r="K12" s="10">
        <v>-10000</v>
      </c>
      <c r="M12" s="10">
        <f t="shared" si="0"/>
        <v>-10000</v>
      </c>
      <c r="N12" s="10">
        <f>+K11+K12</f>
        <v>0</v>
      </c>
      <c r="O12" s="10">
        <f>+L11+L12</f>
        <v>0</v>
      </c>
      <c r="P12" s="10">
        <v>0</v>
      </c>
      <c r="Q12" s="10">
        <v>-10000</v>
      </c>
      <c r="R12" s="5" t="s">
        <v>12</v>
      </c>
      <c r="S12" s="12">
        <v>0.03</v>
      </c>
      <c r="T12" s="12">
        <f>ABS(N12)*S12</f>
        <v>0</v>
      </c>
      <c r="U12" s="12">
        <f>ABS(O12)*S12</f>
        <v>0</v>
      </c>
      <c r="V12" s="14">
        <f>T12-U12</f>
        <v>0</v>
      </c>
    </row>
    <row r="13" spans="1:23" x14ac:dyDescent="0.25">
      <c r="A13" s="1">
        <v>27036</v>
      </c>
      <c r="C13" t="s">
        <v>50</v>
      </c>
      <c r="D13">
        <v>500621</v>
      </c>
      <c r="E13">
        <v>25544</v>
      </c>
      <c r="F13" t="s">
        <v>33</v>
      </c>
      <c r="G13" s="7">
        <v>36739</v>
      </c>
      <c r="H13" s="8">
        <v>36739</v>
      </c>
      <c r="I13" s="5" t="s">
        <v>35</v>
      </c>
      <c r="J13" s="8">
        <v>36740</v>
      </c>
      <c r="K13" s="10">
        <v>10000</v>
      </c>
      <c r="M13" s="10">
        <f t="shared" si="0"/>
        <v>10000</v>
      </c>
      <c r="P13" s="10">
        <v>0</v>
      </c>
      <c r="Q13" s="10">
        <v>10000</v>
      </c>
      <c r="R13" s="5" t="s">
        <v>12</v>
      </c>
      <c r="S13" s="12">
        <v>0.03</v>
      </c>
      <c r="U13" s="12"/>
      <c r="V13" s="14"/>
    </row>
    <row r="14" spans="1:23" x14ac:dyDescent="0.25">
      <c r="A14" s="1">
        <v>27036</v>
      </c>
      <c r="C14" t="s">
        <v>50</v>
      </c>
      <c r="D14">
        <v>500621</v>
      </c>
      <c r="E14">
        <v>25544</v>
      </c>
      <c r="F14" t="s">
        <v>33</v>
      </c>
      <c r="G14" s="7">
        <v>36739</v>
      </c>
      <c r="H14" s="8">
        <v>36739</v>
      </c>
      <c r="I14" s="5" t="s">
        <v>34</v>
      </c>
      <c r="J14" s="8">
        <v>36740</v>
      </c>
      <c r="K14" s="10">
        <v>-10000</v>
      </c>
      <c r="M14" s="10">
        <f t="shared" si="0"/>
        <v>-10000</v>
      </c>
      <c r="N14" s="10">
        <f>+N12+K13+K14</f>
        <v>0</v>
      </c>
      <c r="O14" s="10">
        <f>+O12+L13+L14</f>
        <v>0</v>
      </c>
      <c r="P14" s="10">
        <v>0</v>
      </c>
      <c r="Q14" s="10">
        <v>-10000</v>
      </c>
      <c r="R14" s="5" t="s">
        <v>12</v>
      </c>
      <c r="S14" s="12">
        <v>0.03</v>
      </c>
      <c r="T14" s="12">
        <f>ABS(N14)*S14</f>
        <v>0</v>
      </c>
      <c r="U14" s="12">
        <f>ABS(O14)*S14</f>
        <v>0</v>
      </c>
      <c r="V14" s="14">
        <f>T14-U14</f>
        <v>0</v>
      </c>
    </row>
    <row r="15" spans="1:23" x14ac:dyDescent="0.25">
      <c r="A15" s="1">
        <v>27036</v>
      </c>
      <c r="C15" t="s">
        <v>50</v>
      </c>
      <c r="D15">
        <v>500621</v>
      </c>
      <c r="E15">
        <v>25544</v>
      </c>
      <c r="F15" t="s">
        <v>33</v>
      </c>
      <c r="G15" s="7">
        <v>36739</v>
      </c>
      <c r="H15" s="8">
        <v>36739</v>
      </c>
      <c r="I15" s="5" t="s">
        <v>35</v>
      </c>
      <c r="J15" s="8">
        <v>36741</v>
      </c>
      <c r="K15" s="10">
        <v>10000</v>
      </c>
      <c r="M15" s="10">
        <f t="shared" si="0"/>
        <v>10000</v>
      </c>
      <c r="P15" s="10">
        <v>0</v>
      </c>
      <c r="Q15" s="10">
        <v>10000</v>
      </c>
      <c r="R15" s="5" t="s">
        <v>12</v>
      </c>
      <c r="S15" s="12">
        <v>0.03</v>
      </c>
      <c r="U15" s="12"/>
      <c r="V15" s="14"/>
    </row>
    <row r="16" spans="1:23" x14ac:dyDescent="0.25">
      <c r="A16" s="1">
        <v>27036</v>
      </c>
      <c r="C16" t="s">
        <v>50</v>
      </c>
      <c r="D16">
        <v>500621</v>
      </c>
      <c r="E16">
        <v>25544</v>
      </c>
      <c r="F16" t="s">
        <v>33</v>
      </c>
      <c r="G16" s="7">
        <v>36739</v>
      </c>
      <c r="H16" s="8">
        <v>36739</v>
      </c>
      <c r="I16" s="5" t="s">
        <v>34</v>
      </c>
      <c r="J16" s="8">
        <v>36741</v>
      </c>
      <c r="K16" s="10">
        <v>-10000</v>
      </c>
      <c r="M16" s="10">
        <f t="shared" si="0"/>
        <v>-10000</v>
      </c>
      <c r="N16" s="10">
        <f>+N14+K15+K16</f>
        <v>0</v>
      </c>
      <c r="O16" s="10">
        <f>+O14+L15+L16</f>
        <v>0</v>
      </c>
      <c r="P16" s="10">
        <v>0</v>
      </c>
      <c r="Q16" s="10">
        <v>-10000</v>
      </c>
      <c r="R16" s="5" t="s">
        <v>12</v>
      </c>
      <c r="S16" s="12">
        <v>0.03</v>
      </c>
      <c r="T16" s="12">
        <f>ABS(N16)*S16</f>
        <v>0</v>
      </c>
      <c r="U16" s="12">
        <f>ABS(O16)*S16</f>
        <v>0</v>
      </c>
      <c r="V16" s="14">
        <f>T16-U16</f>
        <v>0</v>
      </c>
    </row>
    <row r="17" spans="1:22" x14ac:dyDescent="0.25">
      <c r="A17" s="1">
        <v>27036</v>
      </c>
      <c r="C17" t="s">
        <v>50</v>
      </c>
      <c r="D17">
        <v>500621</v>
      </c>
      <c r="E17">
        <v>25544</v>
      </c>
      <c r="F17" t="s">
        <v>33</v>
      </c>
      <c r="G17" s="7">
        <v>36739</v>
      </c>
      <c r="H17" s="8">
        <v>36739</v>
      </c>
      <c r="I17" s="5" t="s">
        <v>35</v>
      </c>
      <c r="J17" s="8">
        <v>36742</v>
      </c>
      <c r="K17" s="10">
        <v>10000</v>
      </c>
      <c r="M17" s="10">
        <f t="shared" si="0"/>
        <v>10000</v>
      </c>
      <c r="P17" s="10">
        <v>0</v>
      </c>
      <c r="Q17" s="10">
        <v>10000</v>
      </c>
      <c r="R17" s="5" t="s">
        <v>12</v>
      </c>
      <c r="S17" s="12">
        <v>0.03</v>
      </c>
      <c r="U17" s="12"/>
      <c r="V17" s="14"/>
    </row>
    <row r="18" spans="1:22" x14ac:dyDescent="0.25">
      <c r="A18" s="1">
        <v>27036</v>
      </c>
      <c r="C18" t="s">
        <v>50</v>
      </c>
      <c r="D18">
        <v>500621</v>
      </c>
      <c r="E18">
        <v>25544</v>
      </c>
      <c r="F18" t="s">
        <v>33</v>
      </c>
      <c r="G18" s="7">
        <v>36739</v>
      </c>
      <c r="H18" s="8">
        <v>36739</v>
      </c>
      <c r="I18" s="5" t="s">
        <v>34</v>
      </c>
      <c r="J18" s="8">
        <v>36742</v>
      </c>
      <c r="K18" s="10">
        <v>-10000</v>
      </c>
      <c r="M18" s="10">
        <f t="shared" si="0"/>
        <v>-10000</v>
      </c>
      <c r="N18" s="10">
        <f>+N16+K17+K18</f>
        <v>0</v>
      </c>
      <c r="O18" s="10">
        <f>+O16+L17+L18</f>
        <v>0</v>
      </c>
      <c r="P18" s="10">
        <v>0</v>
      </c>
      <c r="Q18" s="10">
        <v>-10000</v>
      </c>
      <c r="R18" s="5" t="s">
        <v>12</v>
      </c>
      <c r="S18" s="12">
        <v>0.03</v>
      </c>
      <c r="T18" s="12">
        <f t="shared" ref="T18:T28" si="1">ABS(N18)*S18</f>
        <v>0</v>
      </c>
      <c r="U18" s="12">
        <f t="shared" ref="U18:U28" si="2">ABS(O18)*S18</f>
        <v>0</v>
      </c>
      <c r="V18" s="14">
        <f t="shared" ref="V18:V28" si="3">T18-U18</f>
        <v>0</v>
      </c>
    </row>
    <row r="19" spans="1:22" x14ac:dyDescent="0.25">
      <c r="A19" s="1">
        <v>27036</v>
      </c>
      <c r="C19" t="s">
        <v>50</v>
      </c>
      <c r="D19">
        <v>500621</v>
      </c>
      <c r="E19">
        <v>25544</v>
      </c>
      <c r="F19" t="s">
        <v>33</v>
      </c>
      <c r="G19" s="7">
        <v>36739</v>
      </c>
      <c r="H19" s="8">
        <v>36739</v>
      </c>
      <c r="I19" s="5" t="s">
        <v>35</v>
      </c>
      <c r="J19" s="8">
        <v>36743</v>
      </c>
      <c r="K19" s="10">
        <v>10000</v>
      </c>
      <c r="M19" s="10">
        <f t="shared" si="0"/>
        <v>10000</v>
      </c>
      <c r="P19" s="10">
        <v>0</v>
      </c>
      <c r="Q19" s="10">
        <v>10000</v>
      </c>
      <c r="R19" s="5" t="s">
        <v>12</v>
      </c>
      <c r="S19" s="12">
        <v>0.03</v>
      </c>
      <c r="U19" s="12"/>
      <c r="V19" s="14"/>
    </row>
    <row r="20" spans="1:22" x14ac:dyDescent="0.25">
      <c r="A20" s="1">
        <v>27036</v>
      </c>
      <c r="C20" t="s">
        <v>50</v>
      </c>
      <c r="D20">
        <v>500621</v>
      </c>
      <c r="E20">
        <v>25544</v>
      </c>
      <c r="F20" t="s">
        <v>33</v>
      </c>
      <c r="G20" s="7">
        <v>36739</v>
      </c>
      <c r="H20" s="8">
        <v>36739</v>
      </c>
      <c r="I20" s="5" t="s">
        <v>34</v>
      </c>
      <c r="J20" s="8">
        <v>36743</v>
      </c>
      <c r="K20" s="10">
        <v>-10000</v>
      </c>
      <c r="M20" s="10">
        <f t="shared" si="0"/>
        <v>-10000</v>
      </c>
      <c r="N20" s="10">
        <f>+N18+K19+K20</f>
        <v>0</v>
      </c>
      <c r="O20" s="10">
        <f>+O18+L19+L20</f>
        <v>0</v>
      </c>
      <c r="P20" s="10">
        <v>0</v>
      </c>
      <c r="Q20" s="10">
        <v>-10000</v>
      </c>
      <c r="R20" s="5" t="s">
        <v>12</v>
      </c>
      <c r="S20" s="12">
        <v>0.03</v>
      </c>
      <c r="T20" s="12">
        <f t="shared" si="1"/>
        <v>0</v>
      </c>
      <c r="U20" s="12">
        <f t="shared" si="2"/>
        <v>0</v>
      </c>
      <c r="V20" s="14">
        <f t="shared" si="3"/>
        <v>0</v>
      </c>
    </row>
    <row r="21" spans="1:22" x14ac:dyDescent="0.25">
      <c r="A21" s="1">
        <v>27036</v>
      </c>
      <c r="C21" t="s">
        <v>50</v>
      </c>
      <c r="D21">
        <v>500621</v>
      </c>
      <c r="E21">
        <v>25544</v>
      </c>
      <c r="F21" t="s">
        <v>33</v>
      </c>
      <c r="G21" s="7">
        <v>36739</v>
      </c>
      <c r="H21" s="8">
        <v>36739</v>
      </c>
      <c r="I21" s="5" t="s">
        <v>35</v>
      </c>
      <c r="J21" s="8">
        <v>36744</v>
      </c>
      <c r="K21" s="10">
        <v>10000</v>
      </c>
      <c r="M21" s="10">
        <f t="shared" si="0"/>
        <v>10000</v>
      </c>
      <c r="P21" s="10">
        <v>0</v>
      </c>
      <c r="Q21" s="10">
        <v>10000</v>
      </c>
      <c r="R21" s="5" t="s">
        <v>12</v>
      </c>
      <c r="S21" s="12">
        <v>0.03</v>
      </c>
      <c r="U21" s="12"/>
      <c r="V21" s="14"/>
    </row>
    <row r="22" spans="1:22" x14ac:dyDescent="0.25">
      <c r="A22" s="1">
        <v>27036</v>
      </c>
      <c r="C22" t="s">
        <v>50</v>
      </c>
      <c r="D22">
        <v>500621</v>
      </c>
      <c r="E22">
        <v>25544</v>
      </c>
      <c r="F22" t="s">
        <v>33</v>
      </c>
      <c r="G22" s="7">
        <v>36739</v>
      </c>
      <c r="H22" s="8">
        <v>36739</v>
      </c>
      <c r="I22" s="5" t="s">
        <v>34</v>
      </c>
      <c r="J22" s="8">
        <v>36744</v>
      </c>
      <c r="K22" s="10">
        <v>-10000</v>
      </c>
      <c r="M22" s="10">
        <f t="shared" si="0"/>
        <v>-10000</v>
      </c>
      <c r="N22" s="10">
        <f>+N20+K21+K22</f>
        <v>0</v>
      </c>
      <c r="O22" s="10">
        <f>+O20+L21+L22</f>
        <v>0</v>
      </c>
      <c r="P22" s="10">
        <v>0</v>
      </c>
      <c r="Q22" s="10">
        <v>-10000</v>
      </c>
      <c r="R22" s="5" t="s">
        <v>12</v>
      </c>
      <c r="S22" s="12">
        <v>0.03</v>
      </c>
      <c r="T22" s="12">
        <f t="shared" si="1"/>
        <v>0</v>
      </c>
      <c r="U22" s="12">
        <f t="shared" si="2"/>
        <v>0</v>
      </c>
      <c r="V22" s="14">
        <f t="shared" si="3"/>
        <v>0</v>
      </c>
    </row>
    <row r="23" spans="1:22" x14ac:dyDescent="0.25">
      <c r="A23" s="1">
        <v>27036</v>
      </c>
      <c r="C23" t="s">
        <v>50</v>
      </c>
      <c r="D23">
        <v>500621</v>
      </c>
      <c r="E23">
        <v>25544</v>
      </c>
      <c r="F23" t="s">
        <v>33</v>
      </c>
      <c r="G23" s="7">
        <v>36739</v>
      </c>
      <c r="H23" s="8">
        <v>36739</v>
      </c>
      <c r="I23" s="5" t="s">
        <v>35</v>
      </c>
      <c r="J23" s="8">
        <v>36745</v>
      </c>
      <c r="K23" s="10">
        <v>10000</v>
      </c>
      <c r="M23" s="10">
        <f t="shared" si="0"/>
        <v>10000</v>
      </c>
      <c r="P23" s="10">
        <v>0</v>
      </c>
      <c r="Q23" s="10">
        <v>10000</v>
      </c>
      <c r="R23" s="5" t="s">
        <v>12</v>
      </c>
      <c r="S23" s="12">
        <v>0.03</v>
      </c>
      <c r="U23" s="12"/>
      <c r="V23" s="14"/>
    </row>
    <row r="24" spans="1:22" x14ac:dyDescent="0.25">
      <c r="A24" s="1">
        <v>27036</v>
      </c>
      <c r="C24" t="s">
        <v>50</v>
      </c>
      <c r="D24">
        <v>500621</v>
      </c>
      <c r="E24">
        <v>25544</v>
      </c>
      <c r="F24" t="s">
        <v>33</v>
      </c>
      <c r="G24" s="7">
        <v>36739</v>
      </c>
      <c r="H24" s="8">
        <v>36739</v>
      </c>
      <c r="I24" s="5" t="s">
        <v>34</v>
      </c>
      <c r="J24" s="8">
        <v>36745</v>
      </c>
      <c r="K24" s="10">
        <v>-10000</v>
      </c>
      <c r="M24" s="10">
        <f t="shared" si="0"/>
        <v>-10000</v>
      </c>
      <c r="N24" s="10">
        <f>+N22+K23+K24</f>
        <v>0</v>
      </c>
      <c r="O24" s="10">
        <f>+O22+L23+L24</f>
        <v>0</v>
      </c>
      <c r="P24" s="10">
        <v>0</v>
      </c>
      <c r="Q24" s="10">
        <v>-10000</v>
      </c>
      <c r="R24" s="5" t="s">
        <v>12</v>
      </c>
      <c r="S24" s="12">
        <v>0.03</v>
      </c>
      <c r="T24" s="12">
        <f t="shared" si="1"/>
        <v>0</v>
      </c>
      <c r="U24" s="12">
        <f t="shared" si="2"/>
        <v>0</v>
      </c>
      <c r="V24" s="14">
        <f t="shared" si="3"/>
        <v>0</v>
      </c>
    </row>
    <row r="25" spans="1:22" x14ac:dyDescent="0.25">
      <c r="A25" s="1">
        <v>27036</v>
      </c>
      <c r="C25" t="s">
        <v>50</v>
      </c>
      <c r="D25">
        <v>500621</v>
      </c>
      <c r="E25">
        <v>25544</v>
      </c>
      <c r="F25" t="s">
        <v>33</v>
      </c>
      <c r="G25" s="7">
        <v>36739</v>
      </c>
      <c r="H25" s="8">
        <v>36739</v>
      </c>
      <c r="I25" s="5" t="s">
        <v>35</v>
      </c>
      <c r="J25" s="8">
        <v>36746</v>
      </c>
      <c r="K25" s="10">
        <v>10000</v>
      </c>
      <c r="M25" s="10">
        <f t="shared" si="0"/>
        <v>10000</v>
      </c>
      <c r="P25" s="10">
        <v>0</v>
      </c>
      <c r="Q25" s="10">
        <v>10000</v>
      </c>
      <c r="R25" s="5" t="s">
        <v>12</v>
      </c>
      <c r="S25" s="12">
        <v>0.03</v>
      </c>
      <c r="U25" s="12"/>
      <c r="V25" s="14"/>
    </row>
    <row r="26" spans="1:22" x14ac:dyDescent="0.25">
      <c r="A26" s="1">
        <v>27036</v>
      </c>
      <c r="C26" t="s">
        <v>50</v>
      </c>
      <c r="D26">
        <v>500621</v>
      </c>
      <c r="E26">
        <v>25544</v>
      </c>
      <c r="F26" t="s">
        <v>33</v>
      </c>
      <c r="G26" s="7">
        <v>36739</v>
      </c>
      <c r="H26" s="8">
        <v>36739</v>
      </c>
      <c r="I26" s="5" t="s">
        <v>34</v>
      </c>
      <c r="J26" s="8">
        <v>36746</v>
      </c>
      <c r="K26" s="10">
        <v>-10000</v>
      </c>
      <c r="M26" s="10">
        <f t="shared" si="0"/>
        <v>-10000</v>
      </c>
      <c r="N26" s="10">
        <f>+N24+K25+K26</f>
        <v>0</v>
      </c>
      <c r="O26" s="10">
        <f>+O24+L25+L26</f>
        <v>0</v>
      </c>
      <c r="P26" s="10">
        <v>0</v>
      </c>
      <c r="Q26" s="10">
        <v>-10000</v>
      </c>
      <c r="R26" s="5" t="s">
        <v>12</v>
      </c>
      <c r="S26" s="12">
        <v>0.03</v>
      </c>
      <c r="T26" s="12">
        <f t="shared" si="1"/>
        <v>0</v>
      </c>
      <c r="U26" s="12">
        <f t="shared" si="2"/>
        <v>0</v>
      </c>
      <c r="V26" s="14">
        <f t="shared" si="3"/>
        <v>0</v>
      </c>
    </row>
    <row r="27" spans="1:22" x14ac:dyDescent="0.25">
      <c r="A27" s="1">
        <v>27036</v>
      </c>
      <c r="C27" t="s">
        <v>50</v>
      </c>
      <c r="D27">
        <v>500621</v>
      </c>
      <c r="E27">
        <v>25544</v>
      </c>
      <c r="F27" t="s">
        <v>33</v>
      </c>
      <c r="G27" s="7">
        <v>36739</v>
      </c>
      <c r="H27" s="8">
        <v>36739</v>
      </c>
      <c r="I27" s="5" t="s">
        <v>35</v>
      </c>
      <c r="J27" s="8">
        <v>36747</v>
      </c>
      <c r="K27" s="10">
        <v>10000</v>
      </c>
      <c r="M27" s="10">
        <f t="shared" si="0"/>
        <v>10000</v>
      </c>
      <c r="P27" s="10">
        <v>0</v>
      </c>
      <c r="Q27" s="10">
        <v>10000</v>
      </c>
      <c r="R27" s="5" t="s">
        <v>12</v>
      </c>
      <c r="S27" s="12">
        <v>0.03</v>
      </c>
      <c r="U27" s="12"/>
      <c r="V27" s="14"/>
    </row>
    <row r="28" spans="1:22" x14ac:dyDescent="0.25">
      <c r="A28" s="1">
        <v>27036</v>
      </c>
      <c r="C28" t="s">
        <v>50</v>
      </c>
      <c r="D28">
        <v>500621</v>
      </c>
      <c r="E28">
        <v>25544</v>
      </c>
      <c r="F28" t="s">
        <v>33</v>
      </c>
      <c r="G28" s="7">
        <v>36739</v>
      </c>
      <c r="H28" s="8">
        <v>36739</v>
      </c>
      <c r="I28" s="5" t="s">
        <v>34</v>
      </c>
      <c r="J28" s="8">
        <v>36747</v>
      </c>
      <c r="K28" s="10">
        <v>-10000</v>
      </c>
      <c r="M28" s="10">
        <f t="shared" si="0"/>
        <v>-10000</v>
      </c>
      <c r="N28" s="10">
        <f>+N26+K27+K28</f>
        <v>0</v>
      </c>
      <c r="O28" s="10">
        <f>+O26+L27+L28</f>
        <v>0</v>
      </c>
      <c r="P28" s="10">
        <v>0</v>
      </c>
      <c r="Q28" s="10">
        <v>-10000</v>
      </c>
      <c r="R28" s="5" t="s">
        <v>12</v>
      </c>
      <c r="S28" s="12">
        <v>0.03</v>
      </c>
      <c r="T28" s="12">
        <f t="shared" si="1"/>
        <v>0</v>
      </c>
      <c r="U28" s="12">
        <f t="shared" si="2"/>
        <v>0</v>
      </c>
      <c r="V28" s="14">
        <f t="shared" si="3"/>
        <v>0</v>
      </c>
    </row>
    <row r="29" spans="1:22" x14ac:dyDescent="0.25">
      <c r="A29" s="1">
        <v>27036</v>
      </c>
      <c r="C29" t="s">
        <v>50</v>
      </c>
      <c r="D29">
        <v>500621</v>
      </c>
      <c r="E29">
        <v>25544</v>
      </c>
      <c r="F29" t="s">
        <v>33</v>
      </c>
      <c r="G29" s="7">
        <v>36739</v>
      </c>
      <c r="H29" s="8">
        <v>36739</v>
      </c>
      <c r="I29" s="5" t="s">
        <v>35</v>
      </c>
      <c r="J29" s="8">
        <v>36748</v>
      </c>
      <c r="K29" s="10">
        <v>10000</v>
      </c>
      <c r="M29" s="10">
        <f t="shared" si="0"/>
        <v>10000</v>
      </c>
      <c r="P29" s="10">
        <v>0</v>
      </c>
      <c r="Q29" s="10">
        <v>10000</v>
      </c>
      <c r="R29" s="5" t="s">
        <v>12</v>
      </c>
      <c r="S29" s="12">
        <v>0.03</v>
      </c>
      <c r="U29" s="12"/>
      <c r="V29" s="14"/>
    </row>
    <row r="30" spans="1:22" x14ac:dyDescent="0.25">
      <c r="A30" s="1">
        <v>27036</v>
      </c>
      <c r="C30" t="s">
        <v>50</v>
      </c>
      <c r="D30">
        <v>500621</v>
      </c>
      <c r="E30">
        <v>25544</v>
      </c>
      <c r="F30" t="s">
        <v>33</v>
      </c>
      <c r="G30" s="7">
        <v>36739</v>
      </c>
      <c r="H30" s="8">
        <v>36739</v>
      </c>
      <c r="I30" s="5" t="s">
        <v>34</v>
      </c>
      <c r="J30" s="8">
        <v>36748</v>
      </c>
      <c r="K30" s="10">
        <v>-10000</v>
      </c>
      <c r="M30" s="10">
        <f t="shared" si="0"/>
        <v>-10000</v>
      </c>
      <c r="N30" s="10">
        <f>+N28+K29+K30</f>
        <v>0</v>
      </c>
      <c r="O30" s="10">
        <f>+O28+L29+L30</f>
        <v>0</v>
      </c>
      <c r="P30" s="10">
        <v>0</v>
      </c>
      <c r="Q30" s="10">
        <v>-10000</v>
      </c>
      <c r="R30" s="5" t="s">
        <v>12</v>
      </c>
      <c r="S30" s="12">
        <v>0.03</v>
      </c>
      <c r="T30" s="12">
        <f>ABS(N30)*S30</f>
        <v>0</v>
      </c>
      <c r="U30" s="12">
        <f>ABS(O30)*S30</f>
        <v>0</v>
      </c>
      <c r="V30" s="14">
        <f>T30-U30</f>
        <v>0</v>
      </c>
    </row>
    <row r="31" spans="1:22" x14ac:dyDescent="0.25">
      <c r="A31" s="1">
        <v>27036</v>
      </c>
      <c r="C31" t="s">
        <v>50</v>
      </c>
      <c r="D31">
        <v>500621</v>
      </c>
      <c r="E31">
        <v>25544</v>
      </c>
      <c r="F31" t="s">
        <v>33</v>
      </c>
      <c r="G31" s="7">
        <v>36739</v>
      </c>
      <c r="H31" s="8">
        <v>36739</v>
      </c>
      <c r="I31" s="5" t="s">
        <v>35</v>
      </c>
      <c r="J31" s="8">
        <v>36749</v>
      </c>
      <c r="K31" s="10">
        <v>10000</v>
      </c>
      <c r="M31" s="10">
        <f t="shared" si="0"/>
        <v>10000</v>
      </c>
      <c r="P31" s="10">
        <v>0</v>
      </c>
      <c r="Q31" s="10">
        <v>10000</v>
      </c>
      <c r="R31" s="5" t="s">
        <v>12</v>
      </c>
      <c r="S31" s="12">
        <v>0.03</v>
      </c>
      <c r="U31" s="12"/>
      <c r="V31" s="14"/>
    </row>
    <row r="32" spans="1:22" x14ac:dyDescent="0.25">
      <c r="A32" s="1">
        <v>27036</v>
      </c>
      <c r="C32" t="s">
        <v>50</v>
      </c>
      <c r="D32">
        <v>500621</v>
      </c>
      <c r="E32">
        <v>25544</v>
      </c>
      <c r="F32" t="s">
        <v>33</v>
      </c>
      <c r="G32" s="7">
        <v>36739</v>
      </c>
      <c r="H32" s="8">
        <v>36739</v>
      </c>
      <c r="I32" s="5" t="s">
        <v>34</v>
      </c>
      <c r="J32" s="8">
        <v>36749</v>
      </c>
      <c r="K32" s="10">
        <v>-10000</v>
      </c>
      <c r="M32" s="10">
        <f t="shared" si="0"/>
        <v>-10000</v>
      </c>
      <c r="N32" s="10">
        <f>+N30+K31+K32</f>
        <v>0</v>
      </c>
      <c r="O32" s="10">
        <f>+O30+L31+L32</f>
        <v>0</v>
      </c>
      <c r="P32" s="10">
        <v>0</v>
      </c>
      <c r="Q32" s="10">
        <v>-10000</v>
      </c>
      <c r="R32" s="5" t="s">
        <v>12</v>
      </c>
      <c r="S32" s="12">
        <v>0.03</v>
      </c>
      <c r="T32" s="12">
        <f>ABS(N32)*S32</f>
        <v>0</v>
      </c>
      <c r="U32" s="12">
        <f>ABS(O32)*S32</f>
        <v>0</v>
      </c>
      <c r="V32" s="14">
        <f>T32-U32</f>
        <v>0</v>
      </c>
    </row>
    <row r="33" spans="1:22" x14ac:dyDescent="0.25">
      <c r="A33" s="1">
        <v>27036</v>
      </c>
      <c r="C33" t="s">
        <v>50</v>
      </c>
      <c r="D33">
        <v>500621</v>
      </c>
      <c r="E33">
        <v>25544</v>
      </c>
      <c r="F33" t="s">
        <v>33</v>
      </c>
      <c r="G33" s="7">
        <v>36739</v>
      </c>
      <c r="H33" s="8">
        <v>36739</v>
      </c>
      <c r="I33" s="5" t="s">
        <v>35</v>
      </c>
      <c r="J33" s="8">
        <v>36750</v>
      </c>
      <c r="K33" s="10">
        <v>10000</v>
      </c>
      <c r="M33" s="10">
        <f t="shared" si="0"/>
        <v>10000</v>
      </c>
      <c r="P33" s="10">
        <v>0</v>
      </c>
      <c r="Q33" s="10">
        <v>10000</v>
      </c>
      <c r="R33" s="5" t="s">
        <v>12</v>
      </c>
      <c r="S33" s="12">
        <v>0.03</v>
      </c>
      <c r="U33" s="12"/>
      <c r="V33" s="14"/>
    </row>
    <row r="34" spans="1:22" x14ac:dyDescent="0.25">
      <c r="A34" s="1">
        <v>27036</v>
      </c>
      <c r="C34" t="s">
        <v>50</v>
      </c>
      <c r="D34">
        <v>500621</v>
      </c>
      <c r="E34">
        <v>25544</v>
      </c>
      <c r="F34" t="s">
        <v>33</v>
      </c>
      <c r="G34" s="7">
        <v>36739</v>
      </c>
      <c r="H34" s="8">
        <v>36739</v>
      </c>
      <c r="I34" s="5" t="s">
        <v>34</v>
      </c>
      <c r="J34" s="8">
        <v>36750</v>
      </c>
      <c r="K34" s="10">
        <v>-10000</v>
      </c>
      <c r="M34" s="10">
        <f t="shared" si="0"/>
        <v>-10000</v>
      </c>
      <c r="N34" s="10">
        <f>+N32+K33+K34</f>
        <v>0</v>
      </c>
      <c r="O34" s="10">
        <f>+O32+L33+L34</f>
        <v>0</v>
      </c>
      <c r="P34" s="10">
        <v>0</v>
      </c>
      <c r="Q34" s="10">
        <v>-10000</v>
      </c>
      <c r="R34" s="5" t="s">
        <v>12</v>
      </c>
      <c r="S34" s="12">
        <v>0.03</v>
      </c>
      <c r="T34" s="12">
        <f>ABS(N34)*S34</f>
        <v>0</v>
      </c>
      <c r="U34" s="12">
        <f>ABS(O34)*S34</f>
        <v>0</v>
      </c>
      <c r="V34" s="14">
        <f>T34-U34</f>
        <v>0</v>
      </c>
    </row>
    <row r="35" spans="1:22" x14ac:dyDescent="0.25">
      <c r="A35" s="1">
        <v>27036</v>
      </c>
      <c r="C35" t="s">
        <v>50</v>
      </c>
      <c r="D35">
        <v>500621</v>
      </c>
      <c r="E35">
        <v>25544</v>
      </c>
      <c r="F35" t="s">
        <v>33</v>
      </c>
      <c r="G35" s="7">
        <v>36739</v>
      </c>
      <c r="H35" s="8">
        <v>36739</v>
      </c>
      <c r="I35" s="5" t="s">
        <v>35</v>
      </c>
      <c r="J35" s="8">
        <v>36751</v>
      </c>
      <c r="K35" s="10">
        <v>10000</v>
      </c>
      <c r="M35" s="10">
        <f t="shared" si="0"/>
        <v>10000</v>
      </c>
      <c r="P35" s="10">
        <v>0</v>
      </c>
      <c r="Q35" s="10">
        <v>10000</v>
      </c>
      <c r="R35" s="5" t="s">
        <v>12</v>
      </c>
      <c r="S35" s="12">
        <v>0.03</v>
      </c>
      <c r="U35" s="12"/>
      <c r="V35" s="14"/>
    </row>
    <row r="36" spans="1:22" x14ac:dyDescent="0.25">
      <c r="A36" s="1">
        <v>27036</v>
      </c>
      <c r="C36" t="s">
        <v>50</v>
      </c>
      <c r="D36">
        <v>500621</v>
      </c>
      <c r="E36">
        <v>25544</v>
      </c>
      <c r="F36" t="s">
        <v>33</v>
      </c>
      <c r="G36" s="7">
        <v>36739</v>
      </c>
      <c r="H36" s="8">
        <v>36739</v>
      </c>
      <c r="I36" s="5" t="s">
        <v>34</v>
      </c>
      <c r="J36" s="8">
        <v>36751</v>
      </c>
      <c r="K36" s="10">
        <v>-10000</v>
      </c>
      <c r="M36" s="10">
        <f t="shared" si="0"/>
        <v>-10000</v>
      </c>
      <c r="N36" s="10">
        <f>+N34+K35+K36</f>
        <v>0</v>
      </c>
      <c r="O36" s="10">
        <f>+O34+L35+L36</f>
        <v>0</v>
      </c>
      <c r="P36" s="10">
        <v>0</v>
      </c>
      <c r="Q36" s="10">
        <v>-10000</v>
      </c>
      <c r="R36" s="5" t="s">
        <v>12</v>
      </c>
      <c r="S36" s="12">
        <v>0.03</v>
      </c>
      <c r="T36" s="12">
        <f>ABS(N36)*S36</f>
        <v>0</v>
      </c>
      <c r="U36" s="12">
        <f>ABS(O36)*S36</f>
        <v>0</v>
      </c>
      <c r="V36" s="14">
        <f>T36-U36</f>
        <v>0</v>
      </c>
    </row>
    <row r="37" spans="1:22" x14ac:dyDescent="0.25">
      <c r="A37" s="1">
        <v>27036</v>
      </c>
      <c r="C37" t="s">
        <v>50</v>
      </c>
      <c r="D37">
        <v>500621</v>
      </c>
      <c r="E37">
        <v>25544</v>
      </c>
      <c r="F37" t="s">
        <v>33</v>
      </c>
      <c r="G37" s="7">
        <v>36739</v>
      </c>
      <c r="H37" s="8">
        <v>36739</v>
      </c>
      <c r="I37" s="5" t="s">
        <v>35</v>
      </c>
      <c r="J37" s="8">
        <v>36752</v>
      </c>
      <c r="K37" s="10">
        <v>10000</v>
      </c>
      <c r="M37" s="10">
        <f t="shared" si="0"/>
        <v>10000</v>
      </c>
      <c r="P37" s="10">
        <v>0</v>
      </c>
      <c r="Q37" s="10">
        <v>10000</v>
      </c>
      <c r="R37" s="5" t="s">
        <v>12</v>
      </c>
      <c r="S37" s="12">
        <v>0.03</v>
      </c>
      <c r="U37" s="12"/>
      <c r="V37" s="14"/>
    </row>
    <row r="38" spans="1:22" x14ac:dyDescent="0.25">
      <c r="A38" s="1">
        <v>27036</v>
      </c>
      <c r="C38" t="s">
        <v>50</v>
      </c>
      <c r="D38">
        <v>500621</v>
      </c>
      <c r="E38">
        <v>25544</v>
      </c>
      <c r="F38" t="s">
        <v>33</v>
      </c>
      <c r="G38" s="7">
        <v>36739</v>
      </c>
      <c r="H38" s="8">
        <v>36739</v>
      </c>
      <c r="I38" s="5" t="s">
        <v>34</v>
      </c>
      <c r="J38" s="8">
        <v>36752</v>
      </c>
      <c r="K38" s="10">
        <v>-10000</v>
      </c>
      <c r="M38" s="10">
        <f t="shared" si="0"/>
        <v>-10000</v>
      </c>
      <c r="N38" s="10">
        <f>+N36+K37+K38</f>
        <v>0</v>
      </c>
      <c r="O38" s="10">
        <f>+O36+L37+L38</f>
        <v>0</v>
      </c>
      <c r="P38" s="10">
        <v>0</v>
      </c>
      <c r="Q38" s="10">
        <v>-10000</v>
      </c>
      <c r="R38" s="5" t="s">
        <v>12</v>
      </c>
      <c r="S38" s="12">
        <v>0.03</v>
      </c>
      <c r="T38" s="12">
        <f>ABS(N38)*S38</f>
        <v>0</v>
      </c>
      <c r="U38" s="12">
        <f>ABS(O38)*S38</f>
        <v>0</v>
      </c>
      <c r="V38" s="14">
        <f>T38-U38</f>
        <v>0</v>
      </c>
    </row>
    <row r="39" spans="1:22" x14ac:dyDescent="0.25">
      <c r="A39" s="1">
        <v>27036</v>
      </c>
      <c r="C39" t="s">
        <v>50</v>
      </c>
      <c r="D39">
        <v>500621</v>
      </c>
      <c r="E39">
        <v>25544</v>
      </c>
      <c r="F39" t="s">
        <v>33</v>
      </c>
      <c r="G39" s="7">
        <v>36739</v>
      </c>
      <c r="H39" s="8">
        <v>36739</v>
      </c>
      <c r="I39" s="5" t="s">
        <v>35</v>
      </c>
      <c r="J39" s="8">
        <v>36753</v>
      </c>
      <c r="K39" s="10">
        <v>10000</v>
      </c>
      <c r="M39" s="10">
        <f t="shared" si="0"/>
        <v>10000</v>
      </c>
      <c r="P39" s="10">
        <v>0</v>
      </c>
      <c r="Q39" s="10">
        <v>10000</v>
      </c>
      <c r="R39" s="5" t="s">
        <v>12</v>
      </c>
      <c r="S39" s="12">
        <v>0.03</v>
      </c>
      <c r="U39" s="12"/>
      <c r="V39" s="14"/>
    </row>
    <row r="40" spans="1:22" x14ac:dyDescent="0.25">
      <c r="A40" s="1">
        <v>27036</v>
      </c>
      <c r="C40" t="s">
        <v>50</v>
      </c>
      <c r="D40">
        <v>500621</v>
      </c>
      <c r="E40">
        <v>25544</v>
      </c>
      <c r="F40" t="s">
        <v>33</v>
      </c>
      <c r="G40" s="7">
        <v>36739</v>
      </c>
      <c r="H40" s="8">
        <v>36739</v>
      </c>
      <c r="I40" s="5" t="s">
        <v>34</v>
      </c>
      <c r="J40" s="8">
        <v>36753</v>
      </c>
      <c r="K40" s="10">
        <v>-10000</v>
      </c>
      <c r="M40" s="10">
        <f t="shared" si="0"/>
        <v>-10000</v>
      </c>
      <c r="N40" s="10">
        <f>+N38+K39+K40</f>
        <v>0</v>
      </c>
      <c r="O40" s="10">
        <f>+O38+L39+L40</f>
        <v>0</v>
      </c>
      <c r="P40" s="10">
        <v>0</v>
      </c>
      <c r="Q40" s="10">
        <v>-10000</v>
      </c>
      <c r="R40" s="5" t="s">
        <v>12</v>
      </c>
      <c r="S40" s="12">
        <v>0.03</v>
      </c>
      <c r="T40" s="12">
        <f>ABS(N40)*S40</f>
        <v>0</v>
      </c>
      <c r="U40" s="12">
        <f>ABS(O40)*S40</f>
        <v>0</v>
      </c>
      <c r="V40" s="14">
        <f>T40-U40</f>
        <v>0</v>
      </c>
    </row>
    <row r="41" spans="1:22" x14ac:dyDescent="0.25">
      <c r="A41" s="1">
        <v>27036</v>
      </c>
      <c r="C41" t="s">
        <v>50</v>
      </c>
      <c r="D41">
        <v>500621</v>
      </c>
      <c r="E41">
        <v>25544</v>
      </c>
      <c r="F41" t="s">
        <v>33</v>
      </c>
      <c r="G41" s="7">
        <v>36739</v>
      </c>
      <c r="H41" s="8">
        <v>36739</v>
      </c>
      <c r="I41" s="5" t="s">
        <v>35</v>
      </c>
      <c r="J41" s="8">
        <v>36754</v>
      </c>
      <c r="K41" s="10">
        <v>10000</v>
      </c>
      <c r="M41" s="10">
        <f t="shared" si="0"/>
        <v>10000</v>
      </c>
      <c r="P41" s="10">
        <v>0</v>
      </c>
      <c r="Q41" s="10">
        <v>10000</v>
      </c>
      <c r="R41" s="5" t="s">
        <v>12</v>
      </c>
      <c r="S41" s="12">
        <v>0.03</v>
      </c>
      <c r="U41" s="12"/>
      <c r="V41" s="14"/>
    </row>
    <row r="42" spans="1:22" x14ac:dyDescent="0.25">
      <c r="A42" s="1">
        <v>27036</v>
      </c>
      <c r="C42" t="s">
        <v>50</v>
      </c>
      <c r="D42">
        <v>500621</v>
      </c>
      <c r="E42">
        <v>25544</v>
      </c>
      <c r="F42" t="s">
        <v>33</v>
      </c>
      <c r="G42" s="7">
        <v>36739</v>
      </c>
      <c r="H42" s="8">
        <v>36739</v>
      </c>
      <c r="I42" s="5" t="s">
        <v>34</v>
      </c>
      <c r="J42" s="8">
        <v>36754</v>
      </c>
      <c r="K42" s="10">
        <v>-10000</v>
      </c>
      <c r="M42" s="10">
        <f t="shared" si="0"/>
        <v>-10000</v>
      </c>
      <c r="N42" s="10">
        <f>+N40+K41+K42</f>
        <v>0</v>
      </c>
      <c r="O42" s="10">
        <f>+O40+L41+L42</f>
        <v>0</v>
      </c>
      <c r="P42" s="10">
        <v>0</v>
      </c>
      <c r="Q42" s="10">
        <v>-10000</v>
      </c>
      <c r="R42" s="5" t="s">
        <v>12</v>
      </c>
      <c r="S42" s="12">
        <v>0.03</v>
      </c>
      <c r="T42" s="12">
        <f>ABS(N42)*S42</f>
        <v>0</v>
      </c>
      <c r="U42" s="12">
        <f>ABS(O42)*S42</f>
        <v>0</v>
      </c>
      <c r="V42" s="14">
        <f>T42-U42</f>
        <v>0</v>
      </c>
    </row>
    <row r="43" spans="1:22" x14ac:dyDescent="0.25">
      <c r="A43" s="1">
        <v>27036</v>
      </c>
      <c r="C43" t="s">
        <v>50</v>
      </c>
      <c r="D43">
        <v>500621</v>
      </c>
      <c r="E43">
        <v>25544</v>
      </c>
      <c r="F43" t="s">
        <v>33</v>
      </c>
      <c r="G43" s="7">
        <v>36739</v>
      </c>
      <c r="H43" s="8">
        <v>36739</v>
      </c>
      <c r="I43" s="5" t="s">
        <v>35</v>
      </c>
      <c r="J43" s="8">
        <v>36755</v>
      </c>
      <c r="K43" s="10">
        <v>10000</v>
      </c>
      <c r="M43" s="10">
        <f t="shared" si="0"/>
        <v>10000</v>
      </c>
      <c r="P43" s="10">
        <v>0</v>
      </c>
      <c r="Q43" s="10">
        <v>10000</v>
      </c>
      <c r="R43" s="5" t="s">
        <v>12</v>
      </c>
      <c r="S43" s="12">
        <v>0.03</v>
      </c>
      <c r="U43" s="12"/>
      <c r="V43" s="14"/>
    </row>
    <row r="44" spans="1:22" x14ac:dyDescent="0.25">
      <c r="A44" s="1">
        <v>27036</v>
      </c>
      <c r="C44" t="s">
        <v>50</v>
      </c>
      <c r="D44">
        <v>500621</v>
      </c>
      <c r="E44">
        <v>25544</v>
      </c>
      <c r="F44" t="s">
        <v>33</v>
      </c>
      <c r="G44" s="7">
        <v>36739</v>
      </c>
      <c r="H44" s="8">
        <v>36739</v>
      </c>
      <c r="I44" s="5" t="s">
        <v>34</v>
      </c>
      <c r="J44" s="8">
        <v>36755</v>
      </c>
      <c r="K44" s="10">
        <v>-10000</v>
      </c>
      <c r="M44" s="10">
        <f t="shared" si="0"/>
        <v>-10000</v>
      </c>
      <c r="N44" s="10">
        <f>+N42+K43+K44</f>
        <v>0</v>
      </c>
      <c r="O44" s="10">
        <f>+O42+L43+L44</f>
        <v>0</v>
      </c>
      <c r="P44" s="10">
        <v>0</v>
      </c>
      <c r="Q44" s="10">
        <v>-10000</v>
      </c>
      <c r="R44" s="5" t="s">
        <v>12</v>
      </c>
      <c r="S44" s="12">
        <v>0.03</v>
      </c>
      <c r="T44" s="12">
        <f t="shared" ref="T44:T52" si="4">ABS(N44)*S44</f>
        <v>0</v>
      </c>
      <c r="U44" s="12">
        <f t="shared" ref="U44:U52" si="5">ABS(O44)*S44</f>
        <v>0</v>
      </c>
      <c r="V44" s="14">
        <f t="shared" ref="V44:V52" si="6">T44-U44</f>
        <v>0</v>
      </c>
    </row>
    <row r="45" spans="1:22" x14ac:dyDescent="0.25">
      <c r="A45" s="1">
        <v>27036</v>
      </c>
      <c r="C45" t="s">
        <v>50</v>
      </c>
      <c r="D45">
        <v>500621</v>
      </c>
      <c r="E45">
        <v>25544</v>
      </c>
      <c r="F45" t="s">
        <v>33</v>
      </c>
      <c r="G45" s="7">
        <v>36739</v>
      </c>
      <c r="H45" s="8">
        <v>36739</v>
      </c>
      <c r="I45" s="5" t="s">
        <v>35</v>
      </c>
      <c r="J45" s="8">
        <v>36756</v>
      </c>
      <c r="K45" s="10">
        <v>10000</v>
      </c>
      <c r="M45" s="10">
        <f>K45-L45</f>
        <v>10000</v>
      </c>
      <c r="P45" s="10">
        <v>0</v>
      </c>
      <c r="Q45" s="10">
        <v>10000</v>
      </c>
      <c r="R45" s="5" t="s">
        <v>12</v>
      </c>
      <c r="S45" s="12">
        <v>0.03</v>
      </c>
      <c r="U45" s="12"/>
      <c r="V45" s="14"/>
    </row>
    <row r="46" spans="1:22" x14ac:dyDescent="0.25">
      <c r="A46" s="1">
        <v>27036</v>
      </c>
      <c r="C46" t="s">
        <v>50</v>
      </c>
      <c r="D46">
        <v>500621</v>
      </c>
      <c r="E46">
        <v>25544</v>
      </c>
      <c r="F46" t="s">
        <v>33</v>
      </c>
      <c r="G46" s="7">
        <v>36739</v>
      </c>
      <c r="H46" s="8">
        <v>36739</v>
      </c>
      <c r="I46" s="5" t="s">
        <v>34</v>
      </c>
      <c r="J46" s="8">
        <v>36756</v>
      </c>
      <c r="K46" s="10">
        <v>-10000</v>
      </c>
      <c r="M46" s="10">
        <f t="shared" si="0"/>
        <v>-10000</v>
      </c>
      <c r="N46" s="10">
        <f>+N44+K45+K46</f>
        <v>0</v>
      </c>
      <c r="O46" s="10">
        <f>+O44+L45+L46</f>
        <v>0</v>
      </c>
      <c r="P46" s="10">
        <v>0</v>
      </c>
      <c r="Q46" s="10">
        <v>-10000</v>
      </c>
      <c r="R46" s="5" t="s">
        <v>12</v>
      </c>
      <c r="S46" s="12">
        <v>0.03</v>
      </c>
      <c r="T46" s="12">
        <f t="shared" si="4"/>
        <v>0</v>
      </c>
      <c r="U46" s="12">
        <f t="shared" si="5"/>
        <v>0</v>
      </c>
      <c r="V46" s="14">
        <f t="shared" si="6"/>
        <v>0</v>
      </c>
    </row>
    <row r="47" spans="1:22" x14ac:dyDescent="0.25">
      <c r="A47" s="1">
        <v>27036</v>
      </c>
      <c r="C47" t="s">
        <v>50</v>
      </c>
      <c r="D47">
        <v>500621</v>
      </c>
      <c r="E47">
        <v>25544</v>
      </c>
      <c r="F47" t="s">
        <v>33</v>
      </c>
      <c r="G47" s="7">
        <v>36739</v>
      </c>
      <c r="H47" s="8">
        <v>36739</v>
      </c>
      <c r="I47" s="5" t="s">
        <v>35</v>
      </c>
      <c r="J47" s="8">
        <v>36757</v>
      </c>
      <c r="K47" s="10">
        <v>10000</v>
      </c>
      <c r="M47" s="10">
        <f>K47-L47</f>
        <v>10000</v>
      </c>
      <c r="P47" s="10">
        <v>0</v>
      </c>
      <c r="Q47" s="10">
        <v>10000</v>
      </c>
      <c r="R47" s="5" t="s">
        <v>12</v>
      </c>
      <c r="S47" s="12">
        <v>0.03</v>
      </c>
      <c r="U47" s="12"/>
      <c r="V47" s="14"/>
    </row>
    <row r="48" spans="1:22" x14ac:dyDescent="0.25">
      <c r="A48" s="1">
        <v>27036</v>
      </c>
      <c r="C48" t="s">
        <v>50</v>
      </c>
      <c r="D48">
        <v>500621</v>
      </c>
      <c r="E48">
        <v>25544</v>
      </c>
      <c r="F48" t="s">
        <v>33</v>
      </c>
      <c r="G48" s="7">
        <v>36739</v>
      </c>
      <c r="H48" s="8">
        <v>36739</v>
      </c>
      <c r="I48" s="5" t="s">
        <v>34</v>
      </c>
      <c r="J48" s="8">
        <v>36757</v>
      </c>
      <c r="K48" s="10">
        <v>-10000</v>
      </c>
      <c r="M48" s="10">
        <f t="shared" si="0"/>
        <v>-10000</v>
      </c>
      <c r="N48" s="10">
        <f>+N46+K47+K48</f>
        <v>0</v>
      </c>
      <c r="O48" s="10">
        <f>+O46+L47+L48</f>
        <v>0</v>
      </c>
      <c r="P48" s="10">
        <v>0</v>
      </c>
      <c r="Q48" s="10">
        <v>-10000</v>
      </c>
      <c r="R48" s="5" t="s">
        <v>12</v>
      </c>
      <c r="S48" s="12">
        <v>0.03</v>
      </c>
      <c r="T48" s="12">
        <f t="shared" si="4"/>
        <v>0</v>
      </c>
      <c r="U48" s="12">
        <f t="shared" si="5"/>
        <v>0</v>
      </c>
      <c r="V48" s="14">
        <f t="shared" si="6"/>
        <v>0</v>
      </c>
    </row>
    <row r="49" spans="1:22" x14ac:dyDescent="0.25">
      <c r="A49" s="1">
        <v>27036</v>
      </c>
      <c r="C49" t="s">
        <v>50</v>
      </c>
      <c r="D49">
        <v>500621</v>
      </c>
      <c r="E49">
        <v>25544</v>
      </c>
      <c r="F49" t="s">
        <v>33</v>
      </c>
      <c r="G49" s="7">
        <v>36739</v>
      </c>
      <c r="H49" s="8">
        <v>36739</v>
      </c>
      <c r="I49" s="5" t="s">
        <v>35</v>
      </c>
      <c r="J49" s="8">
        <v>36758</v>
      </c>
      <c r="K49" s="10">
        <v>10000</v>
      </c>
      <c r="M49" s="10">
        <f t="shared" si="0"/>
        <v>10000</v>
      </c>
      <c r="P49" s="10">
        <v>0</v>
      </c>
      <c r="Q49" s="10">
        <v>10000</v>
      </c>
      <c r="R49" s="5" t="s">
        <v>12</v>
      </c>
      <c r="S49" s="12">
        <v>0.03</v>
      </c>
      <c r="U49" s="12"/>
      <c r="V49" s="14"/>
    </row>
    <row r="50" spans="1:22" x14ac:dyDescent="0.25">
      <c r="A50" s="1">
        <v>27036</v>
      </c>
      <c r="C50" t="s">
        <v>50</v>
      </c>
      <c r="D50">
        <v>500621</v>
      </c>
      <c r="E50">
        <v>25544</v>
      </c>
      <c r="F50" t="s">
        <v>33</v>
      </c>
      <c r="G50" s="7">
        <v>36739</v>
      </c>
      <c r="H50" s="8">
        <v>36739</v>
      </c>
      <c r="I50" s="5" t="s">
        <v>34</v>
      </c>
      <c r="J50" s="8">
        <v>36758</v>
      </c>
      <c r="K50" s="10">
        <v>-10000</v>
      </c>
      <c r="M50" s="10">
        <f t="shared" si="0"/>
        <v>-10000</v>
      </c>
      <c r="N50" s="10">
        <f>+N48+K49+K50</f>
        <v>0</v>
      </c>
      <c r="O50" s="10">
        <f>+O48+L49+L50</f>
        <v>0</v>
      </c>
      <c r="P50" s="10">
        <v>0</v>
      </c>
      <c r="Q50" s="10">
        <v>-10000</v>
      </c>
      <c r="R50" s="5" t="s">
        <v>12</v>
      </c>
      <c r="S50" s="12">
        <v>0.03</v>
      </c>
      <c r="T50" s="12">
        <f t="shared" si="4"/>
        <v>0</v>
      </c>
      <c r="U50" s="12">
        <f t="shared" si="5"/>
        <v>0</v>
      </c>
      <c r="V50" s="14">
        <f t="shared" si="6"/>
        <v>0</v>
      </c>
    </row>
    <row r="51" spans="1:22" x14ac:dyDescent="0.25">
      <c r="A51" s="1">
        <v>27036</v>
      </c>
      <c r="C51" t="s">
        <v>50</v>
      </c>
      <c r="D51">
        <v>500621</v>
      </c>
      <c r="E51">
        <v>25544</v>
      </c>
      <c r="F51" t="s">
        <v>33</v>
      </c>
      <c r="G51" s="7">
        <v>36739</v>
      </c>
      <c r="H51" s="8">
        <v>36739</v>
      </c>
      <c r="I51" s="5" t="s">
        <v>35</v>
      </c>
      <c r="J51" s="8">
        <v>36759</v>
      </c>
      <c r="K51" s="10">
        <v>10000</v>
      </c>
      <c r="M51" s="10">
        <f t="shared" si="0"/>
        <v>10000</v>
      </c>
      <c r="P51" s="10">
        <v>0</v>
      </c>
      <c r="Q51" s="10">
        <v>10000</v>
      </c>
      <c r="R51" s="5" t="s">
        <v>12</v>
      </c>
      <c r="S51" s="12">
        <v>0.03</v>
      </c>
      <c r="U51" s="12"/>
      <c r="V51" s="14"/>
    </row>
    <row r="52" spans="1:22" x14ac:dyDescent="0.25">
      <c r="A52" s="1">
        <v>27036</v>
      </c>
      <c r="C52" t="s">
        <v>50</v>
      </c>
      <c r="D52">
        <v>500621</v>
      </c>
      <c r="E52">
        <v>25544</v>
      </c>
      <c r="F52" t="s">
        <v>33</v>
      </c>
      <c r="G52" s="7">
        <v>36739</v>
      </c>
      <c r="H52" s="8">
        <v>36739</v>
      </c>
      <c r="I52" s="5" t="s">
        <v>34</v>
      </c>
      <c r="J52" s="8">
        <v>36759</v>
      </c>
      <c r="K52" s="10">
        <v>-10000</v>
      </c>
      <c r="M52" s="10">
        <f t="shared" si="0"/>
        <v>-10000</v>
      </c>
      <c r="N52" s="10">
        <f>+N50+K51+K52</f>
        <v>0</v>
      </c>
      <c r="O52" s="10">
        <f>+O50+L51+L52</f>
        <v>0</v>
      </c>
      <c r="P52" s="10">
        <v>0</v>
      </c>
      <c r="Q52" s="10">
        <v>-10000</v>
      </c>
      <c r="R52" s="5" t="s">
        <v>12</v>
      </c>
      <c r="S52" s="12">
        <v>0.03</v>
      </c>
      <c r="T52" s="12">
        <f t="shared" si="4"/>
        <v>0</v>
      </c>
      <c r="U52" s="12">
        <f t="shared" si="5"/>
        <v>0</v>
      </c>
      <c r="V52" s="14">
        <f t="shared" si="6"/>
        <v>0</v>
      </c>
    </row>
    <row r="53" spans="1:22" x14ac:dyDescent="0.25">
      <c r="A53" s="1">
        <v>27036</v>
      </c>
      <c r="C53" t="s">
        <v>50</v>
      </c>
      <c r="D53">
        <v>500621</v>
      </c>
      <c r="E53">
        <v>25544</v>
      </c>
      <c r="F53" t="s">
        <v>33</v>
      </c>
      <c r="G53" s="7">
        <v>36739</v>
      </c>
      <c r="H53" s="8">
        <v>36739</v>
      </c>
      <c r="I53" s="5" t="s">
        <v>35</v>
      </c>
      <c r="J53" s="8">
        <v>36760</v>
      </c>
      <c r="K53" s="10">
        <v>10000</v>
      </c>
      <c r="M53" s="10">
        <f t="shared" si="0"/>
        <v>10000</v>
      </c>
      <c r="P53" s="10">
        <v>0</v>
      </c>
      <c r="Q53" s="10">
        <v>10000</v>
      </c>
      <c r="R53" s="5" t="s">
        <v>12</v>
      </c>
      <c r="S53" s="12">
        <v>0.03</v>
      </c>
      <c r="U53" s="12"/>
      <c r="V53" s="14"/>
    </row>
    <row r="54" spans="1:22" x14ac:dyDescent="0.25">
      <c r="A54" s="1">
        <v>27036</v>
      </c>
      <c r="C54" t="s">
        <v>50</v>
      </c>
      <c r="D54">
        <v>500621</v>
      </c>
      <c r="E54">
        <v>25544</v>
      </c>
      <c r="F54" t="s">
        <v>33</v>
      </c>
      <c r="G54" s="7">
        <v>36739</v>
      </c>
      <c r="H54" s="8">
        <v>36739</v>
      </c>
      <c r="I54" s="5" t="s">
        <v>34</v>
      </c>
      <c r="J54" s="8">
        <v>36760</v>
      </c>
      <c r="K54" s="10">
        <v>-10000</v>
      </c>
      <c r="M54" s="10">
        <f t="shared" si="0"/>
        <v>-10000</v>
      </c>
      <c r="N54" s="10">
        <f>+N52+K53+K54</f>
        <v>0</v>
      </c>
      <c r="O54" s="10">
        <f>+O52+L53+L54</f>
        <v>0</v>
      </c>
      <c r="P54" s="10">
        <v>0</v>
      </c>
      <c r="Q54" s="10">
        <v>-10000</v>
      </c>
      <c r="R54" s="5" t="s">
        <v>12</v>
      </c>
      <c r="S54" s="12">
        <v>0.03</v>
      </c>
      <c r="T54" s="12">
        <f>ABS(N54)*S54</f>
        <v>0</v>
      </c>
      <c r="U54" s="12">
        <f>ABS(O54)*S54</f>
        <v>0</v>
      </c>
      <c r="V54" s="14">
        <f>T54-U54</f>
        <v>0</v>
      </c>
    </row>
    <row r="55" spans="1:22" x14ac:dyDescent="0.25">
      <c r="A55" s="1">
        <v>27036</v>
      </c>
      <c r="C55" t="s">
        <v>50</v>
      </c>
      <c r="D55">
        <v>500621</v>
      </c>
      <c r="E55">
        <v>25544</v>
      </c>
      <c r="F55" t="s">
        <v>33</v>
      </c>
      <c r="G55" s="7">
        <v>36739</v>
      </c>
      <c r="H55" s="8">
        <v>36739</v>
      </c>
      <c r="I55" s="5" t="s">
        <v>35</v>
      </c>
      <c r="J55" s="8">
        <v>36761</v>
      </c>
      <c r="K55" s="10">
        <v>10000</v>
      </c>
      <c r="M55" s="10">
        <f t="shared" si="0"/>
        <v>10000</v>
      </c>
      <c r="P55" s="10">
        <v>0</v>
      </c>
      <c r="Q55" s="10">
        <v>10000</v>
      </c>
      <c r="R55" s="5" t="s">
        <v>12</v>
      </c>
      <c r="S55" s="12">
        <v>0.03</v>
      </c>
      <c r="U55" s="12"/>
      <c r="V55" s="14"/>
    </row>
    <row r="56" spans="1:22" x14ac:dyDescent="0.25">
      <c r="A56" s="1">
        <v>27036</v>
      </c>
      <c r="C56" t="s">
        <v>50</v>
      </c>
      <c r="D56">
        <v>500621</v>
      </c>
      <c r="E56">
        <v>25544</v>
      </c>
      <c r="F56" t="s">
        <v>33</v>
      </c>
      <c r="G56" s="7">
        <v>36739</v>
      </c>
      <c r="H56" s="8">
        <v>36739</v>
      </c>
      <c r="I56" s="5" t="s">
        <v>34</v>
      </c>
      <c r="J56" s="8">
        <v>36761</v>
      </c>
      <c r="K56" s="10">
        <v>-10000</v>
      </c>
      <c r="M56" s="10">
        <f t="shared" si="0"/>
        <v>-10000</v>
      </c>
      <c r="N56" s="10">
        <f>+N54+K55+K56</f>
        <v>0</v>
      </c>
      <c r="O56" s="10">
        <f>+O54+L55+L56</f>
        <v>0</v>
      </c>
      <c r="P56" s="10">
        <v>0</v>
      </c>
      <c r="Q56" s="10">
        <v>-10000</v>
      </c>
      <c r="R56" s="5" t="s">
        <v>12</v>
      </c>
      <c r="S56" s="12">
        <v>0.03</v>
      </c>
      <c r="T56" s="12">
        <f>ABS(N56)*S56</f>
        <v>0</v>
      </c>
      <c r="U56" s="12">
        <f>ABS(O56)*S56</f>
        <v>0</v>
      </c>
      <c r="V56" s="14">
        <f>T56-U56</f>
        <v>0</v>
      </c>
    </row>
    <row r="57" spans="1:22" x14ac:dyDescent="0.25">
      <c r="A57" s="1">
        <v>27036</v>
      </c>
      <c r="C57" t="s">
        <v>50</v>
      </c>
      <c r="D57">
        <v>500621</v>
      </c>
      <c r="E57">
        <v>25544</v>
      </c>
      <c r="F57" t="s">
        <v>33</v>
      </c>
      <c r="G57" s="7">
        <v>36739</v>
      </c>
      <c r="H57" s="8">
        <v>36739</v>
      </c>
      <c r="I57" s="5" t="s">
        <v>35</v>
      </c>
      <c r="J57" s="8">
        <v>36762</v>
      </c>
      <c r="K57" s="10">
        <v>10000</v>
      </c>
      <c r="M57" s="10">
        <f t="shared" si="0"/>
        <v>10000</v>
      </c>
      <c r="P57" s="10">
        <v>0</v>
      </c>
      <c r="Q57" s="10">
        <v>10000</v>
      </c>
      <c r="R57" s="5" t="s">
        <v>12</v>
      </c>
      <c r="S57" s="12">
        <v>0.03</v>
      </c>
      <c r="U57" s="12"/>
      <c r="V57" s="14"/>
    </row>
    <row r="58" spans="1:22" x14ac:dyDescent="0.25">
      <c r="A58" s="1">
        <v>27036</v>
      </c>
      <c r="C58" t="s">
        <v>50</v>
      </c>
      <c r="D58">
        <v>500621</v>
      </c>
      <c r="E58">
        <v>25544</v>
      </c>
      <c r="F58" t="s">
        <v>33</v>
      </c>
      <c r="G58" s="7">
        <v>36739</v>
      </c>
      <c r="H58" s="8">
        <v>36739</v>
      </c>
      <c r="I58" s="5" t="s">
        <v>34</v>
      </c>
      <c r="J58" s="8">
        <v>36762</v>
      </c>
      <c r="K58" s="10">
        <v>-10000</v>
      </c>
      <c r="M58" s="10">
        <f t="shared" si="0"/>
        <v>-10000</v>
      </c>
      <c r="N58" s="10">
        <f>+N56+K57+K58</f>
        <v>0</v>
      </c>
      <c r="O58" s="10">
        <f>+O56+L57+L58</f>
        <v>0</v>
      </c>
      <c r="P58" s="10">
        <v>0</v>
      </c>
      <c r="Q58" s="10">
        <v>-10000</v>
      </c>
      <c r="R58" s="5" t="s">
        <v>12</v>
      </c>
      <c r="S58" s="12">
        <v>0.03</v>
      </c>
      <c r="T58" s="12">
        <f>ABS(N58)*S58</f>
        <v>0</v>
      </c>
      <c r="U58" s="12">
        <f>ABS(O58)*S58</f>
        <v>0</v>
      </c>
      <c r="V58" s="14">
        <f>T58-U58</f>
        <v>0</v>
      </c>
    </row>
    <row r="59" spans="1:22" x14ac:dyDescent="0.25">
      <c r="A59" s="1">
        <v>27036</v>
      </c>
      <c r="C59" t="s">
        <v>50</v>
      </c>
      <c r="D59">
        <v>500621</v>
      </c>
      <c r="E59">
        <v>25544</v>
      </c>
      <c r="F59" t="s">
        <v>33</v>
      </c>
      <c r="G59" s="7">
        <v>36739</v>
      </c>
      <c r="H59" s="8">
        <v>36739</v>
      </c>
      <c r="I59" s="5" t="s">
        <v>35</v>
      </c>
      <c r="J59" s="8">
        <v>36763</v>
      </c>
      <c r="K59" s="10">
        <v>10000</v>
      </c>
      <c r="M59" s="10">
        <f t="shared" si="0"/>
        <v>10000</v>
      </c>
      <c r="P59" s="10">
        <v>0</v>
      </c>
      <c r="Q59" s="10">
        <v>10000</v>
      </c>
      <c r="R59" s="5" t="s">
        <v>12</v>
      </c>
      <c r="S59" s="12">
        <v>0.03</v>
      </c>
      <c r="U59" s="12"/>
      <c r="V59" s="14"/>
    </row>
    <row r="60" spans="1:22" x14ac:dyDescent="0.25">
      <c r="A60" s="1">
        <v>27036</v>
      </c>
      <c r="C60" t="s">
        <v>50</v>
      </c>
      <c r="D60">
        <v>500621</v>
      </c>
      <c r="E60">
        <v>25544</v>
      </c>
      <c r="F60" t="s">
        <v>33</v>
      </c>
      <c r="G60" s="7">
        <v>36739</v>
      </c>
      <c r="H60" s="8">
        <v>36739</v>
      </c>
      <c r="I60" s="5" t="s">
        <v>34</v>
      </c>
      <c r="J60" s="8">
        <v>36763</v>
      </c>
      <c r="K60" s="10">
        <v>-10000</v>
      </c>
      <c r="M60" s="10">
        <f t="shared" si="0"/>
        <v>-10000</v>
      </c>
      <c r="N60" s="10">
        <f>+N58+K59+K60</f>
        <v>0</v>
      </c>
      <c r="O60" s="10">
        <f>+O58+L59+L60</f>
        <v>0</v>
      </c>
      <c r="P60" s="10">
        <v>0</v>
      </c>
      <c r="Q60" s="10">
        <v>-10000</v>
      </c>
      <c r="R60" s="5" t="s">
        <v>12</v>
      </c>
      <c r="S60" s="12">
        <v>0.03</v>
      </c>
      <c r="T60" s="12">
        <f>ABS(N60)*S60</f>
        <v>0</v>
      </c>
      <c r="U60" s="12">
        <f>ABS(O60)*S60</f>
        <v>0</v>
      </c>
      <c r="V60" s="14">
        <f>T60-U60</f>
        <v>0</v>
      </c>
    </row>
    <row r="61" spans="1:22" x14ac:dyDescent="0.25">
      <c r="A61" s="1">
        <v>27036</v>
      </c>
      <c r="C61" t="s">
        <v>50</v>
      </c>
      <c r="D61">
        <v>500621</v>
      </c>
      <c r="E61">
        <v>25544</v>
      </c>
      <c r="F61" t="s">
        <v>33</v>
      </c>
      <c r="G61" s="7">
        <v>36739</v>
      </c>
      <c r="H61" s="8">
        <v>36739</v>
      </c>
      <c r="I61" s="5" t="s">
        <v>35</v>
      </c>
      <c r="J61" s="8">
        <v>36764</v>
      </c>
      <c r="K61" s="10">
        <v>10000</v>
      </c>
      <c r="M61" s="10">
        <f t="shared" si="0"/>
        <v>10000</v>
      </c>
      <c r="P61" s="10">
        <v>0</v>
      </c>
      <c r="Q61" s="10">
        <v>10000</v>
      </c>
      <c r="R61" s="5" t="s">
        <v>12</v>
      </c>
      <c r="S61" s="12">
        <v>0.03</v>
      </c>
      <c r="U61" s="12"/>
      <c r="V61" s="14"/>
    </row>
    <row r="62" spans="1:22" x14ac:dyDescent="0.25">
      <c r="A62" s="1">
        <v>27036</v>
      </c>
      <c r="C62" t="s">
        <v>50</v>
      </c>
      <c r="D62">
        <v>500621</v>
      </c>
      <c r="E62">
        <v>25544</v>
      </c>
      <c r="F62" t="s">
        <v>33</v>
      </c>
      <c r="G62" s="7">
        <v>36739</v>
      </c>
      <c r="H62" s="8">
        <v>36739</v>
      </c>
      <c r="I62" s="5" t="s">
        <v>34</v>
      </c>
      <c r="J62" s="8">
        <v>36764</v>
      </c>
      <c r="K62" s="10">
        <v>-10000</v>
      </c>
      <c r="M62" s="10">
        <f t="shared" si="0"/>
        <v>-10000</v>
      </c>
      <c r="N62" s="10">
        <f>+N60+K61+K62</f>
        <v>0</v>
      </c>
      <c r="O62" s="10">
        <f>+O60+L61+L62</f>
        <v>0</v>
      </c>
      <c r="P62" s="10">
        <v>0</v>
      </c>
      <c r="Q62" s="10">
        <v>-10000</v>
      </c>
      <c r="R62" s="5" t="s">
        <v>12</v>
      </c>
      <c r="S62" s="12">
        <v>0.03</v>
      </c>
      <c r="T62" s="12">
        <f>ABS(N62)*S62</f>
        <v>0</v>
      </c>
      <c r="U62" s="12">
        <f>ABS(O62)*S62</f>
        <v>0</v>
      </c>
      <c r="V62" s="14">
        <f>T62-U62</f>
        <v>0</v>
      </c>
    </row>
    <row r="63" spans="1:22" x14ac:dyDescent="0.25">
      <c r="A63" s="1">
        <v>27036</v>
      </c>
      <c r="C63" t="s">
        <v>50</v>
      </c>
      <c r="D63">
        <v>500621</v>
      </c>
      <c r="E63">
        <v>25544</v>
      </c>
      <c r="F63" t="s">
        <v>33</v>
      </c>
      <c r="G63" s="7">
        <v>36739</v>
      </c>
      <c r="H63" s="8">
        <v>36739</v>
      </c>
      <c r="I63" s="5" t="s">
        <v>35</v>
      </c>
      <c r="J63" s="8">
        <v>36765</v>
      </c>
      <c r="K63" s="10">
        <v>10000</v>
      </c>
      <c r="M63" s="10">
        <f t="shared" si="0"/>
        <v>10000</v>
      </c>
      <c r="P63" s="10">
        <v>0</v>
      </c>
      <c r="Q63" s="10">
        <v>10000</v>
      </c>
      <c r="R63" s="5" t="s">
        <v>12</v>
      </c>
      <c r="S63" s="12">
        <v>0.03</v>
      </c>
      <c r="U63" s="12"/>
      <c r="V63" s="14"/>
    </row>
    <row r="64" spans="1:22" x14ac:dyDescent="0.25">
      <c r="A64" s="1">
        <v>27036</v>
      </c>
      <c r="C64" t="s">
        <v>50</v>
      </c>
      <c r="D64">
        <v>500621</v>
      </c>
      <c r="E64">
        <v>25544</v>
      </c>
      <c r="F64" t="s">
        <v>33</v>
      </c>
      <c r="G64" s="7">
        <v>36739</v>
      </c>
      <c r="H64" s="8">
        <v>36739</v>
      </c>
      <c r="I64" s="5" t="s">
        <v>34</v>
      </c>
      <c r="J64" s="8">
        <v>36765</v>
      </c>
      <c r="K64" s="10">
        <v>-10000</v>
      </c>
      <c r="M64" s="10">
        <f t="shared" si="0"/>
        <v>-10000</v>
      </c>
      <c r="N64" s="10">
        <f>+N62+K63+K64</f>
        <v>0</v>
      </c>
      <c r="O64" s="10">
        <f>+O62+L63+L64</f>
        <v>0</v>
      </c>
      <c r="P64" s="10">
        <v>0</v>
      </c>
      <c r="Q64" s="10">
        <v>-10000</v>
      </c>
      <c r="R64" s="5" t="s">
        <v>12</v>
      </c>
      <c r="S64" s="12">
        <v>0.03</v>
      </c>
      <c r="T64" s="12">
        <f>ABS(N64)*S64</f>
        <v>0</v>
      </c>
      <c r="U64" s="12">
        <f>ABS(O64)*S64</f>
        <v>0</v>
      </c>
      <c r="V64" s="14">
        <f>T64-U64</f>
        <v>0</v>
      </c>
    </row>
    <row r="65" spans="1:22" x14ac:dyDescent="0.25">
      <c r="A65" s="1">
        <v>27036</v>
      </c>
      <c r="C65" t="s">
        <v>50</v>
      </c>
      <c r="D65">
        <v>500621</v>
      </c>
      <c r="E65">
        <v>25544</v>
      </c>
      <c r="F65" t="s">
        <v>33</v>
      </c>
      <c r="G65" s="7">
        <v>36739</v>
      </c>
      <c r="H65" s="8">
        <v>36739</v>
      </c>
      <c r="I65" s="5" t="s">
        <v>35</v>
      </c>
      <c r="J65" s="8">
        <v>36766</v>
      </c>
      <c r="K65" s="10">
        <v>10000</v>
      </c>
      <c r="M65" s="10">
        <f t="shared" si="0"/>
        <v>10000</v>
      </c>
      <c r="P65" s="10">
        <v>0</v>
      </c>
      <c r="Q65" s="10">
        <v>10000</v>
      </c>
      <c r="R65" s="5" t="s">
        <v>12</v>
      </c>
      <c r="S65" s="12">
        <v>0.03</v>
      </c>
      <c r="U65" s="12"/>
      <c r="V65" s="14"/>
    </row>
    <row r="66" spans="1:22" x14ac:dyDescent="0.25">
      <c r="A66" s="1">
        <v>27036</v>
      </c>
      <c r="C66" t="s">
        <v>50</v>
      </c>
      <c r="D66">
        <v>500621</v>
      </c>
      <c r="E66">
        <v>25544</v>
      </c>
      <c r="F66" t="s">
        <v>33</v>
      </c>
      <c r="G66" s="7">
        <v>36739</v>
      </c>
      <c r="H66" s="8">
        <v>36739</v>
      </c>
      <c r="I66" s="5" t="s">
        <v>34</v>
      </c>
      <c r="J66" s="8">
        <v>36766</v>
      </c>
      <c r="K66" s="10">
        <v>-10000</v>
      </c>
      <c r="M66" s="10">
        <f t="shared" si="0"/>
        <v>-10000</v>
      </c>
      <c r="N66" s="10">
        <f>+N64+K65+K66</f>
        <v>0</v>
      </c>
      <c r="O66" s="10">
        <f>+O64+L65+L66</f>
        <v>0</v>
      </c>
      <c r="P66" s="10">
        <v>0</v>
      </c>
      <c r="Q66" s="10">
        <v>-10000</v>
      </c>
      <c r="R66" s="5" t="s">
        <v>12</v>
      </c>
      <c r="S66" s="12">
        <v>0.03</v>
      </c>
      <c r="T66" s="12">
        <f>ABS(N66)*S66</f>
        <v>0</v>
      </c>
      <c r="U66" s="12">
        <f>ABS(O66)*S66</f>
        <v>0</v>
      </c>
      <c r="V66" s="14">
        <f>T66-U66</f>
        <v>0</v>
      </c>
    </row>
    <row r="67" spans="1:22" x14ac:dyDescent="0.25">
      <c r="A67" s="1">
        <v>27036</v>
      </c>
      <c r="C67" t="s">
        <v>50</v>
      </c>
      <c r="D67">
        <v>500621</v>
      </c>
      <c r="E67">
        <v>25544</v>
      </c>
      <c r="F67" t="s">
        <v>33</v>
      </c>
      <c r="G67" s="7">
        <v>36739</v>
      </c>
      <c r="H67" s="8">
        <v>36739</v>
      </c>
      <c r="I67" s="5" t="s">
        <v>35</v>
      </c>
      <c r="J67" s="8">
        <v>36767</v>
      </c>
      <c r="K67" s="10">
        <v>10000</v>
      </c>
      <c r="M67" s="10">
        <f t="shared" si="0"/>
        <v>10000</v>
      </c>
      <c r="P67" s="10">
        <v>0</v>
      </c>
      <c r="Q67" s="10">
        <v>10000</v>
      </c>
      <c r="R67" s="5" t="s">
        <v>12</v>
      </c>
      <c r="S67" s="12">
        <v>0.03</v>
      </c>
      <c r="U67" s="12"/>
      <c r="V67" s="14"/>
    </row>
    <row r="68" spans="1:22" x14ac:dyDescent="0.25">
      <c r="A68" s="1">
        <v>27036</v>
      </c>
      <c r="C68" t="s">
        <v>50</v>
      </c>
      <c r="D68">
        <v>500621</v>
      </c>
      <c r="E68">
        <v>25544</v>
      </c>
      <c r="F68" t="s">
        <v>33</v>
      </c>
      <c r="G68" s="7">
        <v>36739</v>
      </c>
      <c r="H68" s="8">
        <v>36739</v>
      </c>
      <c r="I68" s="5" t="s">
        <v>34</v>
      </c>
      <c r="J68" s="8">
        <v>36767</v>
      </c>
      <c r="K68" s="10">
        <v>-10000</v>
      </c>
      <c r="M68" s="10">
        <f t="shared" si="0"/>
        <v>-10000</v>
      </c>
      <c r="N68" s="10">
        <f>+N66+K67+K68</f>
        <v>0</v>
      </c>
      <c r="O68" s="10">
        <f>+O66+L67+L68</f>
        <v>0</v>
      </c>
      <c r="P68" s="10">
        <v>0</v>
      </c>
      <c r="Q68" s="10">
        <v>-10000</v>
      </c>
      <c r="R68" s="5" t="s">
        <v>12</v>
      </c>
      <c r="S68" s="12">
        <v>0.03</v>
      </c>
      <c r="T68" s="12">
        <f>ABS(N68)*S68</f>
        <v>0</v>
      </c>
      <c r="U68" s="12">
        <f>ABS(O68)*S68</f>
        <v>0</v>
      </c>
      <c r="V68" s="14">
        <f>T68-U68</f>
        <v>0</v>
      </c>
    </row>
    <row r="69" spans="1:22" x14ac:dyDescent="0.25">
      <c r="A69" s="1">
        <v>27036</v>
      </c>
      <c r="C69" t="s">
        <v>50</v>
      </c>
      <c r="D69">
        <v>500621</v>
      </c>
      <c r="E69">
        <v>25544</v>
      </c>
      <c r="F69" t="s">
        <v>33</v>
      </c>
      <c r="G69" s="7">
        <v>36739</v>
      </c>
      <c r="H69" s="8">
        <v>36739</v>
      </c>
      <c r="I69" s="5" t="s">
        <v>35</v>
      </c>
      <c r="J69" s="8">
        <v>36768</v>
      </c>
      <c r="K69" s="10">
        <v>10000</v>
      </c>
      <c r="M69" s="10">
        <f t="shared" si="0"/>
        <v>10000</v>
      </c>
      <c r="P69" s="10">
        <v>0</v>
      </c>
      <c r="Q69" s="10">
        <v>10000</v>
      </c>
      <c r="R69" s="5" t="s">
        <v>12</v>
      </c>
      <c r="S69" s="12">
        <v>0.03</v>
      </c>
      <c r="U69" s="12"/>
      <c r="V69" s="14"/>
    </row>
    <row r="70" spans="1:22" x14ac:dyDescent="0.25">
      <c r="A70" s="1">
        <v>27036</v>
      </c>
      <c r="C70" t="s">
        <v>50</v>
      </c>
      <c r="D70">
        <v>500621</v>
      </c>
      <c r="E70">
        <v>25544</v>
      </c>
      <c r="F70" t="s">
        <v>33</v>
      </c>
      <c r="G70" s="7">
        <v>36739</v>
      </c>
      <c r="H70" s="8">
        <v>36739</v>
      </c>
      <c r="I70" s="5" t="s">
        <v>34</v>
      </c>
      <c r="J70" s="8">
        <v>36768</v>
      </c>
      <c r="K70" s="10">
        <v>-10000</v>
      </c>
      <c r="M70" s="10">
        <f t="shared" si="0"/>
        <v>-10000</v>
      </c>
      <c r="N70" s="10">
        <f>+N68+K69+K70</f>
        <v>0</v>
      </c>
      <c r="O70" s="10">
        <f>+O68+L69+L70</f>
        <v>0</v>
      </c>
      <c r="P70" s="10">
        <v>0</v>
      </c>
      <c r="Q70" s="10">
        <v>-10000</v>
      </c>
      <c r="R70" s="5" t="s">
        <v>12</v>
      </c>
      <c r="S70" s="12">
        <v>0.03</v>
      </c>
      <c r="T70" s="12">
        <f>ABS(N70)*S70</f>
        <v>0</v>
      </c>
      <c r="U70" s="12">
        <f>ABS(O70)*S70</f>
        <v>0</v>
      </c>
      <c r="V70" s="14">
        <f>T70-U70</f>
        <v>0</v>
      </c>
    </row>
    <row r="71" spans="1:22" x14ac:dyDescent="0.25">
      <c r="A71" s="1">
        <v>27036</v>
      </c>
      <c r="C71" t="s">
        <v>50</v>
      </c>
      <c r="D71">
        <v>500621</v>
      </c>
      <c r="E71">
        <v>25544</v>
      </c>
      <c r="F71" t="s">
        <v>33</v>
      </c>
      <c r="G71" s="7">
        <v>36739</v>
      </c>
      <c r="H71" s="8">
        <v>36739</v>
      </c>
      <c r="I71" s="5" t="s">
        <v>35</v>
      </c>
      <c r="J71" s="8">
        <v>36769</v>
      </c>
      <c r="K71" s="10">
        <v>10000</v>
      </c>
      <c r="M71" s="10">
        <f t="shared" si="0"/>
        <v>10000</v>
      </c>
      <c r="N71" s="10">
        <f>+N69+K70+K71</f>
        <v>0</v>
      </c>
      <c r="P71" s="10">
        <v>0</v>
      </c>
      <c r="Q71" s="10">
        <v>-10000</v>
      </c>
      <c r="R71" s="5" t="s">
        <v>12</v>
      </c>
      <c r="S71" s="12">
        <v>0.03</v>
      </c>
      <c r="U71" s="12"/>
      <c r="V71" s="14"/>
    </row>
    <row r="72" spans="1:22" x14ac:dyDescent="0.25">
      <c r="A72" s="1">
        <v>27036</v>
      </c>
      <c r="C72" t="s">
        <v>50</v>
      </c>
      <c r="D72">
        <v>500621</v>
      </c>
      <c r="E72">
        <v>25544</v>
      </c>
      <c r="F72" t="s">
        <v>33</v>
      </c>
      <c r="G72" s="7">
        <v>36739</v>
      </c>
      <c r="H72" s="8">
        <v>36739</v>
      </c>
      <c r="I72" s="5" t="s">
        <v>34</v>
      </c>
      <c r="J72" s="8">
        <v>36769</v>
      </c>
      <c r="K72" s="10">
        <v>-10000</v>
      </c>
      <c r="M72" s="10">
        <f t="shared" si="0"/>
        <v>-10000</v>
      </c>
      <c r="N72" s="10">
        <f>+N70+K71+K72</f>
        <v>0</v>
      </c>
      <c r="O72" s="10">
        <f>+O70+L71+L72</f>
        <v>0</v>
      </c>
      <c r="P72" s="10">
        <v>0</v>
      </c>
      <c r="Q72" s="10">
        <v>-10000</v>
      </c>
      <c r="R72" s="5" t="s">
        <v>12</v>
      </c>
      <c r="S72" s="12">
        <v>0.03</v>
      </c>
      <c r="T72" s="12">
        <f>ABS(N72)*S72</f>
        <v>0</v>
      </c>
      <c r="U72" s="12">
        <f>ABS(O72)*S72</f>
        <v>0</v>
      </c>
      <c r="V72" s="14">
        <f>T72-U72</f>
        <v>0</v>
      </c>
    </row>
    <row r="73" spans="1:22" x14ac:dyDescent="0.25">
      <c r="I73"/>
      <c r="J73"/>
      <c r="K73"/>
      <c r="L73"/>
      <c r="M73"/>
      <c r="N73"/>
      <c r="P73"/>
      <c r="Q73"/>
      <c r="R73"/>
      <c r="S73"/>
      <c r="T73"/>
    </row>
    <row r="74" spans="1:22" x14ac:dyDescent="0.25">
      <c r="K74" s="20">
        <f>SUM(K11:K70)</f>
        <v>0</v>
      </c>
      <c r="L74" s="20">
        <f>SUM(L11:L72)</f>
        <v>0</v>
      </c>
      <c r="M74" s="20">
        <f>SUM(M11:M70)</f>
        <v>0</v>
      </c>
      <c r="T74" s="21">
        <f>SUM(T11:T70)</f>
        <v>0</v>
      </c>
      <c r="U74" s="21">
        <f>SUM(U11:U70)</f>
        <v>0</v>
      </c>
      <c r="V74" s="21">
        <f>SUM(V11:V70)</f>
        <v>0</v>
      </c>
    </row>
    <row r="75" spans="1:22" x14ac:dyDescent="0.25">
      <c r="O75" s="34"/>
    </row>
    <row r="76" spans="1:22" x14ac:dyDescent="0.25">
      <c r="U76" s="14"/>
    </row>
    <row r="77" spans="1:22" x14ac:dyDescent="0.25">
      <c r="U77" s="14"/>
    </row>
    <row r="78" spans="1:22" x14ac:dyDescent="0.25">
      <c r="U78" s="14"/>
    </row>
  </sheetData>
  <printOptions gridLines="1"/>
  <pageMargins left="0" right="0" top="0.5" bottom="0.5" header="0.25" footer="0"/>
  <pageSetup paperSize="5" scale="56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76"/>
  <sheetViews>
    <sheetView topLeftCell="F48" workbookViewId="0">
      <selection activeCell="O77" sqref="O77"/>
    </sheetView>
  </sheetViews>
  <sheetFormatPr defaultRowHeight="13.2" x14ac:dyDescent="0.25"/>
  <cols>
    <col min="1" max="1" width="16" style="1" customWidth="1"/>
    <col min="2" max="2" width="0.109375" style="5" hidden="1" customWidth="1"/>
    <col min="6" max="6" width="10.109375" customWidth="1"/>
    <col min="7" max="7" width="11.33203125" customWidth="1"/>
    <col min="8" max="8" width="9.88671875" customWidth="1"/>
    <col min="9" max="9" width="9.88671875" style="5" customWidth="1"/>
    <col min="10" max="10" width="10.44140625" style="8" customWidth="1"/>
    <col min="11" max="11" width="11.44140625" style="10" customWidth="1"/>
    <col min="12" max="12" width="10.33203125" style="10" customWidth="1"/>
    <col min="13" max="13" width="9.109375" style="10" customWidth="1"/>
    <col min="14" max="15" width="11" style="10" customWidth="1"/>
    <col min="16" max="16" width="10" style="10" customWidth="1"/>
    <col min="17" max="17" width="11.109375" style="10" customWidth="1"/>
    <col min="18" max="18" width="10.109375" style="5" customWidth="1"/>
    <col min="19" max="19" width="11.88671875" style="12" customWidth="1"/>
    <col min="20" max="20" width="15.33203125" style="12" customWidth="1"/>
    <col min="21" max="21" width="13.88671875" customWidth="1"/>
    <col min="22" max="22" width="12.88671875" customWidth="1"/>
  </cols>
  <sheetData>
    <row r="1" spans="1:23" x14ac:dyDescent="0.25">
      <c r="A1" s="1" t="s">
        <v>13</v>
      </c>
    </row>
    <row r="2" spans="1:23" x14ac:dyDescent="0.25">
      <c r="A2" s="1" t="s">
        <v>14</v>
      </c>
      <c r="C2" s="3">
        <v>27267</v>
      </c>
    </row>
    <row r="3" spans="1:23" x14ac:dyDescent="0.25">
      <c r="A3" s="1" t="s">
        <v>3</v>
      </c>
      <c r="C3" s="3" t="s">
        <v>56</v>
      </c>
    </row>
    <row r="4" spans="1:23" x14ac:dyDescent="0.25">
      <c r="A4" s="1" t="s">
        <v>15</v>
      </c>
      <c r="C4" s="4">
        <v>36800</v>
      </c>
      <c r="P4"/>
      <c r="Q4"/>
      <c r="R4"/>
      <c r="S4"/>
      <c r="T4"/>
    </row>
    <row r="5" spans="1:23" x14ac:dyDescent="0.25">
      <c r="A5" s="1" t="s">
        <v>16</v>
      </c>
      <c r="C5" s="4" t="s">
        <v>12</v>
      </c>
      <c r="P5"/>
      <c r="Q5"/>
      <c r="R5"/>
      <c r="S5"/>
      <c r="T5"/>
    </row>
    <row r="9" spans="1:23" s="6" customFormat="1" ht="39.6" x14ac:dyDescent="0.25">
      <c r="A9" s="6" t="s">
        <v>17</v>
      </c>
      <c r="B9" s="6" t="s">
        <v>18</v>
      </c>
      <c r="C9" s="6" t="s">
        <v>3</v>
      </c>
      <c r="D9" s="6" t="s">
        <v>6</v>
      </c>
      <c r="E9" s="6" t="s">
        <v>5</v>
      </c>
      <c r="F9" s="6" t="s">
        <v>19</v>
      </c>
      <c r="G9" s="6" t="s">
        <v>20</v>
      </c>
      <c r="H9" s="6" t="s">
        <v>15</v>
      </c>
      <c r="I9" s="6" t="s">
        <v>21</v>
      </c>
      <c r="J9" s="9" t="s">
        <v>22</v>
      </c>
      <c r="K9" s="11" t="s">
        <v>23</v>
      </c>
      <c r="L9" s="11" t="s">
        <v>24</v>
      </c>
      <c r="M9" s="11" t="s">
        <v>25</v>
      </c>
      <c r="N9" s="18" t="s">
        <v>26</v>
      </c>
      <c r="O9" s="18" t="s">
        <v>27</v>
      </c>
      <c r="P9" s="11" t="s">
        <v>28</v>
      </c>
      <c r="Q9" s="11" t="s">
        <v>29</v>
      </c>
      <c r="R9" s="6" t="s">
        <v>30</v>
      </c>
      <c r="S9" s="13" t="s">
        <v>8</v>
      </c>
      <c r="T9" s="13" t="s">
        <v>31</v>
      </c>
      <c r="U9" s="6" t="s">
        <v>32</v>
      </c>
      <c r="V9" s="6" t="s">
        <v>25</v>
      </c>
      <c r="W9" s="16"/>
    </row>
    <row r="10" spans="1:23" x14ac:dyDescent="0.25">
      <c r="G10" s="35" t="s">
        <v>46</v>
      </c>
      <c r="L10" s="36"/>
    </row>
    <row r="11" spans="1:23" x14ac:dyDescent="0.25">
      <c r="A11" s="1">
        <v>27267</v>
      </c>
      <c r="C11" t="s">
        <v>56</v>
      </c>
      <c r="D11">
        <v>500617</v>
      </c>
      <c r="E11">
        <v>25672</v>
      </c>
      <c r="F11" t="s">
        <v>33</v>
      </c>
      <c r="G11" s="7">
        <v>36800</v>
      </c>
      <c r="H11" s="8">
        <v>36800</v>
      </c>
      <c r="I11" s="5" t="s">
        <v>35</v>
      </c>
      <c r="J11" s="8">
        <v>36800</v>
      </c>
      <c r="K11" s="10">
        <v>30000</v>
      </c>
      <c r="M11" s="10">
        <f t="shared" ref="M11:M70" si="0">K11-L11</f>
        <v>30000</v>
      </c>
      <c r="P11" s="10">
        <v>0</v>
      </c>
      <c r="Q11" s="10">
        <v>30000</v>
      </c>
      <c r="R11" s="5" t="s">
        <v>12</v>
      </c>
      <c r="S11" s="12">
        <v>0.05</v>
      </c>
      <c r="U11" s="12"/>
      <c r="V11" s="14"/>
    </row>
    <row r="12" spans="1:23" x14ac:dyDescent="0.25">
      <c r="A12" s="1">
        <v>27267</v>
      </c>
      <c r="C12" t="s">
        <v>56</v>
      </c>
      <c r="D12">
        <v>500617</v>
      </c>
      <c r="E12">
        <v>25672</v>
      </c>
      <c r="F12" t="s">
        <v>33</v>
      </c>
      <c r="G12" s="7">
        <v>36800</v>
      </c>
      <c r="H12" s="8">
        <v>36800</v>
      </c>
      <c r="I12" s="5" t="s">
        <v>34</v>
      </c>
      <c r="J12" s="8">
        <v>36800</v>
      </c>
      <c r="K12" s="10">
        <v>-30000</v>
      </c>
      <c r="M12" s="10">
        <f t="shared" si="0"/>
        <v>-30000</v>
      </c>
      <c r="N12" s="10">
        <f>K11+K12</f>
        <v>0</v>
      </c>
      <c r="O12" s="10">
        <f>L10+L11+L12</f>
        <v>0</v>
      </c>
      <c r="P12" s="10">
        <v>0</v>
      </c>
      <c r="Q12" s="10">
        <v>-30000</v>
      </c>
      <c r="R12" s="5" t="s">
        <v>12</v>
      </c>
      <c r="S12" s="12">
        <v>0.05</v>
      </c>
      <c r="T12" s="12">
        <f>ABS(N12)*S12</f>
        <v>0</v>
      </c>
      <c r="U12" s="12">
        <f>ABS(O12)*S12</f>
        <v>0</v>
      </c>
      <c r="V12" s="14">
        <f>T12-U12</f>
        <v>0</v>
      </c>
    </row>
    <row r="13" spans="1:23" x14ac:dyDescent="0.25">
      <c r="A13" s="1">
        <v>27267</v>
      </c>
      <c r="C13" t="s">
        <v>56</v>
      </c>
      <c r="D13">
        <v>500617</v>
      </c>
      <c r="E13">
        <v>25672</v>
      </c>
      <c r="F13" t="s">
        <v>33</v>
      </c>
      <c r="G13" s="7">
        <v>36800</v>
      </c>
      <c r="H13" s="8">
        <v>36800</v>
      </c>
      <c r="I13" s="5" t="s">
        <v>35</v>
      </c>
      <c r="J13" s="8">
        <v>36801</v>
      </c>
      <c r="K13" s="10">
        <v>30000</v>
      </c>
      <c r="M13" s="10">
        <f t="shared" si="0"/>
        <v>30000</v>
      </c>
      <c r="P13" s="10">
        <v>0</v>
      </c>
      <c r="Q13" s="10">
        <v>30000</v>
      </c>
      <c r="R13" s="5" t="s">
        <v>12</v>
      </c>
      <c r="S13" s="12">
        <v>0.05</v>
      </c>
      <c r="U13" s="12"/>
      <c r="V13" s="14"/>
    </row>
    <row r="14" spans="1:23" x14ac:dyDescent="0.25">
      <c r="A14" s="1">
        <v>27267</v>
      </c>
      <c r="C14" t="s">
        <v>56</v>
      </c>
      <c r="D14">
        <v>500617</v>
      </c>
      <c r="E14">
        <v>25672</v>
      </c>
      <c r="F14" t="s">
        <v>33</v>
      </c>
      <c r="G14" s="7">
        <v>36800</v>
      </c>
      <c r="H14" s="8">
        <v>36800</v>
      </c>
      <c r="I14" s="5" t="s">
        <v>34</v>
      </c>
      <c r="J14" s="8">
        <v>36801</v>
      </c>
      <c r="K14" s="10">
        <v>-30000</v>
      </c>
      <c r="M14" s="10">
        <f t="shared" si="0"/>
        <v>-30000</v>
      </c>
      <c r="N14" s="10">
        <f>N12+K13+K14</f>
        <v>0</v>
      </c>
      <c r="O14" s="10">
        <f>+O12+L13+L14</f>
        <v>0</v>
      </c>
      <c r="P14" s="10">
        <v>0</v>
      </c>
      <c r="Q14" s="10">
        <v>-30000</v>
      </c>
      <c r="R14" s="5" t="s">
        <v>12</v>
      </c>
      <c r="S14" s="12">
        <v>0.05</v>
      </c>
      <c r="T14" s="12">
        <f>ABS(N14)*S14</f>
        <v>0</v>
      </c>
      <c r="U14" s="12">
        <f>ABS(O14)*S14</f>
        <v>0</v>
      </c>
      <c r="V14" s="14">
        <f>T14-U14</f>
        <v>0</v>
      </c>
    </row>
    <row r="15" spans="1:23" x14ac:dyDescent="0.25">
      <c r="A15" s="1">
        <v>27267</v>
      </c>
      <c r="C15" t="s">
        <v>56</v>
      </c>
      <c r="D15">
        <v>500617</v>
      </c>
      <c r="E15">
        <v>25672</v>
      </c>
      <c r="F15" t="s">
        <v>33</v>
      </c>
      <c r="G15" s="7">
        <v>36800</v>
      </c>
      <c r="H15" s="8">
        <v>36800</v>
      </c>
      <c r="I15" s="5" t="s">
        <v>35</v>
      </c>
      <c r="J15" s="8">
        <v>36802</v>
      </c>
      <c r="K15" s="10">
        <v>30000</v>
      </c>
      <c r="M15" s="10">
        <f t="shared" si="0"/>
        <v>30000</v>
      </c>
      <c r="P15" s="10">
        <v>0</v>
      </c>
      <c r="Q15" s="10">
        <v>30000</v>
      </c>
      <c r="R15" s="5" t="s">
        <v>12</v>
      </c>
      <c r="S15" s="12">
        <v>0.05</v>
      </c>
      <c r="U15" s="12"/>
      <c r="V15" s="14"/>
    </row>
    <row r="16" spans="1:23" x14ac:dyDescent="0.25">
      <c r="A16" s="1">
        <v>27267</v>
      </c>
      <c r="C16" t="s">
        <v>56</v>
      </c>
      <c r="D16">
        <v>500617</v>
      </c>
      <c r="E16">
        <v>25672</v>
      </c>
      <c r="F16" t="s">
        <v>33</v>
      </c>
      <c r="G16" s="7">
        <v>36800</v>
      </c>
      <c r="H16" s="8">
        <v>36800</v>
      </c>
      <c r="I16" s="5" t="s">
        <v>34</v>
      </c>
      <c r="J16" s="8">
        <v>36802</v>
      </c>
      <c r="K16" s="10">
        <v>-30000</v>
      </c>
      <c r="M16" s="10">
        <f t="shared" si="0"/>
        <v>-30000</v>
      </c>
      <c r="N16" s="10">
        <f>N14+K15+K16</f>
        <v>0</v>
      </c>
      <c r="O16" s="10">
        <f>+O14+L15+L16</f>
        <v>0</v>
      </c>
      <c r="P16" s="10">
        <v>0</v>
      </c>
      <c r="Q16" s="10">
        <v>-30000</v>
      </c>
      <c r="R16" s="5" t="s">
        <v>12</v>
      </c>
      <c r="S16" s="12">
        <v>0.05</v>
      </c>
      <c r="T16" s="12">
        <f>ABS(N16)*S16</f>
        <v>0</v>
      </c>
      <c r="U16" s="12">
        <f>ABS(O16)*S16</f>
        <v>0</v>
      </c>
      <c r="V16" s="14">
        <f>T16-U16</f>
        <v>0</v>
      </c>
    </row>
    <row r="17" spans="1:22" x14ac:dyDescent="0.25">
      <c r="A17" s="1">
        <v>27267</v>
      </c>
      <c r="C17" t="s">
        <v>56</v>
      </c>
      <c r="D17">
        <v>500617</v>
      </c>
      <c r="E17">
        <v>25672</v>
      </c>
      <c r="F17" t="s">
        <v>33</v>
      </c>
      <c r="G17" s="7">
        <v>36800</v>
      </c>
      <c r="H17" s="8">
        <v>36800</v>
      </c>
      <c r="I17" s="5" t="s">
        <v>35</v>
      </c>
      <c r="J17" s="8">
        <v>36803</v>
      </c>
      <c r="K17" s="10">
        <v>30000</v>
      </c>
      <c r="M17" s="10">
        <f t="shared" si="0"/>
        <v>30000</v>
      </c>
      <c r="P17" s="10">
        <v>0</v>
      </c>
      <c r="Q17" s="10">
        <v>30000</v>
      </c>
      <c r="R17" s="5" t="s">
        <v>12</v>
      </c>
      <c r="S17" s="12">
        <v>0.05</v>
      </c>
      <c r="U17" s="12"/>
      <c r="V17" s="14"/>
    </row>
    <row r="18" spans="1:22" x14ac:dyDescent="0.25">
      <c r="A18" s="1">
        <v>27267</v>
      </c>
      <c r="C18" t="s">
        <v>56</v>
      </c>
      <c r="D18">
        <v>500617</v>
      </c>
      <c r="E18">
        <v>25672</v>
      </c>
      <c r="F18" t="s">
        <v>33</v>
      </c>
      <c r="G18" s="7">
        <v>36800</v>
      </c>
      <c r="H18" s="8">
        <v>36800</v>
      </c>
      <c r="I18" s="5" t="s">
        <v>34</v>
      </c>
      <c r="J18" s="8">
        <v>36803</v>
      </c>
      <c r="K18" s="10">
        <v>-30000</v>
      </c>
      <c r="M18" s="10">
        <f t="shared" si="0"/>
        <v>-30000</v>
      </c>
      <c r="N18" s="10">
        <f>+N16+K17+K18</f>
        <v>0</v>
      </c>
      <c r="O18" s="10">
        <f>+O16+L17+L18</f>
        <v>0</v>
      </c>
      <c r="P18" s="10">
        <v>0</v>
      </c>
      <c r="Q18" s="10">
        <v>-30000</v>
      </c>
      <c r="R18" s="5" t="s">
        <v>12</v>
      </c>
      <c r="S18" s="12">
        <v>0.05</v>
      </c>
      <c r="T18" s="12">
        <f t="shared" ref="T18:T28" si="1">ABS(N18)*S18</f>
        <v>0</v>
      </c>
      <c r="U18" s="12">
        <f t="shared" ref="U18:U28" si="2">ABS(O18)*S18</f>
        <v>0</v>
      </c>
      <c r="V18" s="14">
        <f t="shared" ref="V18:V28" si="3">T18-U18</f>
        <v>0</v>
      </c>
    </row>
    <row r="19" spans="1:22" x14ac:dyDescent="0.25">
      <c r="A19" s="1">
        <v>27267</v>
      </c>
      <c r="C19" t="s">
        <v>56</v>
      </c>
      <c r="D19">
        <v>500617</v>
      </c>
      <c r="E19">
        <v>25672</v>
      </c>
      <c r="F19" t="s">
        <v>33</v>
      </c>
      <c r="G19" s="7">
        <v>36800</v>
      </c>
      <c r="H19" s="8">
        <v>36800</v>
      </c>
      <c r="I19" s="5" t="s">
        <v>35</v>
      </c>
      <c r="J19" s="8">
        <v>36804</v>
      </c>
      <c r="K19" s="10">
        <v>30000</v>
      </c>
      <c r="M19" s="10">
        <f t="shared" si="0"/>
        <v>30000</v>
      </c>
      <c r="P19" s="10">
        <v>0</v>
      </c>
      <c r="Q19" s="10">
        <v>30000</v>
      </c>
      <c r="R19" s="5" t="s">
        <v>12</v>
      </c>
      <c r="S19" s="12">
        <v>0.05</v>
      </c>
      <c r="U19" s="12"/>
      <c r="V19" s="14"/>
    </row>
    <row r="20" spans="1:22" x14ac:dyDescent="0.25">
      <c r="A20" s="1">
        <v>27267</v>
      </c>
      <c r="C20" t="s">
        <v>56</v>
      </c>
      <c r="D20">
        <v>500617</v>
      </c>
      <c r="E20">
        <v>25672</v>
      </c>
      <c r="F20" t="s">
        <v>33</v>
      </c>
      <c r="G20" s="7">
        <v>36800</v>
      </c>
      <c r="H20" s="8">
        <v>36800</v>
      </c>
      <c r="I20" s="5" t="s">
        <v>34</v>
      </c>
      <c r="J20" s="8">
        <v>36804</v>
      </c>
      <c r="K20" s="10">
        <v>-30000</v>
      </c>
      <c r="M20" s="10">
        <f t="shared" si="0"/>
        <v>-30000</v>
      </c>
      <c r="N20" s="10">
        <f>+N18+K19+K20</f>
        <v>0</v>
      </c>
      <c r="O20" s="10">
        <f>+O18+L19+L20</f>
        <v>0</v>
      </c>
      <c r="P20" s="10">
        <v>0</v>
      </c>
      <c r="Q20" s="10">
        <v>-30000</v>
      </c>
      <c r="R20" s="5" t="s">
        <v>12</v>
      </c>
      <c r="S20" s="12">
        <v>0.05</v>
      </c>
      <c r="T20" s="12">
        <f t="shared" si="1"/>
        <v>0</v>
      </c>
      <c r="U20" s="12">
        <f t="shared" si="2"/>
        <v>0</v>
      </c>
      <c r="V20" s="14">
        <f t="shared" si="3"/>
        <v>0</v>
      </c>
    </row>
    <row r="21" spans="1:22" x14ac:dyDescent="0.25">
      <c r="A21" s="1">
        <v>27267</v>
      </c>
      <c r="C21" t="s">
        <v>56</v>
      </c>
      <c r="D21">
        <v>500617</v>
      </c>
      <c r="E21">
        <v>25672</v>
      </c>
      <c r="F21" t="s">
        <v>33</v>
      </c>
      <c r="G21" s="7">
        <v>36800</v>
      </c>
      <c r="H21" s="8">
        <v>36800</v>
      </c>
      <c r="I21" s="5" t="s">
        <v>35</v>
      </c>
      <c r="J21" s="8">
        <v>36805</v>
      </c>
      <c r="K21" s="10">
        <v>30000</v>
      </c>
      <c r="M21" s="10">
        <f t="shared" si="0"/>
        <v>30000</v>
      </c>
      <c r="P21" s="10">
        <v>0</v>
      </c>
      <c r="Q21" s="10">
        <v>30000</v>
      </c>
      <c r="R21" s="5" t="s">
        <v>12</v>
      </c>
      <c r="S21" s="12">
        <v>0.05</v>
      </c>
      <c r="U21" s="12"/>
      <c r="V21" s="14"/>
    </row>
    <row r="22" spans="1:22" x14ac:dyDescent="0.25">
      <c r="A22" s="1">
        <v>27267</v>
      </c>
      <c r="C22" t="s">
        <v>56</v>
      </c>
      <c r="D22">
        <v>500617</v>
      </c>
      <c r="E22">
        <v>25672</v>
      </c>
      <c r="F22" t="s">
        <v>33</v>
      </c>
      <c r="G22" s="7">
        <v>36800</v>
      </c>
      <c r="H22" s="8">
        <v>36800</v>
      </c>
      <c r="I22" s="5" t="s">
        <v>34</v>
      </c>
      <c r="J22" s="8">
        <v>36805</v>
      </c>
      <c r="K22" s="10">
        <v>-30000</v>
      </c>
      <c r="M22" s="10">
        <f t="shared" si="0"/>
        <v>-30000</v>
      </c>
      <c r="N22" s="10">
        <f>+N20+K21+K22</f>
        <v>0</v>
      </c>
      <c r="O22" s="10">
        <f>+O20+L21+L22</f>
        <v>0</v>
      </c>
      <c r="P22" s="10">
        <v>0</v>
      </c>
      <c r="Q22" s="10">
        <v>-30000</v>
      </c>
      <c r="R22" s="5" t="s">
        <v>12</v>
      </c>
      <c r="S22" s="12">
        <v>0.05</v>
      </c>
      <c r="T22" s="12">
        <f t="shared" si="1"/>
        <v>0</v>
      </c>
      <c r="U22" s="12">
        <f t="shared" si="2"/>
        <v>0</v>
      </c>
      <c r="V22" s="14">
        <f t="shared" si="3"/>
        <v>0</v>
      </c>
    </row>
    <row r="23" spans="1:22" x14ac:dyDescent="0.25">
      <c r="A23" s="1">
        <v>27267</v>
      </c>
      <c r="C23" t="s">
        <v>56</v>
      </c>
      <c r="D23">
        <v>500617</v>
      </c>
      <c r="E23">
        <v>25672</v>
      </c>
      <c r="F23" t="s">
        <v>33</v>
      </c>
      <c r="G23" s="7">
        <v>36800</v>
      </c>
      <c r="H23" s="8">
        <v>36800</v>
      </c>
      <c r="I23" s="5" t="s">
        <v>35</v>
      </c>
      <c r="J23" s="8">
        <v>36806</v>
      </c>
      <c r="K23" s="10">
        <v>30000</v>
      </c>
      <c r="M23" s="10">
        <f t="shared" si="0"/>
        <v>30000</v>
      </c>
      <c r="P23" s="10">
        <v>0</v>
      </c>
      <c r="Q23" s="10">
        <v>30000</v>
      </c>
      <c r="R23" s="5" t="s">
        <v>12</v>
      </c>
      <c r="S23" s="12">
        <v>0.05</v>
      </c>
      <c r="U23" s="12"/>
      <c r="V23" s="14"/>
    </row>
    <row r="24" spans="1:22" x14ac:dyDescent="0.25">
      <c r="A24" s="1">
        <v>27267</v>
      </c>
      <c r="C24" t="s">
        <v>56</v>
      </c>
      <c r="D24">
        <v>500617</v>
      </c>
      <c r="E24">
        <v>25672</v>
      </c>
      <c r="F24" t="s">
        <v>33</v>
      </c>
      <c r="G24" s="7">
        <v>36800</v>
      </c>
      <c r="H24" s="8">
        <v>36800</v>
      </c>
      <c r="I24" s="5" t="s">
        <v>34</v>
      </c>
      <c r="J24" s="8">
        <v>36806</v>
      </c>
      <c r="K24" s="10">
        <v>-30000</v>
      </c>
      <c r="M24" s="10">
        <f t="shared" si="0"/>
        <v>-30000</v>
      </c>
      <c r="N24" s="10">
        <f>+N22+K23+K24</f>
        <v>0</v>
      </c>
      <c r="O24" s="10">
        <f>+O22+L23+L24</f>
        <v>0</v>
      </c>
      <c r="P24" s="10">
        <v>0</v>
      </c>
      <c r="Q24" s="10">
        <v>-30000</v>
      </c>
      <c r="R24" s="5" t="s">
        <v>12</v>
      </c>
      <c r="S24" s="12">
        <v>0.05</v>
      </c>
      <c r="T24" s="12">
        <f t="shared" si="1"/>
        <v>0</v>
      </c>
      <c r="U24" s="12">
        <f t="shared" si="2"/>
        <v>0</v>
      </c>
      <c r="V24" s="14">
        <f t="shared" si="3"/>
        <v>0</v>
      </c>
    </row>
    <row r="25" spans="1:22" x14ac:dyDescent="0.25">
      <c r="A25" s="1">
        <v>27267</v>
      </c>
      <c r="C25" t="s">
        <v>56</v>
      </c>
      <c r="D25">
        <v>500617</v>
      </c>
      <c r="E25">
        <v>25672</v>
      </c>
      <c r="F25" t="s">
        <v>33</v>
      </c>
      <c r="G25" s="7">
        <v>36800</v>
      </c>
      <c r="H25" s="8">
        <v>36800</v>
      </c>
      <c r="I25" s="5" t="s">
        <v>35</v>
      </c>
      <c r="J25" s="8">
        <v>36807</v>
      </c>
      <c r="K25" s="10">
        <v>30000</v>
      </c>
      <c r="M25" s="10">
        <f t="shared" si="0"/>
        <v>30000</v>
      </c>
      <c r="P25" s="10">
        <v>0</v>
      </c>
      <c r="Q25" s="10">
        <v>30000</v>
      </c>
      <c r="R25" s="5" t="s">
        <v>12</v>
      </c>
      <c r="S25" s="12">
        <v>0.05</v>
      </c>
      <c r="U25" s="12"/>
      <c r="V25" s="14"/>
    </row>
    <row r="26" spans="1:22" x14ac:dyDescent="0.25">
      <c r="A26" s="1">
        <v>27267</v>
      </c>
      <c r="C26" t="s">
        <v>56</v>
      </c>
      <c r="D26">
        <v>500617</v>
      </c>
      <c r="E26">
        <v>25672</v>
      </c>
      <c r="F26" t="s">
        <v>33</v>
      </c>
      <c r="G26" s="7">
        <v>36800</v>
      </c>
      <c r="H26" s="8">
        <v>36800</v>
      </c>
      <c r="I26" s="5" t="s">
        <v>34</v>
      </c>
      <c r="J26" s="8">
        <v>36807</v>
      </c>
      <c r="K26" s="10">
        <v>-30000</v>
      </c>
      <c r="L26" s="10">
        <v>-25000</v>
      </c>
      <c r="M26" s="10">
        <f t="shared" si="0"/>
        <v>-5000</v>
      </c>
      <c r="N26" s="10">
        <f>+N24+K25+K26</f>
        <v>0</v>
      </c>
      <c r="O26" s="10">
        <f>+O24+L25+L26</f>
        <v>-25000</v>
      </c>
      <c r="P26" s="10">
        <v>0</v>
      </c>
      <c r="Q26" s="10">
        <v>-30000</v>
      </c>
      <c r="R26" s="5" t="s">
        <v>12</v>
      </c>
      <c r="S26" s="12">
        <v>0.05</v>
      </c>
      <c r="T26" s="12">
        <f t="shared" si="1"/>
        <v>0</v>
      </c>
      <c r="U26" s="12">
        <f t="shared" si="2"/>
        <v>1250</v>
      </c>
      <c r="V26" s="14">
        <f t="shared" si="3"/>
        <v>-1250</v>
      </c>
    </row>
    <row r="27" spans="1:22" x14ac:dyDescent="0.25">
      <c r="A27" s="1">
        <v>27267</v>
      </c>
      <c r="C27" t="s">
        <v>56</v>
      </c>
      <c r="D27">
        <v>500617</v>
      </c>
      <c r="E27">
        <v>25672</v>
      </c>
      <c r="F27" t="s">
        <v>33</v>
      </c>
      <c r="G27" s="7">
        <v>36800</v>
      </c>
      <c r="H27" s="8">
        <v>36800</v>
      </c>
      <c r="I27" s="5" t="s">
        <v>35</v>
      </c>
      <c r="J27" s="8">
        <v>36808</v>
      </c>
      <c r="K27" s="10">
        <v>30000</v>
      </c>
      <c r="M27" s="10">
        <f t="shared" si="0"/>
        <v>30000</v>
      </c>
      <c r="P27" s="10">
        <v>0</v>
      </c>
      <c r="Q27" s="10">
        <v>30000</v>
      </c>
      <c r="R27" s="5" t="s">
        <v>12</v>
      </c>
      <c r="S27" s="12">
        <v>0.05</v>
      </c>
      <c r="U27" s="12"/>
      <c r="V27" s="14"/>
    </row>
    <row r="28" spans="1:22" x14ac:dyDescent="0.25">
      <c r="A28" s="1">
        <v>27267</v>
      </c>
      <c r="C28" t="s">
        <v>56</v>
      </c>
      <c r="D28">
        <v>500617</v>
      </c>
      <c r="E28">
        <v>25672</v>
      </c>
      <c r="F28" t="s">
        <v>33</v>
      </c>
      <c r="G28" s="7">
        <v>36800</v>
      </c>
      <c r="H28" s="8">
        <v>36800</v>
      </c>
      <c r="I28" s="5" t="s">
        <v>34</v>
      </c>
      <c r="J28" s="8">
        <v>36808</v>
      </c>
      <c r="K28" s="10">
        <v>-30000</v>
      </c>
      <c r="M28" s="10">
        <f t="shared" si="0"/>
        <v>-30000</v>
      </c>
      <c r="N28" s="10">
        <f>+N26+K27+K28</f>
        <v>0</v>
      </c>
      <c r="O28" s="10">
        <f>+O26+L27+L28</f>
        <v>-25000</v>
      </c>
      <c r="P28" s="10">
        <v>0</v>
      </c>
      <c r="Q28" s="10">
        <v>-30000</v>
      </c>
      <c r="R28" s="5" t="s">
        <v>12</v>
      </c>
      <c r="S28" s="12">
        <v>0.05</v>
      </c>
      <c r="T28" s="12">
        <f t="shared" si="1"/>
        <v>0</v>
      </c>
      <c r="U28" s="12">
        <f t="shared" si="2"/>
        <v>1250</v>
      </c>
      <c r="V28" s="14">
        <f t="shared" si="3"/>
        <v>-1250</v>
      </c>
    </row>
    <row r="29" spans="1:22" x14ac:dyDescent="0.25">
      <c r="A29" s="1">
        <v>27267</v>
      </c>
      <c r="C29" t="s">
        <v>56</v>
      </c>
      <c r="D29">
        <v>500617</v>
      </c>
      <c r="E29">
        <v>25672</v>
      </c>
      <c r="F29" t="s">
        <v>33</v>
      </c>
      <c r="G29" s="7">
        <v>36800</v>
      </c>
      <c r="H29" s="8">
        <v>36800</v>
      </c>
      <c r="I29" s="5" t="s">
        <v>35</v>
      </c>
      <c r="J29" s="8">
        <v>36809</v>
      </c>
      <c r="K29" s="10">
        <v>30000</v>
      </c>
      <c r="M29" s="10">
        <f t="shared" si="0"/>
        <v>30000</v>
      </c>
      <c r="P29" s="10">
        <v>0</v>
      </c>
      <c r="Q29" s="10">
        <v>30000</v>
      </c>
      <c r="R29" s="5" t="s">
        <v>12</v>
      </c>
      <c r="S29" s="12">
        <v>0.05</v>
      </c>
      <c r="U29" s="12"/>
      <c r="V29" s="14"/>
    </row>
    <row r="30" spans="1:22" x14ac:dyDescent="0.25">
      <c r="A30" s="1">
        <v>27267</v>
      </c>
      <c r="C30" t="s">
        <v>56</v>
      </c>
      <c r="D30">
        <v>500617</v>
      </c>
      <c r="E30">
        <v>25672</v>
      </c>
      <c r="F30" t="s">
        <v>33</v>
      </c>
      <c r="G30" s="7">
        <v>36800</v>
      </c>
      <c r="H30" s="8">
        <v>36800</v>
      </c>
      <c r="I30" s="5" t="s">
        <v>34</v>
      </c>
      <c r="J30" s="8">
        <v>36809</v>
      </c>
      <c r="K30" s="10">
        <v>-30000</v>
      </c>
      <c r="M30" s="10">
        <f t="shared" si="0"/>
        <v>-30000</v>
      </c>
      <c r="N30" s="10">
        <f>+N28+K29+K30</f>
        <v>0</v>
      </c>
      <c r="O30" s="10">
        <f>+O28+L29+L30</f>
        <v>-25000</v>
      </c>
      <c r="P30" s="10">
        <v>0</v>
      </c>
      <c r="Q30" s="10">
        <v>-30000</v>
      </c>
      <c r="R30" s="5" t="s">
        <v>12</v>
      </c>
      <c r="S30" s="12">
        <v>0.05</v>
      </c>
      <c r="T30" s="12">
        <f>ABS(N30)*S30</f>
        <v>0</v>
      </c>
      <c r="U30" s="12">
        <f>ABS(O30)*S30</f>
        <v>1250</v>
      </c>
      <c r="V30" s="14">
        <f>T30-U30</f>
        <v>-1250</v>
      </c>
    </row>
    <row r="31" spans="1:22" x14ac:dyDescent="0.25">
      <c r="A31" s="1">
        <v>27267</v>
      </c>
      <c r="C31" t="s">
        <v>56</v>
      </c>
      <c r="D31">
        <v>500617</v>
      </c>
      <c r="E31">
        <v>25672</v>
      </c>
      <c r="F31" t="s">
        <v>33</v>
      </c>
      <c r="G31" s="7">
        <v>36800</v>
      </c>
      <c r="H31" s="8">
        <v>36800</v>
      </c>
      <c r="I31" s="5" t="s">
        <v>35</v>
      </c>
      <c r="J31" s="8">
        <v>36810</v>
      </c>
      <c r="K31" s="10">
        <v>30000</v>
      </c>
      <c r="L31" s="10">
        <v>25000</v>
      </c>
      <c r="M31" s="10">
        <f t="shared" si="0"/>
        <v>5000</v>
      </c>
      <c r="P31" s="10">
        <v>0</v>
      </c>
      <c r="Q31" s="10">
        <v>30000</v>
      </c>
      <c r="R31" s="5" t="s">
        <v>12</v>
      </c>
      <c r="S31" s="12">
        <v>0.05</v>
      </c>
      <c r="U31" s="12"/>
      <c r="V31" s="14"/>
    </row>
    <row r="32" spans="1:22" x14ac:dyDescent="0.25">
      <c r="A32" s="1">
        <v>27267</v>
      </c>
      <c r="C32" t="s">
        <v>56</v>
      </c>
      <c r="D32">
        <v>500617</v>
      </c>
      <c r="E32">
        <v>25672</v>
      </c>
      <c r="F32" t="s">
        <v>33</v>
      </c>
      <c r="G32" s="7">
        <v>36800</v>
      </c>
      <c r="H32" s="8">
        <v>36800</v>
      </c>
      <c r="I32" s="5" t="s">
        <v>34</v>
      </c>
      <c r="J32" s="8">
        <v>36810</v>
      </c>
      <c r="K32" s="10">
        <v>-30000</v>
      </c>
      <c r="M32" s="10">
        <f t="shared" si="0"/>
        <v>-30000</v>
      </c>
      <c r="N32" s="10">
        <f>+N30+K31+K32</f>
        <v>0</v>
      </c>
      <c r="O32" s="10">
        <f>+O30+L31+L32</f>
        <v>0</v>
      </c>
      <c r="P32" s="10">
        <v>0</v>
      </c>
      <c r="Q32" s="10">
        <v>-30000</v>
      </c>
      <c r="R32" s="5" t="s">
        <v>12</v>
      </c>
      <c r="S32" s="12">
        <v>0.05</v>
      </c>
      <c r="T32" s="12">
        <f>ABS(N32)*S32</f>
        <v>0</v>
      </c>
      <c r="U32" s="12">
        <f>ABS(O32)*S32</f>
        <v>0</v>
      </c>
      <c r="V32" s="14">
        <f>T32-U32</f>
        <v>0</v>
      </c>
    </row>
    <row r="33" spans="1:22" x14ac:dyDescent="0.25">
      <c r="A33" s="1">
        <v>27267</v>
      </c>
      <c r="C33" t="s">
        <v>56</v>
      </c>
      <c r="D33">
        <v>500617</v>
      </c>
      <c r="E33">
        <v>25672</v>
      </c>
      <c r="F33" t="s">
        <v>33</v>
      </c>
      <c r="G33" s="7">
        <v>36800</v>
      </c>
      <c r="H33" s="8">
        <v>36800</v>
      </c>
      <c r="I33" s="5" t="s">
        <v>35</v>
      </c>
      <c r="J33" s="8">
        <v>36811</v>
      </c>
      <c r="K33" s="10">
        <v>30000</v>
      </c>
      <c r="M33" s="10">
        <f t="shared" si="0"/>
        <v>30000</v>
      </c>
      <c r="P33" s="10">
        <v>0</v>
      </c>
      <c r="Q33" s="10">
        <v>30000</v>
      </c>
      <c r="R33" s="5" t="s">
        <v>12</v>
      </c>
      <c r="S33" s="12">
        <v>0.05</v>
      </c>
      <c r="U33" s="12"/>
      <c r="V33" s="14"/>
    </row>
    <row r="34" spans="1:22" x14ac:dyDescent="0.25">
      <c r="A34" s="1">
        <v>27267</v>
      </c>
      <c r="C34" t="s">
        <v>56</v>
      </c>
      <c r="D34">
        <v>500617</v>
      </c>
      <c r="E34">
        <v>25672</v>
      </c>
      <c r="F34" t="s">
        <v>33</v>
      </c>
      <c r="G34" s="7">
        <v>36800</v>
      </c>
      <c r="H34" s="8">
        <v>36800</v>
      </c>
      <c r="I34" s="5" t="s">
        <v>34</v>
      </c>
      <c r="J34" s="8">
        <v>36811</v>
      </c>
      <c r="K34" s="10">
        <v>-30000</v>
      </c>
      <c r="M34" s="10">
        <f t="shared" si="0"/>
        <v>-30000</v>
      </c>
      <c r="N34" s="10">
        <f>+N32+K33+K34</f>
        <v>0</v>
      </c>
      <c r="O34" s="10">
        <f>+O32+L33+L34</f>
        <v>0</v>
      </c>
      <c r="P34" s="10">
        <v>0</v>
      </c>
      <c r="Q34" s="10">
        <v>-30000</v>
      </c>
      <c r="R34" s="5" t="s">
        <v>12</v>
      </c>
      <c r="S34" s="12">
        <v>0.05</v>
      </c>
      <c r="T34" s="12">
        <f>ABS(N34)*S34</f>
        <v>0</v>
      </c>
      <c r="U34" s="12">
        <f>ABS(O34)*S34</f>
        <v>0</v>
      </c>
      <c r="V34" s="14">
        <f>T34-U34</f>
        <v>0</v>
      </c>
    </row>
    <row r="35" spans="1:22" x14ac:dyDescent="0.25">
      <c r="A35" s="1">
        <v>27267</v>
      </c>
      <c r="C35" t="s">
        <v>56</v>
      </c>
      <c r="D35">
        <v>500617</v>
      </c>
      <c r="E35">
        <v>25672</v>
      </c>
      <c r="F35" t="s">
        <v>33</v>
      </c>
      <c r="G35" s="7">
        <v>36800</v>
      </c>
      <c r="H35" s="8">
        <v>36800</v>
      </c>
      <c r="I35" s="5" t="s">
        <v>35</v>
      </c>
      <c r="J35" s="8">
        <v>36812</v>
      </c>
      <c r="K35" s="10">
        <v>30000</v>
      </c>
      <c r="M35" s="10">
        <f t="shared" si="0"/>
        <v>30000</v>
      </c>
      <c r="P35" s="10">
        <v>0</v>
      </c>
      <c r="Q35" s="10">
        <v>30000</v>
      </c>
      <c r="R35" s="5" t="s">
        <v>12</v>
      </c>
      <c r="S35" s="12">
        <v>0.05</v>
      </c>
      <c r="U35" s="12"/>
      <c r="V35" s="14"/>
    </row>
    <row r="36" spans="1:22" x14ac:dyDescent="0.25">
      <c r="A36" s="1">
        <v>27267</v>
      </c>
      <c r="C36" t="s">
        <v>56</v>
      </c>
      <c r="D36">
        <v>500617</v>
      </c>
      <c r="E36">
        <v>25672</v>
      </c>
      <c r="F36" t="s">
        <v>33</v>
      </c>
      <c r="G36" s="7">
        <v>36800</v>
      </c>
      <c r="H36" s="8">
        <v>36800</v>
      </c>
      <c r="I36" s="5" t="s">
        <v>34</v>
      </c>
      <c r="J36" s="8">
        <v>36812</v>
      </c>
      <c r="K36" s="10">
        <v>-30000</v>
      </c>
      <c r="M36" s="10">
        <f t="shared" si="0"/>
        <v>-30000</v>
      </c>
      <c r="N36" s="10">
        <f>+N34+K35+K36</f>
        <v>0</v>
      </c>
      <c r="O36" s="10">
        <f>+O34+L35+L36</f>
        <v>0</v>
      </c>
      <c r="P36" s="10">
        <v>0</v>
      </c>
      <c r="Q36" s="10">
        <v>-30000</v>
      </c>
      <c r="R36" s="5" t="s">
        <v>12</v>
      </c>
      <c r="S36" s="12">
        <v>0.05</v>
      </c>
      <c r="T36" s="12">
        <f>ABS(N36)*S36</f>
        <v>0</v>
      </c>
      <c r="U36" s="12">
        <f>ABS(O36)*S36</f>
        <v>0</v>
      </c>
      <c r="V36" s="14">
        <f>T36-U36</f>
        <v>0</v>
      </c>
    </row>
    <row r="37" spans="1:22" x14ac:dyDescent="0.25">
      <c r="A37" s="1">
        <v>27267</v>
      </c>
      <c r="C37" t="s">
        <v>56</v>
      </c>
      <c r="D37">
        <v>500617</v>
      </c>
      <c r="E37">
        <v>25672</v>
      </c>
      <c r="F37" t="s">
        <v>33</v>
      </c>
      <c r="G37" s="7">
        <v>36800</v>
      </c>
      <c r="H37" s="8">
        <v>36800</v>
      </c>
      <c r="I37" s="5" t="s">
        <v>35</v>
      </c>
      <c r="J37" s="8">
        <v>36813</v>
      </c>
      <c r="K37" s="10">
        <v>30000</v>
      </c>
      <c r="M37" s="10">
        <f t="shared" si="0"/>
        <v>30000</v>
      </c>
      <c r="P37" s="10">
        <v>0</v>
      </c>
      <c r="Q37" s="10">
        <v>30000</v>
      </c>
      <c r="R37" s="5" t="s">
        <v>12</v>
      </c>
      <c r="S37" s="12">
        <v>0.05</v>
      </c>
      <c r="U37" s="12"/>
      <c r="V37" s="14"/>
    </row>
    <row r="38" spans="1:22" x14ac:dyDescent="0.25">
      <c r="A38" s="1">
        <v>27267</v>
      </c>
      <c r="C38" t="s">
        <v>56</v>
      </c>
      <c r="D38">
        <v>500617</v>
      </c>
      <c r="E38">
        <v>25672</v>
      </c>
      <c r="F38" t="s">
        <v>33</v>
      </c>
      <c r="G38" s="7">
        <v>36800</v>
      </c>
      <c r="H38" s="8">
        <v>36800</v>
      </c>
      <c r="I38" s="5" t="s">
        <v>34</v>
      </c>
      <c r="J38" s="8">
        <v>36813</v>
      </c>
      <c r="K38" s="10">
        <v>-30000</v>
      </c>
      <c r="M38" s="10">
        <f t="shared" si="0"/>
        <v>-30000</v>
      </c>
      <c r="N38" s="10">
        <f>+N36+K37+K38</f>
        <v>0</v>
      </c>
      <c r="O38" s="10">
        <f>+O36+L37+L38</f>
        <v>0</v>
      </c>
      <c r="P38" s="10">
        <v>0</v>
      </c>
      <c r="Q38" s="10">
        <v>-30000</v>
      </c>
      <c r="R38" s="5" t="s">
        <v>12</v>
      </c>
      <c r="S38" s="12">
        <v>0.05</v>
      </c>
      <c r="T38" s="12">
        <f>ABS(N38)*S38</f>
        <v>0</v>
      </c>
      <c r="U38" s="12">
        <f>ABS(O38)*S38</f>
        <v>0</v>
      </c>
      <c r="V38" s="14">
        <f>T38-U38</f>
        <v>0</v>
      </c>
    </row>
    <row r="39" spans="1:22" x14ac:dyDescent="0.25">
      <c r="A39" s="1">
        <v>27267</v>
      </c>
      <c r="C39" t="s">
        <v>56</v>
      </c>
      <c r="D39">
        <v>500617</v>
      </c>
      <c r="E39">
        <v>25672</v>
      </c>
      <c r="F39" t="s">
        <v>33</v>
      </c>
      <c r="G39" s="7">
        <v>36800</v>
      </c>
      <c r="H39" s="8">
        <v>36800</v>
      </c>
      <c r="I39" s="5" t="s">
        <v>35</v>
      </c>
      <c r="J39" s="8">
        <v>36814</v>
      </c>
      <c r="K39" s="10">
        <v>30000</v>
      </c>
      <c r="M39" s="10">
        <f t="shared" si="0"/>
        <v>30000</v>
      </c>
      <c r="P39" s="10">
        <v>0</v>
      </c>
      <c r="Q39" s="10">
        <v>30000</v>
      </c>
      <c r="R39" s="5" t="s">
        <v>12</v>
      </c>
      <c r="S39" s="12">
        <v>0.05</v>
      </c>
      <c r="U39" s="12"/>
      <c r="V39" s="14"/>
    </row>
    <row r="40" spans="1:22" x14ac:dyDescent="0.25">
      <c r="A40" s="1">
        <v>27267</v>
      </c>
      <c r="C40" t="s">
        <v>56</v>
      </c>
      <c r="D40">
        <v>500617</v>
      </c>
      <c r="E40">
        <v>25672</v>
      </c>
      <c r="F40" t="s">
        <v>33</v>
      </c>
      <c r="G40" s="7">
        <v>36800</v>
      </c>
      <c r="H40" s="8">
        <v>36800</v>
      </c>
      <c r="I40" s="5" t="s">
        <v>34</v>
      </c>
      <c r="J40" s="8">
        <v>36814</v>
      </c>
      <c r="K40" s="10">
        <v>-30000</v>
      </c>
      <c r="M40" s="10">
        <f t="shared" si="0"/>
        <v>-30000</v>
      </c>
      <c r="N40" s="10">
        <f>+N38+K39+K40</f>
        <v>0</v>
      </c>
      <c r="O40" s="10">
        <f>+O38+L39+L40</f>
        <v>0</v>
      </c>
      <c r="P40" s="10">
        <v>0</v>
      </c>
      <c r="Q40" s="10">
        <v>-30000</v>
      </c>
      <c r="R40" s="5" t="s">
        <v>12</v>
      </c>
      <c r="S40" s="12">
        <v>0.05</v>
      </c>
      <c r="T40" s="12">
        <f>ABS(N40)*S40</f>
        <v>0</v>
      </c>
      <c r="U40" s="12">
        <f>ABS(O40)*S40</f>
        <v>0</v>
      </c>
      <c r="V40" s="14">
        <f>T40-U40</f>
        <v>0</v>
      </c>
    </row>
    <row r="41" spans="1:22" x14ac:dyDescent="0.25">
      <c r="A41" s="1">
        <v>27267</v>
      </c>
      <c r="C41" t="s">
        <v>56</v>
      </c>
      <c r="D41">
        <v>500617</v>
      </c>
      <c r="E41">
        <v>25672</v>
      </c>
      <c r="F41" t="s">
        <v>33</v>
      </c>
      <c r="G41" s="7">
        <v>36800</v>
      </c>
      <c r="H41" s="8">
        <v>36800</v>
      </c>
      <c r="I41" s="5" t="s">
        <v>35</v>
      </c>
      <c r="J41" s="8">
        <v>36815</v>
      </c>
      <c r="K41" s="10">
        <v>30000</v>
      </c>
      <c r="M41" s="10">
        <f t="shared" si="0"/>
        <v>30000</v>
      </c>
      <c r="P41" s="10">
        <v>0</v>
      </c>
      <c r="Q41" s="10">
        <v>30000</v>
      </c>
      <c r="R41" s="5" t="s">
        <v>12</v>
      </c>
      <c r="S41" s="12">
        <v>0.05</v>
      </c>
      <c r="U41" s="12"/>
      <c r="V41" s="14"/>
    </row>
    <row r="42" spans="1:22" x14ac:dyDescent="0.25">
      <c r="A42" s="1">
        <v>27267</v>
      </c>
      <c r="C42" t="s">
        <v>56</v>
      </c>
      <c r="D42">
        <v>500617</v>
      </c>
      <c r="E42">
        <v>25672</v>
      </c>
      <c r="F42" t="s">
        <v>33</v>
      </c>
      <c r="G42" s="7">
        <v>36800</v>
      </c>
      <c r="H42" s="8">
        <v>36800</v>
      </c>
      <c r="I42" s="5" t="s">
        <v>34</v>
      </c>
      <c r="J42" s="8">
        <v>36815</v>
      </c>
      <c r="K42" s="10">
        <v>-30000</v>
      </c>
      <c r="M42" s="10">
        <f t="shared" si="0"/>
        <v>-30000</v>
      </c>
      <c r="N42" s="10">
        <f>+N40+K41+K42</f>
        <v>0</v>
      </c>
      <c r="O42" s="10">
        <f>+O40+L41+L42</f>
        <v>0</v>
      </c>
      <c r="P42" s="10">
        <v>0</v>
      </c>
      <c r="Q42" s="10">
        <v>-30000</v>
      </c>
      <c r="R42" s="5" t="s">
        <v>12</v>
      </c>
      <c r="S42" s="12">
        <v>0.05</v>
      </c>
      <c r="T42" s="12">
        <f>ABS(N42)*S42</f>
        <v>0</v>
      </c>
      <c r="U42" s="12">
        <f>ABS(O42)*S42</f>
        <v>0</v>
      </c>
      <c r="V42" s="14">
        <f>T42-U42</f>
        <v>0</v>
      </c>
    </row>
    <row r="43" spans="1:22" x14ac:dyDescent="0.25">
      <c r="A43" s="1">
        <v>27267</v>
      </c>
      <c r="C43" t="s">
        <v>56</v>
      </c>
      <c r="D43">
        <v>500617</v>
      </c>
      <c r="E43">
        <v>25672</v>
      </c>
      <c r="F43" t="s">
        <v>33</v>
      </c>
      <c r="G43" s="7">
        <v>36800</v>
      </c>
      <c r="H43" s="8">
        <v>36800</v>
      </c>
      <c r="I43" s="5" t="s">
        <v>35</v>
      </c>
      <c r="J43" s="8">
        <v>36816</v>
      </c>
      <c r="K43" s="10">
        <v>30000</v>
      </c>
      <c r="M43" s="10">
        <f t="shared" si="0"/>
        <v>30000</v>
      </c>
      <c r="P43" s="10">
        <v>0</v>
      </c>
      <c r="Q43" s="10">
        <v>30000</v>
      </c>
      <c r="R43" s="5" t="s">
        <v>12</v>
      </c>
      <c r="S43" s="12">
        <v>0.05</v>
      </c>
      <c r="U43" s="12"/>
      <c r="V43" s="14"/>
    </row>
    <row r="44" spans="1:22" x14ac:dyDescent="0.25">
      <c r="A44" s="1">
        <v>27267</v>
      </c>
      <c r="C44" t="s">
        <v>56</v>
      </c>
      <c r="D44">
        <v>500617</v>
      </c>
      <c r="E44">
        <v>25672</v>
      </c>
      <c r="F44" t="s">
        <v>33</v>
      </c>
      <c r="G44" s="7">
        <v>36800</v>
      </c>
      <c r="H44" s="8">
        <v>36800</v>
      </c>
      <c r="I44" s="5" t="s">
        <v>34</v>
      </c>
      <c r="J44" s="8">
        <v>36816</v>
      </c>
      <c r="K44" s="10">
        <v>-30000</v>
      </c>
      <c r="M44" s="10">
        <f t="shared" si="0"/>
        <v>-30000</v>
      </c>
      <c r="N44" s="10">
        <f>+N42+K43+K44</f>
        <v>0</v>
      </c>
      <c r="O44" s="10">
        <f>+O42+L43+L44</f>
        <v>0</v>
      </c>
      <c r="P44" s="10">
        <v>0</v>
      </c>
      <c r="Q44" s="10">
        <v>-30000</v>
      </c>
      <c r="R44" s="5" t="s">
        <v>12</v>
      </c>
      <c r="S44" s="12">
        <v>0.05</v>
      </c>
      <c r="T44" s="12">
        <f t="shared" ref="T44:T52" si="4">ABS(N44)*S44</f>
        <v>0</v>
      </c>
      <c r="U44" s="12">
        <f t="shared" ref="U44:U52" si="5">ABS(O44)*S44</f>
        <v>0</v>
      </c>
      <c r="V44" s="14">
        <f t="shared" ref="V44:V52" si="6">T44-U44</f>
        <v>0</v>
      </c>
    </row>
    <row r="45" spans="1:22" x14ac:dyDescent="0.25">
      <c r="A45" s="1">
        <v>27267</v>
      </c>
      <c r="C45" t="s">
        <v>56</v>
      </c>
      <c r="D45">
        <v>500617</v>
      </c>
      <c r="E45">
        <v>25672</v>
      </c>
      <c r="F45" t="s">
        <v>33</v>
      </c>
      <c r="G45" s="7">
        <v>36800</v>
      </c>
      <c r="H45" s="8">
        <v>36800</v>
      </c>
      <c r="I45" s="5" t="s">
        <v>35</v>
      </c>
      <c r="J45" s="8">
        <v>36817</v>
      </c>
      <c r="K45" s="10">
        <v>30000</v>
      </c>
      <c r="M45" s="10">
        <f>K45-L45</f>
        <v>30000</v>
      </c>
      <c r="P45" s="10">
        <v>0</v>
      </c>
      <c r="Q45" s="10">
        <v>30000</v>
      </c>
      <c r="R45" s="5" t="s">
        <v>12</v>
      </c>
      <c r="S45" s="12">
        <v>0.05</v>
      </c>
      <c r="U45" s="12"/>
      <c r="V45" s="14"/>
    </row>
    <row r="46" spans="1:22" x14ac:dyDescent="0.25">
      <c r="A46" s="1">
        <v>27267</v>
      </c>
      <c r="C46" t="s">
        <v>56</v>
      </c>
      <c r="D46">
        <v>500617</v>
      </c>
      <c r="E46">
        <v>25672</v>
      </c>
      <c r="F46" t="s">
        <v>33</v>
      </c>
      <c r="G46" s="7">
        <v>36800</v>
      </c>
      <c r="H46" s="8">
        <v>36800</v>
      </c>
      <c r="I46" s="5" t="s">
        <v>34</v>
      </c>
      <c r="J46" s="8">
        <v>36817</v>
      </c>
      <c r="K46" s="10">
        <v>-30000</v>
      </c>
      <c r="M46" s="10">
        <f t="shared" si="0"/>
        <v>-30000</v>
      </c>
      <c r="N46" s="10">
        <f>+N44+K45+K46</f>
        <v>0</v>
      </c>
      <c r="O46" s="10">
        <f>+O44+L45+L46</f>
        <v>0</v>
      </c>
      <c r="P46" s="10">
        <v>0</v>
      </c>
      <c r="Q46" s="10">
        <v>-30000</v>
      </c>
      <c r="R46" s="5" t="s">
        <v>12</v>
      </c>
      <c r="S46" s="12">
        <v>0.05</v>
      </c>
      <c r="T46" s="12">
        <f t="shared" si="4"/>
        <v>0</v>
      </c>
      <c r="U46" s="12">
        <f t="shared" si="5"/>
        <v>0</v>
      </c>
      <c r="V46" s="14">
        <f t="shared" si="6"/>
        <v>0</v>
      </c>
    </row>
    <row r="47" spans="1:22" x14ac:dyDescent="0.25">
      <c r="A47" s="1">
        <v>27267</v>
      </c>
      <c r="C47" t="s">
        <v>56</v>
      </c>
      <c r="D47">
        <v>500617</v>
      </c>
      <c r="E47">
        <v>25672</v>
      </c>
      <c r="F47" t="s">
        <v>33</v>
      </c>
      <c r="G47" s="7">
        <v>36800</v>
      </c>
      <c r="H47" s="8">
        <v>36800</v>
      </c>
      <c r="I47" s="5" t="s">
        <v>35</v>
      </c>
      <c r="J47" s="8">
        <v>36818</v>
      </c>
      <c r="K47" s="10">
        <v>30000</v>
      </c>
      <c r="M47" s="10">
        <f>K47-L47</f>
        <v>30000</v>
      </c>
      <c r="P47" s="10">
        <v>0</v>
      </c>
      <c r="Q47" s="10">
        <v>30000</v>
      </c>
      <c r="R47" s="5" t="s">
        <v>12</v>
      </c>
      <c r="S47" s="12">
        <v>0.05</v>
      </c>
      <c r="U47" s="12"/>
      <c r="V47" s="14"/>
    </row>
    <row r="48" spans="1:22" x14ac:dyDescent="0.25">
      <c r="A48" s="1">
        <v>27267</v>
      </c>
      <c r="C48" t="s">
        <v>56</v>
      </c>
      <c r="D48">
        <v>500617</v>
      </c>
      <c r="E48">
        <v>25672</v>
      </c>
      <c r="F48" t="s">
        <v>33</v>
      </c>
      <c r="G48" s="7">
        <v>36800</v>
      </c>
      <c r="H48" s="8">
        <v>36800</v>
      </c>
      <c r="I48" s="5" t="s">
        <v>34</v>
      </c>
      <c r="J48" s="8">
        <v>36818</v>
      </c>
      <c r="K48" s="10">
        <v>-30000</v>
      </c>
      <c r="M48" s="10">
        <f t="shared" si="0"/>
        <v>-30000</v>
      </c>
      <c r="N48" s="10">
        <f>+N46+K47+K48</f>
        <v>0</v>
      </c>
      <c r="O48" s="10">
        <f>+O46+L47+L48</f>
        <v>0</v>
      </c>
      <c r="P48" s="10">
        <v>0</v>
      </c>
      <c r="Q48" s="10">
        <v>-30000</v>
      </c>
      <c r="R48" s="5" t="s">
        <v>12</v>
      </c>
      <c r="S48" s="12">
        <v>0.05</v>
      </c>
      <c r="T48" s="12">
        <f t="shared" si="4"/>
        <v>0</v>
      </c>
      <c r="U48" s="12">
        <f t="shared" si="5"/>
        <v>0</v>
      </c>
      <c r="V48" s="14">
        <f t="shared" si="6"/>
        <v>0</v>
      </c>
    </row>
    <row r="49" spans="1:22" x14ac:dyDescent="0.25">
      <c r="A49" s="1">
        <v>27267</v>
      </c>
      <c r="C49" t="s">
        <v>56</v>
      </c>
      <c r="D49">
        <v>500617</v>
      </c>
      <c r="E49">
        <v>25672</v>
      </c>
      <c r="F49" t="s">
        <v>33</v>
      </c>
      <c r="G49" s="7">
        <v>36800</v>
      </c>
      <c r="H49" s="8">
        <v>36800</v>
      </c>
      <c r="I49" s="5" t="s">
        <v>35</v>
      </c>
      <c r="J49" s="8">
        <v>36819</v>
      </c>
      <c r="K49" s="10">
        <v>30000</v>
      </c>
      <c r="M49" s="10">
        <f t="shared" si="0"/>
        <v>30000</v>
      </c>
      <c r="P49" s="10">
        <v>0</v>
      </c>
      <c r="Q49" s="10">
        <v>30000</v>
      </c>
      <c r="R49" s="5" t="s">
        <v>12</v>
      </c>
      <c r="S49" s="12">
        <v>0.05</v>
      </c>
      <c r="U49" s="12"/>
      <c r="V49" s="14"/>
    </row>
    <row r="50" spans="1:22" x14ac:dyDescent="0.25">
      <c r="A50" s="1">
        <v>27267</v>
      </c>
      <c r="C50" t="s">
        <v>56</v>
      </c>
      <c r="D50">
        <v>500617</v>
      </c>
      <c r="E50">
        <v>25672</v>
      </c>
      <c r="F50" t="s">
        <v>33</v>
      </c>
      <c r="G50" s="7">
        <v>36800</v>
      </c>
      <c r="H50" s="8">
        <v>36800</v>
      </c>
      <c r="I50" s="5" t="s">
        <v>34</v>
      </c>
      <c r="J50" s="8">
        <v>36819</v>
      </c>
      <c r="K50" s="10">
        <v>-30000</v>
      </c>
      <c r="M50" s="10">
        <f t="shared" si="0"/>
        <v>-30000</v>
      </c>
      <c r="N50" s="10">
        <f>+N48+K49+K50</f>
        <v>0</v>
      </c>
      <c r="O50" s="10">
        <f>+O48+L49+L50</f>
        <v>0</v>
      </c>
      <c r="P50" s="10">
        <v>0</v>
      </c>
      <c r="Q50" s="10">
        <v>-30000</v>
      </c>
      <c r="R50" s="5" t="s">
        <v>12</v>
      </c>
      <c r="S50" s="12">
        <v>0.05</v>
      </c>
      <c r="T50" s="12">
        <f t="shared" si="4"/>
        <v>0</v>
      </c>
      <c r="U50" s="12">
        <f t="shared" si="5"/>
        <v>0</v>
      </c>
      <c r="V50" s="14">
        <f t="shared" si="6"/>
        <v>0</v>
      </c>
    </row>
    <row r="51" spans="1:22" x14ac:dyDescent="0.25">
      <c r="A51" s="1">
        <v>27267</v>
      </c>
      <c r="C51" t="s">
        <v>56</v>
      </c>
      <c r="D51">
        <v>500617</v>
      </c>
      <c r="E51">
        <v>25672</v>
      </c>
      <c r="F51" t="s">
        <v>33</v>
      </c>
      <c r="G51" s="7">
        <v>36800</v>
      </c>
      <c r="H51" s="8">
        <v>36800</v>
      </c>
      <c r="I51" s="5" t="s">
        <v>35</v>
      </c>
      <c r="J51" s="8">
        <v>36820</v>
      </c>
      <c r="K51" s="10">
        <v>30000</v>
      </c>
      <c r="M51" s="10">
        <f t="shared" si="0"/>
        <v>30000</v>
      </c>
      <c r="P51" s="10">
        <v>0</v>
      </c>
      <c r="Q51" s="10">
        <v>30000</v>
      </c>
      <c r="R51" s="5" t="s">
        <v>12</v>
      </c>
      <c r="S51" s="12">
        <v>0.05</v>
      </c>
      <c r="U51" s="12"/>
      <c r="V51" s="14"/>
    </row>
    <row r="52" spans="1:22" x14ac:dyDescent="0.25">
      <c r="A52" s="1">
        <v>27267</v>
      </c>
      <c r="C52" t="s">
        <v>56</v>
      </c>
      <c r="D52">
        <v>500617</v>
      </c>
      <c r="E52">
        <v>25672</v>
      </c>
      <c r="F52" t="s">
        <v>33</v>
      </c>
      <c r="G52" s="7">
        <v>36800</v>
      </c>
      <c r="H52" s="8">
        <v>36800</v>
      </c>
      <c r="I52" s="5" t="s">
        <v>34</v>
      </c>
      <c r="J52" s="8">
        <v>36820</v>
      </c>
      <c r="K52" s="10">
        <v>-30000</v>
      </c>
      <c r="M52" s="10">
        <f t="shared" si="0"/>
        <v>-30000</v>
      </c>
      <c r="N52" s="10">
        <f>+N50+K51+K52</f>
        <v>0</v>
      </c>
      <c r="O52" s="10">
        <f>+O50+L51+L52</f>
        <v>0</v>
      </c>
      <c r="P52" s="10">
        <v>0</v>
      </c>
      <c r="Q52" s="10">
        <v>-30000</v>
      </c>
      <c r="R52" s="5" t="s">
        <v>12</v>
      </c>
      <c r="S52" s="12">
        <v>0.05</v>
      </c>
      <c r="T52" s="12">
        <f t="shared" si="4"/>
        <v>0</v>
      </c>
      <c r="U52" s="12">
        <f t="shared" si="5"/>
        <v>0</v>
      </c>
      <c r="V52" s="14">
        <f t="shared" si="6"/>
        <v>0</v>
      </c>
    </row>
    <row r="53" spans="1:22" x14ac:dyDescent="0.25">
      <c r="A53" s="1">
        <v>27267</v>
      </c>
      <c r="C53" t="s">
        <v>56</v>
      </c>
      <c r="D53">
        <v>500617</v>
      </c>
      <c r="E53">
        <v>25672</v>
      </c>
      <c r="F53" t="s">
        <v>33</v>
      </c>
      <c r="G53" s="7">
        <v>36800</v>
      </c>
      <c r="H53" s="8">
        <v>36800</v>
      </c>
      <c r="I53" s="5" t="s">
        <v>35</v>
      </c>
      <c r="J53" s="8">
        <v>36821</v>
      </c>
      <c r="K53" s="10">
        <v>30000</v>
      </c>
      <c r="M53" s="10">
        <f t="shared" si="0"/>
        <v>30000</v>
      </c>
      <c r="P53" s="10">
        <v>0</v>
      </c>
      <c r="Q53" s="10">
        <v>30000</v>
      </c>
      <c r="R53" s="5" t="s">
        <v>12</v>
      </c>
      <c r="S53" s="12">
        <v>0.05</v>
      </c>
      <c r="U53" s="12"/>
      <c r="V53" s="14"/>
    </row>
    <row r="54" spans="1:22" x14ac:dyDescent="0.25">
      <c r="A54" s="1">
        <v>27267</v>
      </c>
      <c r="C54" t="s">
        <v>56</v>
      </c>
      <c r="D54">
        <v>500617</v>
      </c>
      <c r="E54">
        <v>25672</v>
      </c>
      <c r="F54" t="s">
        <v>33</v>
      </c>
      <c r="G54" s="7">
        <v>36800</v>
      </c>
      <c r="H54" s="8">
        <v>36800</v>
      </c>
      <c r="I54" s="5" t="s">
        <v>34</v>
      </c>
      <c r="J54" s="8">
        <v>36821</v>
      </c>
      <c r="K54" s="10">
        <v>-30000</v>
      </c>
      <c r="M54" s="10">
        <f t="shared" si="0"/>
        <v>-30000</v>
      </c>
      <c r="N54" s="10">
        <f>+N52+K53+K54</f>
        <v>0</v>
      </c>
      <c r="O54" s="10">
        <f>+O52+L53+L54</f>
        <v>0</v>
      </c>
      <c r="P54" s="10">
        <v>0</v>
      </c>
      <c r="Q54" s="10">
        <v>-30000</v>
      </c>
      <c r="R54" s="5" t="s">
        <v>12</v>
      </c>
      <c r="S54" s="12">
        <v>0.05</v>
      </c>
      <c r="T54" s="12">
        <f>ABS(N54)*S54</f>
        <v>0</v>
      </c>
      <c r="U54" s="12">
        <f>ABS(O54)*S54</f>
        <v>0</v>
      </c>
      <c r="V54" s="14">
        <f>T54-U54</f>
        <v>0</v>
      </c>
    </row>
    <row r="55" spans="1:22" x14ac:dyDescent="0.25">
      <c r="A55" s="1">
        <v>27267</v>
      </c>
      <c r="C55" t="s">
        <v>56</v>
      </c>
      <c r="D55">
        <v>500617</v>
      </c>
      <c r="E55">
        <v>25672</v>
      </c>
      <c r="F55" t="s">
        <v>33</v>
      </c>
      <c r="G55" s="7">
        <v>36800</v>
      </c>
      <c r="H55" s="8">
        <v>36800</v>
      </c>
      <c r="I55" s="5" t="s">
        <v>35</v>
      </c>
      <c r="J55" s="8">
        <v>36822</v>
      </c>
      <c r="K55" s="10">
        <v>30000</v>
      </c>
      <c r="M55" s="10">
        <f t="shared" si="0"/>
        <v>30000</v>
      </c>
      <c r="P55" s="10">
        <v>0</v>
      </c>
      <c r="Q55" s="10">
        <v>30000</v>
      </c>
      <c r="R55" s="5" t="s">
        <v>12</v>
      </c>
      <c r="S55" s="12">
        <v>0.05</v>
      </c>
      <c r="U55" s="12"/>
      <c r="V55" s="14"/>
    </row>
    <row r="56" spans="1:22" x14ac:dyDescent="0.25">
      <c r="A56" s="1">
        <v>27267</v>
      </c>
      <c r="C56" t="s">
        <v>56</v>
      </c>
      <c r="D56">
        <v>500617</v>
      </c>
      <c r="E56">
        <v>25672</v>
      </c>
      <c r="F56" t="s">
        <v>33</v>
      </c>
      <c r="G56" s="7">
        <v>36800</v>
      </c>
      <c r="H56" s="8">
        <v>36800</v>
      </c>
      <c r="I56" s="5" t="s">
        <v>34</v>
      </c>
      <c r="J56" s="8">
        <v>36822</v>
      </c>
      <c r="K56" s="10">
        <v>-30000</v>
      </c>
      <c r="M56" s="10">
        <f t="shared" si="0"/>
        <v>-30000</v>
      </c>
      <c r="N56" s="10">
        <f>+N54+K55+K56</f>
        <v>0</v>
      </c>
      <c r="O56" s="10">
        <f>+O54+L55+L56</f>
        <v>0</v>
      </c>
      <c r="P56" s="10">
        <v>0</v>
      </c>
      <c r="Q56" s="10">
        <v>-30000</v>
      </c>
      <c r="R56" s="5" t="s">
        <v>12</v>
      </c>
      <c r="S56" s="12">
        <v>0.05</v>
      </c>
      <c r="T56" s="12">
        <f>ABS(N56)*S56</f>
        <v>0</v>
      </c>
      <c r="U56" s="12">
        <f>ABS(O56)*S56</f>
        <v>0</v>
      </c>
      <c r="V56" s="14">
        <f>T56-U56</f>
        <v>0</v>
      </c>
    </row>
    <row r="57" spans="1:22" x14ac:dyDescent="0.25">
      <c r="A57" s="1">
        <v>27267</v>
      </c>
      <c r="C57" t="s">
        <v>56</v>
      </c>
      <c r="D57">
        <v>500617</v>
      </c>
      <c r="E57">
        <v>25672</v>
      </c>
      <c r="F57" t="s">
        <v>33</v>
      </c>
      <c r="G57" s="7">
        <v>36800</v>
      </c>
      <c r="H57" s="8">
        <v>36800</v>
      </c>
      <c r="I57" s="5" t="s">
        <v>35</v>
      </c>
      <c r="J57" s="8">
        <v>36823</v>
      </c>
      <c r="K57" s="10">
        <v>30000</v>
      </c>
      <c r="M57" s="10">
        <f t="shared" si="0"/>
        <v>30000</v>
      </c>
      <c r="P57" s="10">
        <v>0</v>
      </c>
      <c r="Q57" s="10">
        <v>30000</v>
      </c>
      <c r="R57" s="5" t="s">
        <v>12</v>
      </c>
      <c r="S57" s="12">
        <v>0.05</v>
      </c>
      <c r="U57" s="12"/>
      <c r="V57" s="14"/>
    </row>
    <row r="58" spans="1:22" x14ac:dyDescent="0.25">
      <c r="A58" s="1">
        <v>27267</v>
      </c>
      <c r="C58" t="s">
        <v>56</v>
      </c>
      <c r="D58">
        <v>500617</v>
      </c>
      <c r="E58">
        <v>25672</v>
      </c>
      <c r="F58" t="s">
        <v>33</v>
      </c>
      <c r="G58" s="7">
        <v>36800</v>
      </c>
      <c r="H58" s="8">
        <v>36800</v>
      </c>
      <c r="I58" s="5" t="s">
        <v>34</v>
      </c>
      <c r="J58" s="8">
        <v>36823</v>
      </c>
      <c r="K58" s="10">
        <v>-30000</v>
      </c>
      <c r="M58" s="10">
        <f t="shared" si="0"/>
        <v>-30000</v>
      </c>
      <c r="N58" s="10">
        <f>+N56+K57+K58</f>
        <v>0</v>
      </c>
      <c r="O58" s="10">
        <f>+O56+L57+L58</f>
        <v>0</v>
      </c>
      <c r="P58" s="10">
        <v>0</v>
      </c>
      <c r="Q58" s="10">
        <v>-30000</v>
      </c>
      <c r="R58" s="5" t="s">
        <v>12</v>
      </c>
      <c r="S58" s="12">
        <v>0.05</v>
      </c>
      <c r="T58" s="12">
        <f>ABS(N58)*S58</f>
        <v>0</v>
      </c>
      <c r="U58" s="12">
        <f>ABS(O58)*S58</f>
        <v>0</v>
      </c>
      <c r="V58" s="14">
        <f>T58-U58</f>
        <v>0</v>
      </c>
    </row>
    <row r="59" spans="1:22" x14ac:dyDescent="0.25">
      <c r="A59" s="1">
        <v>27267</v>
      </c>
      <c r="C59" t="s">
        <v>56</v>
      </c>
      <c r="D59">
        <v>500617</v>
      </c>
      <c r="E59">
        <v>25672</v>
      </c>
      <c r="F59" t="s">
        <v>33</v>
      </c>
      <c r="G59" s="7">
        <v>36800</v>
      </c>
      <c r="H59" s="8">
        <v>36800</v>
      </c>
      <c r="I59" s="5" t="s">
        <v>35</v>
      </c>
      <c r="J59" s="8">
        <v>36824</v>
      </c>
      <c r="K59" s="10">
        <v>30000</v>
      </c>
      <c r="M59" s="10">
        <f t="shared" si="0"/>
        <v>30000</v>
      </c>
      <c r="P59" s="10">
        <v>0</v>
      </c>
      <c r="Q59" s="10">
        <v>30000</v>
      </c>
      <c r="R59" s="5" t="s">
        <v>12</v>
      </c>
      <c r="S59" s="12">
        <v>0.05</v>
      </c>
      <c r="U59" s="12"/>
      <c r="V59" s="14"/>
    </row>
    <row r="60" spans="1:22" x14ac:dyDescent="0.25">
      <c r="A60" s="1">
        <v>27267</v>
      </c>
      <c r="C60" t="s">
        <v>56</v>
      </c>
      <c r="D60">
        <v>500617</v>
      </c>
      <c r="E60">
        <v>25672</v>
      </c>
      <c r="F60" t="s">
        <v>33</v>
      </c>
      <c r="G60" s="7">
        <v>36800</v>
      </c>
      <c r="H60" s="8">
        <v>36800</v>
      </c>
      <c r="I60" s="5" t="s">
        <v>34</v>
      </c>
      <c r="J60" s="8">
        <v>36824</v>
      </c>
      <c r="K60" s="10">
        <v>-30000</v>
      </c>
      <c r="M60" s="10">
        <f t="shared" si="0"/>
        <v>-30000</v>
      </c>
      <c r="N60" s="10">
        <f>+N58+K59+K60</f>
        <v>0</v>
      </c>
      <c r="O60" s="10">
        <f>+O58+L59+L60</f>
        <v>0</v>
      </c>
      <c r="P60" s="10">
        <v>0</v>
      </c>
      <c r="Q60" s="10">
        <v>-30000</v>
      </c>
      <c r="R60" s="5" t="s">
        <v>12</v>
      </c>
      <c r="S60" s="12">
        <v>0.05</v>
      </c>
      <c r="T60" s="12">
        <f>ABS(N60)*S60</f>
        <v>0</v>
      </c>
      <c r="U60" s="12">
        <f>ABS(O60)*S60</f>
        <v>0</v>
      </c>
      <c r="V60" s="14">
        <f>T60-U60</f>
        <v>0</v>
      </c>
    </row>
    <row r="61" spans="1:22" x14ac:dyDescent="0.25">
      <c r="A61" s="1">
        <v>27267</v>
      </c>
      <c r="C61" t="s">
        <v>56</v>
      </c>
      <c r="D61">
        <v>500617</v>
      </c>
      <c r="E61">
        <v>25672</v>
      </c>
      <c r="F61" t="s">
        <v>33</v>
      </c>
      <c r="G61" s="7">
        <v>36800</v>
      </c>
      <c r="H61" s="8">
        <v>36800</v>
      </c>
      <c r="I61" s="5" t="s">
        <v>35</v>
      </c>
      <c r="J61" s="8">
        <v>36825</v>
      </c>
      <c r="K61" s="10">
        <v>30000</v>
      </c>
      <c r="M61" s="10">
        <f t="shared" si="0"/>
        <v>30000</v>
      </c>
      <c r="P61" s="10">
        <v>0</v>
      </c>
      <c r="Q61" s="10">
        <v>30000</v>
      </c>
      <c r="R61" s="5" t="s">
        <v>12</v>
      </c>
      <c r="S61" s="12">
        <v>0.05</v>
      </c>
      <c r="U61" s="12"/>
      <c r="V61" s="14"/>
    </row>
    <row r="62" spans="1:22" x14ac:dyDescent="0.25">
      <c r="A62" s="1">
        <v>27267</v>
      </c>
      <c r="C62" t="s">
        <v>56</v>
      </c>
      <c r="D62">
        <v>500617</v>
      </c>
      <c r="E62">
        <v>25672</v>
      </c>
      <c r="F62" t="s">
        <v>33</v>
      </c>
      <c r="G62" s="7">
        <v>36800</v>
      </c>
      <c r="H62" s="8">
        <v>36800</v>
      </c>
      <c r="I62" s="5" t="s">
        <v>34</v>
      </c>
      <c r="J62" s="8">
        <v>36825</v>
      </c>
      <c r="K62" s="10">
        <v>-30000</v>
      </c>
      <c r="M62" s="10">
        <f t="shared" si="0"/>
        <v>-30000</v>
      </c>
      <c r="N62" s="10">
        <f>+N60+K61+K62</f>
        <v>0</v>
      </c>
      <c r="O62" s="10">
        <f>+O60+L61+L62</f>
        <v>0</v>
      </c>
      <c r="P62" s="10">
        <v>0</v>
      </c>
      <c r="Q62" s="10">
        <v>-30000</v>
      </c>
      <c r="R62" s="5" t="s">
        <v>12</v>
      </c>
      <c r="S62" s="12">
        <v>0.05</v>
      </c>
      <c r="T62" s="12">
        <f>ABS(N62)*S62</f>
        <v>0</v>
      </c>
      <c r="U62" s="12">
        <f>ABS(O62)*S62</f>
        <v>0</v>
      </c>
      <c r="V62" s="14">
        <f>T62-U62</f>
        <v>0</v>
      </c>
    </row>
    <row r="63" spans="1:22" x14ac:dyDescent="0.25">
      <c r="A63" s="1">
        <v>27267</v>
      </c>
      <c r="C63" t="s">
        <v>56</v>
      </c>
      <c r="D63">
        <v>500617</v>
      </c>
      <c r="E63">
        <v>25672</v>
      </c>
      <c r="F63" t="s">
        <v>33</v>
      </c>
      <c r="G63" s="7">
        <v>36800</v>
      </c>
      <c r="H63" s="8">
        <v>36800</v>
      </c>
      <c r="I63" s="5" t="s">
        <v>35</v>
      </c>
      <c r="J63" s="8">
        <v>36826</v>
      </c>
      <c r="K63" s="10">
        <v>30000</v>
      </c>
      <c r="M63" s="10">
        <f t="shared" si="0"/>
        <v>30000</v>
      </c>
      <c r="P63" s="10">
        <v>0</v>
      </c>
      <c r="Q63" s="10">
        <v>30000</v>
      </c>
      <c r="R63" s="5" t="s">
        <v>12</v>
      </c>
      <c r="S63" s="12">
        <v>0.05</v>
      </c>
      <c r="U63" s="12"/>
      <c r="V63" s="14"/>
    </row>
    <row r="64" spans="1:22" x14ac:dyDescent="0.25">
      <c r="A64" s="1">
        <v>27267</v>
      </c>
      <c r="C64" t="s">
        <v>56</v>
      </c>
      <c r="D64">
        <v>500617</v>
      </c>
      <c r="E64">
        <v>25672</v>
      </c>
      <c r="F64" t="s">
        <v>33</v>
      </c>
      <c r="G64" s="7">
        <v>36800</v>
      </c>
      <c r="H64" s="8">
        <v>36800</v>
      </c>
      <c r="I64" s="5" t="s">
        <v>34</v>
      </c>
      <c r="J64" s="8">
        <v>36826</v>
      </c>
      <c r="K64" s="10">
        <v>-30000</v>
      </c>
      <c r="L64" s="10">
        <v>-15000</v>
      </c>
      <c r="M64" s="10">
        <f t="shared" si="0"/>
        <v>-15000</v>
      </c>
      <c r="N64" s="10">
        <f>+N62+K63+K64</f>
        <v>0</v>
      </c>
      <c r="O64" s="10">
        <f>+O62+L63+L64</f>
        <v>-15000</v>
      </c>
      <c r="P64" s="10">
        <v>0</v>
      </c>
      <c r="Q64" s="10">
        <v>-30000</v>
      </c>
      <c r="R64" s="5" t="s">
        <v>12</v>
      </c>
      <c r="S64" s="12">
        <v>0.05</v>
      </c>
      <c r="T64" s="12">
        <f>ABS(N64)*S64</f>
        <v>0</v>
      </c>
      <c r="U64" s="12">
        <f>ABS(O64)*S64</f>
        <v>750</v>
      </c>
      <c r="V64" s="14">
        <f>T64-U64</f>
        <v>-750</v>
      </c>
    </row>
    <row r="65" spans="1:23" x14ac:dyDescent="0.25">
      <c r="A65" s="1">
        <v>27267</v>
      </c>
      <c r="C65" t="s">
        <v>56</v>
      </c>
      <c r="D65">
        <v>500617</v>
      </c>
      <c r="E65">
        <v>25672</v>
      </c>
      <c r="F65" t="s">
        <v>33</v>
      </c>
      <c r="G65" s="7">
        <v>36800</v>
      </c>
      <c r="H65" s="8">
        <v>36800</v>
      </c>
      <c r="I65" s="5" t="s">
        <v>35</v>
      </c>
      <c r="J65" s="8">
        <v>36827</v>
      </c>
      <c r="K65" s="10">
        <v>30000</v>
      </c>
      <c r="L65" s="10">
        <v>6000</v>
      </c>
      <c r="M65" s="10">
        <f t="shared" si="0"/>
        <v>24000</v>
      </c>
      <c r="P65" s="10">
        <v>0</v>
      </c>
      <c r="Q65" s="10">
        <v>30000</v>
      </c>
      <c r="R65" s="5" t="s">
        <v>12</v>
      </c>
      <c r="S65" s="12">
        <v>0.05</v>
      </c>
      <c r="U65" s="12"/>
      <c r="V65" s="14"/>
    </row>
    <row r="66" spans="1:23" x14ac:dyDescent="0.25">
      <c r="A66" s="1">
        <v>27267</v>
      </c>
      <c r="C66" t="s">
        <v>56</v>
      </c>
      <c r="D66">
        <v>500617</v>
      </c>
      <c r="E66">
        <v>25672</v>
      </c>
      <c r="F66" t="s">
        <v>33</v>
      </c>
      <c r="G66" s="7">
        <v>36800</v>
      </c>
      <c r="H66" s="8">
        <v>36800</v>
      </c>
      <c r="I66" s="5" t="s">
        <v>34</v>
      </c>
      <c r="J66" s="8">
        <v>36827</v>
      </c>
      <c r="K66" s="10">
        <v>-30000</v>
      </c>
      <c r="M66" s="10">
        <f t="shared" si="0"/>
        <v>-30000</v>
      </c>
      <c r="N66" s="10">
        <f>+N64+K65+K66</f>
        <v>0</v>
      </c>
      <c r="O66" s="10">
        <f>+O64+L65+L66</f>
        <v>-9000</v>
      </c>
      <c r="P66" s="10">
        <v>0</v>
      </c>
      <c r="Q66" s="10">
        <v>-30000</v>
      </c>
      <c r="R66" s="5" t="s">
        <v>12</v>
      </c>
      <c r="S66" s="12">
        <v>0.05</v>
      </c>
      <c r="T66" s="12">
        <f>ABS(N66)*S66</f>
        <v>0</v>
      </c>
      <c r="U66" s="12">
        <f>ABS(O66)*S66</f>
        <v>450</v>
      </c>
      <c r="V66" s="14">
        <f>T66-U66</f>
        <v>-450</v>
      </c>
    </row>
    <row r="67" spans="1:23" x14ac:dyDescent="0.25">
      <c r="A67" s="1">
        <v>27267</v>
      </c>
      <c r="C67" t="s">
        <v>56</v>
      </c>
      <c r="D67">
        <v>500617</v>
      </c>
      <c r="E67">
        <v>25672</v>
      </c>
      <c r="F67" t="s">
        <v>33</v>
      </c>
      <c r="G67" s="7">
        <v>36800</v>
      </c>
      <c r="H67" s="8">
        <v>36800</v>
      </c>
      <c r="I67" s="5" t="s">
        <v>35</v>
      </c>
      <c r="J67" s="8">
        <v>36828</v>
      </c>
      <c r="K67" s="10">
        <v>30000</v>
      </c>
      <c r="M67" s="10">
        <f t="shared" si="0"/>
        <v>30000</v>
      </c>
      <c r="P67" s="10">
        <v>0</v>
      </c>
      <c r="Q67" s="10">
        <v>30000</v>
      </c>
      <c r="R67" s="5" t="s">
        <v>12</v>
      </c>
      <c r="S67" s="12">
        <v>0.05</v>
      </c>
      <c r="U67" s="12"/>
      <c r="V67" s="14"/>
    </row>
    <row r="68" spans="1:23" x14ac:dyDescent="0.25">
      <c r="A68" s="1">
        <v>27267</v>
      </c>
      <c r="C68" t="s">
        <v>56</v>
      </c>
      <c r="D68">
        <v>500617</v>
      </c>
      <c r="E68">
        <v>25672</v>
      </c>
      <c r="F68" t="s">
        <v>33</v>
      </c>
      <c r="G68" s="7">
        <v>36800</v>
      </c>
      <c r="H68" s="8">
        <v>36800</v>
      </c>
      <c r="I68" s="5" t="s">
        <v>34</v>
      </c>
      <c r="J68" s="8">
        <v>36828</v>
      </c>
      <c r="K68" s="10">
        <v>-30000</v>
      </c>
      <c r="M68" s="10">
        <f t="shared" si="0"/>
        <v>-30000</v>
      </c>
      <c r="N68" s="10">
        <f t="shared" ref="N68:O70" si="7">+N66+K67+K68</f>
        <v>0</v>
      </c>
      <c r="O68" s="10">
        <f t="shared" si="7"/>
        <v>-9000</v>
      </c>
      <c r="P68" s="10">
        <v>0</v>
      </c>
      <c r="Q68" s="10">
        <v>-30000</v>
      </c>
      <c r="R68" s="5" t="s">
        <v>12</v>
      </c>
      <c r="S68" s="12">
        <v>0.05</v>
      </c>
      <c r="T68" s="12">
        <f>ABS(N68)*S68</f>
        <v>0</v>
      </c>
      <c r="U68" s="12">
        <f>ABS(O68)*S68</f>
        <v>450</v>
      </c>
      <c r="V68" s="14">
        <f>T68-U68</f>
        <v>-450</v>
      </c>
    </row>
    <row r="69" spans="1:23" x14ac:dyDescent="0.25">
      <c r="A69" s="1">
        <v>27267</v>
      </c>
      <c r="C69" t="s">
        <v>56</v>
      </c>
      <c r="D69">
        <v>500617</v>
      </c>
      <c r="E69">
        <v>25672</v>
      </c>
      <c r="F69" t="s">
        <v>33</v>
      </c>
      <c r="G69" s="7">
        <v>36800</v>
      </c>
      <c r="H69" s="8">
        <v>36800</v>
      </c>
      <c r="I69" s="5" t="s">
        <v>35</v>
      </c>
      <c r="J69" s="8">
        <v>36829</v>
      </c>
      <c r="K69" s="10">
        <v>30000</v>
      </c>
      <c r="M69" s="10">
        <f t="shared" si="0"/>
        <v>30000</v>
      </c>
      <c r="P69" s="10">
        <v>0</v>
      </c>
      <c r="Q69" s="10">
        <v>30000</v>
      </c>
      <c r="R69" s="5" t="s">
        <v>12</v>
      </c>
      <c r="S69" s="12">
        <v>0.05</v>
      </c>
      <c r="U69" s="12"/>
      <c r="V69" s="14"/>
    </row>
    <row r="70" spans="1:23" x14ac:dyDescent="0.25">
      <c r="A70" s="1">
        <v>27267</v>
      </c>
      <c r="C70" t="s">
        <v>56</v>
      </c>
      <c r="D70">
        <v>500617</v>
      </c>
      <c r="E70">
        <v>25672</v>
      </c>
      <c r="F70" t="s">
        <v>33</v>
      </c>
      <c r="G70" s="7">
        <v>36800</v>
      </c>
      <c r="H70" s="8">
        <v>36800</v>
      </c>
      <c r="I70" s="5" t="s">
        <v>34</v>
      </c>
      <c r="J70" s="8">
        <v>36829</v>
      </c>
      <c r="K70" s="10">
        <v>-30000</v>
      </c>
      <c r="M70" s="10">
        <f t="shared" si="0"/>
        <v>-30000</v>
      </c>
      <c r="N70" s="10">
        <f t="shared" si="7"/>
        <v>0</v>
      </c>
      <c r="O70" s="10">
        <f t="shared" si="7"/>
        <v>-9000</v>
      </c>
      <c r="P70" s="10">
        <v>0</v>
      </c>
      <c r="Q70" s="10">
        <v>-30000</v>
      </c>
      <c r="R70" s="5" t="s">
        <v>12</v>
      </c>
      <c r="S70" s="12">
        <v>0.05</v>
      </c>
      <c r="T70" s="12">
        <f>ABS(N70)*S70</f>
        <v>0</v>
      </c>
      <c r="U70" s="12">
        <f>ABS(O70)*S70</f>
        <v>450</v>
      </c>
      <c r="V70" s="14">
        <f>T70-U70</f>
        <v>-450</v>
      </c>
    </row>
    <row r="71" spans="1:23" x14ac:dyDescent="0.25">
      <c r="A71" s="1">
        <v>27267</v>
      </c>
      <c r="C71" t="s">
        <v>56</v>
      </c>
      <c r="D71">
        <v>500617</v>
      </c>
      <c r="E71">
        <v>25672</v>
      </c>
      <c r="F71" t="s">
        <v>33</v>
      </c>
      <c r="G71" s="7">
        <v>36800</v>
      </c>
      <c r="H71" s="8">
        <v>36800</v>
      </c>
      <c r="I71" s="5" t="s">
        <v>35</v>
      </c>
      <c r="J71" s="8">
        <v>36829</v>
      </c>
      <c r="K71" s="10">
        <v>30000</v>
      </c>
      <c r="M71" s="10">
        <f>K71-L71</f>
        <v>30000</v>
      </c>
      <c r="P71" s="10">
        <v>0</v>
      </c>
      <c r="Q71" s="10">
        <v>30000</v>
      </c>
      <c r="R71" s="5" t="s">
        <v>12</v>
      </c>
      <c r="S71" s="12">
        <v>0.05</v>
      </c>
      <c r="U71" s="12"/>
      <c r="V71" s="14"/>
    </row>
    <row r="72" spans="1:23" x14ac:dyDescent="0.25">
      <c r="A72" s="1">
        <v>27267</v>
      </c>
      <c r="C72" t="s">
        <v>56</v>
      </c>
      <c r="D72">
        <v>500617</v>
      </c>
      <c r="E72">
        <v>25672</v>
      </c>
      <c r="F72" t="s">
        <v>33</v>
      </c>
      <c r="G72" s="7">
        <v>36800</v>
      </c>
      <c r="H72" s="8">
        <v>36800</v>
      </c>
      <c r="I72" s="5" t="s">
        <v>34</v>
      </c>
      <c r="J72" s="8">
        <v>36829</v>
      </c>
      <c r="K72" s="10">
        <v>-30000</v>
      </c>
      <c r="M72" s="10">
        <f>K72-L72</f>
        <v>-30000</v>
      </c>
      <c r="N72" s="10">
        <f>+N70+K71+K72</f>
        <v>0</v>
      </c>
      <c r="O72" s="10">
        <f>+O70+L71+L72</f>
        <v>-9000</v>
      </c>
      <c r="P72" s="10">
        <v>0</v>
      </c>
      <c r="Q72" s="10">
        <v>-30000</v>
      </c>
      <c r="R72" s="5" t="s">
        <v>12</v>
      </c>
      <c r="S72" s="12">
        <v>0.05</v>
      </c>
      <c r="T72" s="12">
        <f>ABS(N72)*S72</f>
        <v>0</v>
      </c>
      <c r="U72" s="12">
        <f>ABS(O72)*S72</f>
        <v>450</v>
      </c>
      <c r="V72" s="14">
        <f>T72-U72</f>
        <v>-450</v>
      </c>
    </row>
    <row r="73" spans="1:23" x14ac:dyDescent="0.25">
      <c r="A73" s="1">
        <v>27267</v>
      </c>
      <c r="C73" t="s">
        <v>56</v>
      </c>
      <c r="D73">
        <v>500617</v>
      </c>
      <c r="E73">
        <v>25672</v>
      </c>
      <c r="F73" t="s">
        <v>33</v>
      </c>
      <c r="G73" s="7">
        <v>36800</v>
      </c>
      <c r="H73" s="8">
        <v>36800</v>
      </c>
      <c r="I73" s="5" t="s">
        <v>35</v>
      </c>
      <c r="J73" s="8">
        <v>36830</v>
      </c>
      <c r="K73" s="10">
        <v>30000</v>
      </c>
      <c r="M73" s="10">
        <f>K73-L73</f>
        <v>30000</v>
      </c>
      <c r="P73" s="10">
        <v>0</v>
      </c>
      <c r="Q73" s="10">
        <v>30000</v>
      </c>
      <c r="R73" s="5" t="s">
        <v>12</v>
      </c>
      <c r="S73" s="12">
        <v>0</v>
      </c>
      <c r="U73" s="12"/>
      <c r="V73" s="14"/>
    </row>
    <row r="74" spans="1:23" x14ac:dyDescent="0.25">
      <c r="A74" s="1">
        <v>27267</v>
      </c>
      <c r="C74" t="s">
        <v>56</v>
      </c>
      <c r="D74">
        <v>500617</v>
      </c>
      <c r="E74">
        <v>25672</v>
      </c>
      <c r="F74" t="s">
        <v>33</v>
      </c>
      <c r="G74" s="7">
        <v>36800</v>
      </c>
      <c r="H74" s="8">
        <v>36800</v>
      </c>
      <c r="I74" s="5" t="s">
        <v>34</v>
      </c>
      <c r="J74" s="8">
        <v>36830</v>
      </c>
      <c r="K74" s="10">
        <v>-30000</v>
      </c>
      <c r="M74" s="10">
        <f>K74-L74</f>
        <v>-30000</v>
      </c>
      <c r="N74" s="10">
        <f>+N72+K73+K74</f>
        <v>0</v>
      </c>
      <c r="O74" s="10">
        <f>+O72+L73+L74</f>
        <v>-9000</v>
      </c>
      <c r="P74" s="10">
        <v>0</v>
      </c>
      <c r="Q74" s="10">
        <v>-30000</v>
      </c>
      <c r="R74" s="5" t="s">
        <v>12</v>
      </c>
      <c r="S74" s="12">
        <v>0</v>
      </c>
      <c r="T74" s="12">
        <f>ABS(N74)*S74</f>
        <v>0</v>
      </c>
      <c r="U74" s="12">
        <f>ABS(O74)*S74</f>
        <v>0</v>
      </c>
      <c r="V74" s="14">
        <f>T74-U74</f>
        <v>0</v>
      </c>
      <c r="W74" s="59" t="s">
        <v>61</v>
      </c>
    </row>
    <row r="75" spans="1:23" x14ac:dyDescent="0.25">
      <c r="I75"/>
      <c r="J75"/>
      <c r="K75"/>
      <c r="L75"/>
      <c r="M75"/>
      <c r="N75"/>
      <c r="O75"/>
      <c r="P75"/>
      <c r="Q75"/>
      <c r="R75"/>
      <c r="S75"/>
      <c r="T75"/>
    </row>
    <row r="76" spans="1:23" x14ac:dyDescent="0.25">
      <c r="K76" s="20">
        <f>SUM(K11:K72)</f>
        <v>0</v>
      </c>
      <c r="L76" s="20">
        <f>SUM(L11:L74)</f>
        <v>-9000</v>
      </c>
      <c r="M76" s="20">
        <f>SUM(M11:M74)</f>
        <v>9000</v>
      </c>
      <c r="O76" s="10">
        <f>SUM(O64:O74)</f>
        <v>-60000</v>
      </c>
      <c r="T76" s="21">
        <f>SUM(T11:T72)</f>
        <v>0</v>
      </c>
      <c r="U76" s="21">
        <f>SUM(U11:U74)</f>
        <v>6300</v>
      </c>
      <c r="V76" s="21">
        <f>SUM(V11:V74)</f>
        <v>-6300</v>
      </c>
    </row>
  </sheetData>
  <printOptions gridLines="1"/>
  <pageMargins left="0" right="0" top="0.25" bottom="0.25" header="0" footer="0"/>
  <pageSetup paperSize="5" scale="58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78"/>
  <sheetViews>
    <sheetView topLeftCell="H50" workbookViewId="0">
      <selection activeCell="O69" sqref="O69"/>
    </sheetView>
  </sheetViews>
  <sheetFormatPr defaultRowHeight="13.2" x14ac:dyDescent="0.25"/>
  <cols>
    <col min="1" max="1" width="16" style="1" customWidth="1"/>
    <col min="2" max="2" width="0.109375" style="5" hidden="1" customWidth="1"/>
    <col min="3" max="3" width="10.33203125" customWidth="1"/>
    <col min="6" max="6" width="10.109375" customWidth="1"/>
    <col min="7" max="7" width="11.33203125" customWidth="1"/>
    <col min="8" max="8" width="9.88671875" customWidth="1"/>
    <col min="9" max="9" width="9.88671875" style="5" customWidth="1"/>
    <col min="10" max="10" width="10.44140625" style="8" customWidth="1"/>
    <col min="11" max="11" width="9.44140625" style="10" customWidth="1"/>
    <col min="12" max="12" width="10.33203125" style="10" customWidth="1"/>
    <col min="13" max="13" width="9.109375" style="10" customWidth="1"/>
    <col min="14" max="15" width="11" style="10" customWidth="1"/>
    <col min="16" max="16" width="10" style="10" customWidth="1"/>
    <col min="17" max="17" width="11.109375" style="10" customWidth="1"/>
    <col min="18" max="18" width="10.109375" style="5" customWidth="1"/>
    <col min="19" max="19" width="11.88671875" style="12" customWidth="1"/>
    <col min="20" max="20" width="15.33203125" style="12" customWidth="1"/>
    <col min="21" max="21" width="13.88671875" customWidth="1"/>
    <col min="22" max="22" width="12.88671875" customWidth="1"/>
  </cols>
  <sheetData>
    <row r="1" spans="1:23" x14ac:dyDescent="0.25">
      <c r="A1" s="1" t="s">
        <v>13</v>
      </c>
    </row>
    <row r="2" spans="1:23" x14ac:dyDescent="0.25">
      <c r="A2" s="1" t="s">
        <v>14</v>
      </c>
      <c r="C2" s="3">
        <v>27249</v>
      </c>
    </row>
    <row r="3" spans="1:23" x14ac:dyDescent="0.25">
      <c r="A3" s="1" t="s">
        <v>3</v>
      </c>
      <c r="C3" s="3" t="s">
        <v>49</v>
      </c>
    </row>
    <row r="4" spans="1:23" x14ac:dyDescent="0.25">
      <c r="A4" s="1" t="s">
        <v>15</v>
      </c>
      <c r="C4" s="4">
        <v>36800</v>
      </c>
      <c r="P4"/>
      <c r="Q4"/>
      <c r="R4"/>
      <c r="S4"/>
      <c r="T4"/>
    </row>
    <row r="5" spans="1:23" x14ac:dyDescent="0.25">
      <c r="A5" s="1" t="s">
        <v>16</v>
      </c>
      <c r="C5" s="4" t="s">
        <v>12</v>
      </c>
      <c r="P5"/>
      <c r="Q5"/>
      <c r="R5"/>
      <c r="S5"/>
      <c r="T5"/>
    </row>
    <row r="9" spans="1:23" s="6" customFormat="1" ht="39.6" x14ac:dyDescent="0.25">
      <c r="A9" s="6" t="s">
        <v>17</v>
      </c>
      <c r="B9" s="6" t="s">
        <v>18</v>
      </c>
      <c r="C9" s="6" t="s">
        <v>3</v>
      </c>
      <c r="D9" s="6" t="s">
        <v>6</v>
      </c>
      <c r="E9" s="6" t="s">
        <v>5</v>
      </c>
      <c r="F9" s="6" t="s">
        <v>19</v>
      </c>
      <c r="G9" s="6" t="s">
        <v>20</v>
      </c>
      <c r="H9" s="6" t="s">
        <v>15</v>
      </c>
      <c r="I9" s="6" t="s">
        <v>21</v>
      </c>
      <c r="J9" s="9" t="s">
        <v>22</v>
      </c>
      <c r="K9" s="11" t="s">
        <v>23</v>
      </c>
      <c r="L9" s="11" t="s">
        <v>24</v>
      </c>
      <c r="M9" s="11" t="s">
        <v>25</v>
      </c>
      <c r="N9" s="18" t="s">
        <v>26</v>
      </c>
      <c r="O9" s="18" t="s">
        <v>27</v>
      </c>
      <c r="P9" s="11" t="s">
        <v>28</v>
      </c>
      <c r="Q9" s="11" t="s">
        <v>29</v>
      </c>
      <c r="R9" s="6" t="s">
        <v>30</v>
      </c>
      <c r="S9" s="13" t="s">
        <v>8</v>
      </c>
      <c r="T9" s="13" t="s">
        <v>31</v>
      </c>
      <c r="U9" s="6" t="s">
        <v>32</v>
      </c>
      <c r="V9" s="6" t="s">
        <v>25</v>
      </c>
      <c r="W9" s="16"/>
    </row>
    <row r="11" spans="1:23" x14ac:dyDescent="0.25">
      <c r="A11" s="1">
        <v>27249</v>
      </c>
      <c r="C11" t="s">
        <v>51</v>
      </c>
      <c r="D11">
        <v>500622</v>
      </c>
      <c r="E11">
        <v>26954</v>
      </c>
      <c r="F11" t="s">
        <v>54</v>
      </c>
      <c r="G11" s="7">
        <v>36800</v>
      </c>
      <c r="H11" s="8">
        <v>36800</v>
      </c>
      <c r="I11" s="5" t="s">
        <v>35</v>
      </c>
      <c r="J11" s="8">
        <v>36800</v>
      </c>
      <c r="K11" s="10">
        <v>20000</v>
      </c>
      <c r="M11" s="10">
        <f t="shared" ref="M11:M72" si="0">K11-L11</f>
        <v>20000</v>
      </c>
      <c r="P11" s="10">
        <v>0</v>
      </c>
      <c r="Q11" s="10">
        <v>20000</v>
      </c>
      <c r="R11" s="5" t="s">
        <v>12</v>
      </c>
      <c r="S11" s="12">
        <v>0.03</v>
      </c>
      <c r="U11" s="12"/>
      <c r="V11" s="14"/>
    </row>
    <row r="12" spans="1:23" x14ac:dyDescent="0.25">
      <c r="A12" s="1">
        <v>27249</v>
      </c>
      <c r="C12" t="s">
        <v>51</v>
      </c>
      <c r="D12">
        <v>500622</v>
      </c>
      <c r="E12">
        <v>26954</v>
      </c>
      <c r="F12" t="s">
        <v>54</v>
      </c>
      <c r="G12" s="7">
        <v>36800</v>
      </c>
      <c r="H12" s="8">
        <v>36800</v>
      </c>
      <c r="I12" s="5" t="s">
        <v>34</v>
      </c>
      <c r="J12" s="8">
        <v>36800</v>
      </c>
      <c r="K12" s="10">
        <v>-20000</v>
      </c>
      <c r="M12" s="10">
        <f t="shared" si="0"/>
        <v>-20000</v>
      </c>
      <c r="N12" s="10">
        <f>+K11+K12</f>
        <v>0</v>
      </c>
      <c r="O12" s="10">
        <f>+L11+L12</f>
        <v>0</v>
      </c>
      <c r="P12" s="10">
        <v>0</v>
      </c>
      <c r="Q12" s="10">
        <v>-20000</v>
      </c>
      <c r="R12" s="5" t="s">
        <v>12</v>
      </c>
      <c r="S12" s="12">
        <v>0.03</v>
      </c>
      <c r="T12" s="12">
        <f>ABS(N12)*S12</f>
        <v>0</v>
      </c>
      <c r="U12" s="12">
        <f>ABS(O12)*S12</f>
        <v>0</v>
      </c>
      <c r="V12" s="14">
        <f>T12-U12</f>
        <v>0</v>
      </c>
    </row>
    <row r="13" spans="1:23" x14ac:dyDescent="0.25">
      <c r="A13" s="1">
        <v>27249</v>
      </c>
      <c r="C13" t="s">
        <v>51</v>
      </c>
      <c r="D13">
        <v>500622</v>
      </c>
      <c r="E13">
        <v>26954</v>
      </c>
      <c r="F13" t="s">
        <v>54</v>
      </c>
      <c r="G13" s="7">
        <v>36800</v>
      </c>
      <c r="H13" s="8">
        <v>36800</v>
      </c>
      <c r="I13" s="5" t="s">
        <v>35</v>
      </c>
      <c r="J13" s="8">
        <v>36801</v>
      </c>
      <c r="K13" s="10">
        <v>20000</v>
      </c>
      <c r="M13" s="10">
        <f t="shared" si="0"/>
        <v>20000</v>
      </c>
      <c r="P13" s="10">
        <v>0</v>
      </c>
      <c r="Q13" s="10">
        <v>20000</v>
      </c>
      <c r="R13" s="5" t="s">
        <v>12</v>
      </c>
      <c r="S13" s="12">
        <v>0.03</v>
      </c>
      <c r="U13" s="12"/>
      <c r="V13" s="14"/>
    </row>
    <row r="14" spans="1:23" x14ac:dyDescent="0.25">
      <c r="A14" s="1">
        <v>27249</v>
      </c>
      <c r="C14" t="s">
        <v>51</v>
      </c>
      <c r="D14">
        <v>500622</v>
      </c>
      <c r="E14">
        <v>26954</v>
      </c>
      <c r="F14" t="s">
        <v>54</v>
      </c>
      <c r="G14" s="7">
        <v>36800</v>
      </c>
      <c r="H14" s="8">
        <v>36800</v>
      </c>
      <c r="I14" s="5" t="s">
        <v>34</v>
      </c>
      <c r="J14" s="8">
        <v>36801</v>
      </c>
      <c r="K14" s="10">
        <v>-20000</v>
      </c>
      <c r="M14" s="10">
        <f t="shared" si="0"/>
        <v>-20000</v>
      </c>
      <c r="N14" s="10">
        <f>+N12+K13+K14</f>
        <v>0</v>
      </c>
      <c r="O14" s="10">
        <f>+O12+L13+L14</f>
        <v>0</v>
      </c>
      <c r="P14" s="10">
        <v>0</v>
      </c>
      <c r="Q14" s="10">
        <v>-20000</v>
      </c>
      <c r="R14" s="5" t="s">
        <v>12</v>
      </c>
      <c r="S14" s="12">
        <v>0.03</v>
      </c>
      <c r="T14" s="12">
        <f>ABS(N14)*S14</f>
        <v>0</v>
      </c>
      <c r="U14" s="12">
        <f>ABS(O14)*S14</f>
        <v>0</v>
      </c>
      <c r="V14" s="14">
        <f>T14-U14</f>
        <v>0</v>
      </c>
    </row>
    <row r="15" spans="1:23" x14ac:dyDescent="0.25">
      <c r="A15" s="1">
        <v>27249</v>
      </c>
      <c r="C15" t="s">
        <v>51</v>
      </c>
      <c r="D15">
        <v>500622</v>
      </c>
      <c r="E15">
        <v>26954</v>
      </c>
      <c r="F15" t="s">
        <v>54</v>
      </c>
      <c r="G15" s="7">
        <v>36800</v>
      </c>
      <c r="H15" s="8">
        <v>36800</v>
      </c>
      <c r="I15" s="5" t="s">
        <v>35</v>
      </c>
      <c r="J15" s="8">
        <v>36802</v>
      </c>
      <c r="K15" s="10">
        <v>20000</v>
      </c>
      <c r="M15" s="10">
        <f t="shared" si="0"/>
        <v>20000</v>
      </c>
      <c r="P15" s="10">
        <v>0</v>
      </c>
      <c r="Q15" s="10">
        <v>20000</v>
      </c>
      <c r="R15" s="5" t="s">
        <v>12</v>
      </c>
      <c r="S15" s="12">
        <v>0.03</v>
      </c>
      <c r="U15" s="12"/>
      <c r="V15" s="14"/>
    </row>
    <row r="16" spans="1:23" x14ac:dyDescent="0.25">
      <c r="A16" s="1">
        <v>27249</v>
      </c>
      <c r="C16" t="s">
        <v>51</v>
      </c>
      <c r="D16">
        <v>500622</v>
      </c>
      <c r="E16">
        <v>26954</v>
      </c>
      <c r="F16" t="s">
        <v>54</v>
      </c>
      <c r="G16" s="7">
        <v>36800</v>
      </c>
      <c r="H16" s="8">
        <v>36800</v>
      </c>
      <c r="I16" s="5" t="s">
        <v>34</v>
      </c>
      <c r="J16" s="8">
        <v>36802</v>
      </c>
      <c r="K16" s="10">
        <v>-20000</v>
      </c>
      <c r="M16" s="10">
        <f t="shared" si="0"/>
        <v>-20000</v>
      </c>
      <c r="N16" s="10">
        <f>+N14+K15+K16</f>
        <v>0</v>
      </c>
      <c r="O16" s="10">
        <f>+O14+L15+L16</f>
        <v>0</v>
      </c>
      <c r="P16" s="10">
        <v>0</v>
      </c>
      <c r="Q16" s="10">
        <v>-20000</v>
      </c>
      <c r="R16" s="5" t="s">
        <v>12</v>
      </c>
      <c r="S16" s="12">
        <v>0.03</v>
      </c>
      <c r="T16" s="12">
        <f>ABS(N16)*S16</f>
        <v>0</v>
      </c>
      <c r="U16" s="12">
        <f>ABS(O16)*S16</f>
        <v>0</v>
      </c>
      <c r="V16" s="14">
        <f>T16-U16</f>
        <v>0</v>
      </c>
    </row>
    <row r="17" spans="1:22" x14ac:dyDescent="0.25">
      <c r="A17" s="1">
        <v>27249</v>
      </c>
      <c r="C17" t="s">
        <v>51</v>
      </c>
      <c r="D17">
        <v>500622</v>
      </c>
      <c r="E17">
        <v>26954</v>
      </c>
      <c r="F17" t="s">
        <v>54</v>
      </c>
      <c r="G17" s="7">
        <v>36800</v>
      </c>
      <c r="H17" s="8">
        <v>36800</v>
      </c>
      <c r="I17" s="5" t="s">
        <v>35</v>
      </c>
      <c r="J17" s="8">
        <v>36803</v>
      </c>
      <c r="K17" s="10">
        <v>20000</v>
      </c>
      <c r="M17" s="10">
        <f t="shared" si="0"/>
        <v>20000</v>
      </c>
      <c r="P17" s="10">
        <v>0</v>
      </c>
      <c r="Q17" s="10">
        <v>20000</v>
      </c>
      <c r="R17" s="5" t="s">
        <v>12</v>
      </c>
      <c r="S17" s="12">
        <v>0.03</v>
      </c>
      <c r="U17" s="12"/>
      <c r="V17" s="14"/>
    </row>
    <row r="18" spans="1:22" x14ac:dyDescent="0.25">
      <c r="A18" s="1">
        <v>27249</v>
      </c>
      <c r="C18" t="s">
        <v>51</v>
      </c>
      <c r="D18">
        <v>500622</v>
      </c>
      <c r="E18">
        <v>26954</v>
      </c>
      <c r="F18" t="s">
        <v>54</v>
      </c>
      <c r="G18" s="7">
        <v>36800</v>
      </c>
      <c r="H18" s="8">
        <v>36800</v>
      </c>
      <c r="I18" s="5" t="s">
        <v>34</v>
      </c>
      <c r="J18" s="8">
        <v>36803</v>
      </c>
      <c r="K18" s="10">
        <v>-20000</v>
      </c>
      <c r="M18" s="10">
        <f t="shared" si="0"/>
        <v>-20000</v>
      </c>
      <c r="N18" s="10">
        <f>+N16+K17+K18</f>
        <v>0</v>
      </c>
      <c r="O18" s="10">
        <f>+O16+L17+L18</f>
        <v>0</v>
      </c>
      <c r="P18" s="10">
        <v>0</v>
      </c>
      <c r="Q18" s="10">
        <v>-20000</v>
      </c>
      <c r="R18" s="5" t="s">
        <v>12</v>
      </c>
      <c r="S18" s="12">
        <v>0.03</v>
      </c>
      <c r="T18" s="12">
        <f t="shared" ref="T18:T28" si="1">ABS(N18)*S18</f>
        <v>0</v>
      </c>
      <c r="U18" s="12">
        <f t="shared" ref="U18:U28" si="2">ABS(O18)*S18</f>
        <v>0</v>
      </c>
      <c r="V18" s="14">
        <f t="shared" ref="V18:V28" si="3">T18-U18</f>
        <v>0</v>
      </c>
    </row>
    <row r="19" spans="1:22" x14ac:dyDescent="0.25">
      <c r="A19" s="1">
        <v>27249</v>
      </c>
      <c r="C19" t="s">
        <v>51</v>
      </c>
      <c r="D19">
        <v>500622</v>
      </c>
      <c r="E19">
        <v>26954</v>
      </c>
      <c r="F19" t="s">
        <v>54</v>
      </c>
      <c r="G19" s="7">
        <v>36800</v>
      </c>
      <c r="H19" s="8">
        <v>36800</v>
      </c>
      <c r="I19" s="5" t="s">
        <v>35</v>
      </c>
      <c r="J19" s="8">
        <v>36804</v>
      </c>
      <c r="K19" s="10">
        <v>20000</v>
      </c>
      <c r="M19" s="10">
        <f t="shared" si="0"/>
        <v>20000</v>
      </c>
      <c r="P19" s="10">
        <v>0</v>
      </c>
      <c r="Q19" s="10">
        <v>20000</v>
      </c>
      <c r="R19" s="5" t="s">
        <v>12</v>
      </c>
      <c r="S19" s="12">
        <v>0.03</v>
      </c>
      <c r="U19" s="12"/>
      <c r="V19" s="14"/>
    </row>
    <row r="20" spans="1:22" x14ac:dyDescent="0.25">
      <c r="A20" s="1">
        <v>27249</v>
      </c>
      <c r="C20" t="s">
        <v>51</v>
      </c>
      <c r="D20">
        <v>500622</v>
      </c>
      <c r="E20">
        <v>26954</v>
      </c>
      <c r="F20" t="s">
        <v>54</v>
      </c>
      <c r="G20" s="7">
        <v>36800</v>
      </c>
      <c r="H20" s="8">
        <v>36800</v>
      </c>
      <c r="I20" s="5" t="s">
        <v>34</v>
      </c>
      <c r="J20" s="8">
        <v>36804</v>
      </c>
      <c r="K20" s="10">
        <v>-20000</v>
      </c>
      <c r="M20" s="10">
        <f t="shared" si="0"/>
        <v>-20000</v>
      </c>
      <c r="N20" s="10">
        <f>+N18+K19+K20</f>
        <v>0</v>
      </c>
      <c r="O20" s="10">
        <f>+O18+L19+L20</f>
        <v>0</v>
      </c>
      <c r="P20" s="10">
        <v>0</v>
      </c>
      <c r="Q20" s="10">
        <v>-20000</v>
      </c>
      <c r="R20" s="5" t="s">
        <v>12</v>
      </c>
      <c r="S20" s="12">
        <v>0.03</v>
      </c>
      <c r="T20" s="12">
        <f t="shared" si="1"/>
        <v>0</v>
      </c>
      <c r="U20" s="12">
        <f t="shared" si="2"/>
        <v>0</v>
      </c>
      <c r="V20" s="14">
        <f t="shared" si="3"/>
        <v>0</v>
      </c>
    </row>
    <row r="21" spans="1:22" x14ac:dyDescent="0.25">
      <c r="A21" s="1">
        <v>27249</v>
      </c>
      <c r="C21" t="s">
        <v>51</v>
      </c>
      <c r="D21">
        <v>500622</v>
      </c>
      <c r="E21">
        <v>26954</v>
      </c>
      <c r="F21" t="s">
        <v>54</v>
      </c>
      <c r="G21" s="7">
        <v>36800</v>
      </c>
      <c r="H21" s="8">
        <v>36800</v>
      </c>
      <c r="I21" s="5" t="s">
        <v>35</v>
      </c>
      <c r="J21" s="8">
        <v>36805</v>
      </c>
      <c r="K21" s="10">
        <v>20000</v>
      </c>
      <c r="M21" s="10">
        <f t="shared" si="0"/>
        <v>20000</v>
      </c>
      <c r="P21" s="10">
        <v>0</v>
      </c>
      <c r="Q21" s="10">
        <v>20000</v>
      </c>
      <c r="R21" s="5" t="s">
        <v>12</v>
      </c>
      <c r="S21" s="12">
        <v>0.03</v>
      </c>
      <c r="U21" s="12"/>
      <c r="V21" s="14"/>
    </row>
    <row r="22" spans="1:22" x14ac:dyDescent="0.25">
      <c r="A22" s="1">
        <v>27249</v>
      </c>
      <c r="C22" t="s">
        <v>51</v>
      </c>
      <c r="D22">
        <v>500622</v>
      </c>
      <c r="E22">
        <v>26954</v>
      </c>
      <c r="F22" t="s">
        <v>54</v>
      </c>
      <c r="G22" s="7">
        <v>36800</v>
      </c>
      <c r="H22" s="8">
        <v>36800</v>
      </c>
      <c r="I22" s="5" t="s">
        <v>34</v>
      </c>
      <c r="J22" s="8">
        <v>36805</v>
      </c>
      <c r="K22" s="10">
        <v>-20000</v>
      </c>
      <c r="M22" s="10">
        <f t="shared" si="0"/>
        <v>-20000</v>
      </c>
      <c r="N22" s="10">
        <f>+N20+K21+K22</f>
        <v>0</v>
      </c>
      <c r="O22" s="10">
        <f>+O20+L21+L22</f>
        <v>0</v>
      </c>
      <c r="P22" s="10">
        <v>0</v>
      </c>
      <c r="Q22" s="10">
        <v>-20000</v>
      </c>
      <c r="R22" s="5" t="s">
        <v>12</v>
      </c>
      <c r="S22" s="12">
        <v>0.03</v>
      </c>
      <c r="T22" s="12">
        <f t="shared" si="1"/>
        <v>0</v>
      </c>
      <c r="U22" s="12">
        <f t="shared" si="2"/>
        <v>0</v>
      </c>
      <c r="V22" s="14">
        <f t="shared" si="3"/>
        <v>0</v>
      </c>
    </row>
    <row r="23" spans="1:22" x14ac:dyDescent="0.25">
      <c r="A23" s="1">
        <v>27249</v>
      </c>
      <c r="C23" t="s">
        <v>51</v>
      </c>
      <c r="D23">
        <v>500622</v>
      </c>
      <c r="E23">
        <v>26954</v>
      </c>
      <c r="F23" t="s">
        <v>54</v>
      </c>
      <c r="G23" s="7">
        <v>36800</v>
      </c>
      <c r="H23" s="8">
        <v>36800</v>
      </c>
      <c r="I23" s="5" t="s">
        <v>35</v>
      </c>
      <c r="J23" s="8">
        <v>36806</v>
      </c>
      <c r="K23" s="10">
        <v>20000</v>
      </c>
      <c r="M23" s="10">
        <f t="shared" si="0"/>
        <v>20000</v>
      </c>
      <c r="P23" s="10">
        <v>0</v>
      </c>
      <c r="Q23" s="10">
        <v>20000</v>
      </c>
      <c r="R23" s="5" t="s">
        <v>12</v>
      </c>
      <c r="S23" s="12">
        <v>0.03</v>
      </c>
      <c r="U23" s="12"/>
      <c r="V23" s="14"/>
    </row>
    <row r="24" spans="1:22" x14ac:dyDescent="0.25">
      <c r="A24" s="1">
        <v>27249</v>
      </c>
      <c r="C24" t="s">
        <v>51</v>
      </c>
      <c r="D24">
        <v>500622</v>
      </c>
      <c r="E24">
        <v>26954</v>
      </c>
      <c r="F24" t="s">
        <v>54</v>
      </c>
      <c r="G24" s="7">
        <v>36800</v>
      </c>
      <c r="H24" s="8">
        <v>36800</v>
      </c>
      <c r="I24" s="5" t="s">
        <v>34</v>
      </c>
      <c r="J24" s="8">
        <v>36806</v>
      </c>
      <c r="K24" s="10">
        <v>-20000</v>
      </c>
      <c r="M24" s="10">
        <f t="shared" si="0"/>
        <v>-20000</v>
      </c>
      <c r="N24" s="10">
        <f>+N22+K23+K24</f>
        <v>0</v>
      </c>
      <c r="O24" s="10">
        <f>+O22+L23+L24</f>
        <v>0</v>
      </c>
      <c r="P24" s="10">
        <v>0</v>
      </c>
      <c r="Q24" s="10">
        <v>-20000</v>
      </c>
      <c r="R24" s="5" t="s">
        <v>12</v>
      </c>
      <c r="S24" s="12">
        <v>0.03</v>
      </c>
      <c r="T24" s="12">
        <f t="shared" si="1"/>
        <v>0</v>
      </c>
      <c r="U24" s="12">
        <f t="shared" si="2"/>
        <v>0</v>
      </c>
      <c r="V24" s="14">
        <f t="shared" si="3"/>
        <v>0</v>
      </c>
    </row>
    <row r="25" spans="1:22" x14ac:dyDescent="0.25">
      <c r="A25" s="1">
        <v>27249</v>
      </c>
      <c r="C25" t="s">
        <v>51</v>
      </c>
      <c r="D25">
        <v>500622</v>
      </c>
      <c r="E25">
        <v>26954</v>
      </c>
      <c r="F25" t="s">
        <v>54</v>
      </c>
      <c r="G25" s="7">
        <v>36800</v>
      </c>
      <c r="H25" s="8">
        <v>36800</v>
      </c>
      <c r="I25" s="5" t="s">
        <v>35</v>
      </c>
      <c r="J25" s="8">
        <v>36807</v>
      </c>
      <c r="K25" s="10">
        <v>20000</v>
      </c>
      <c r="M25" s="10">
        <f t="shared" si="0"/>
        <v>20000</v>
      </c>
      <c r="P25" s="10">
        <v>0</v>
      </c>
      <c r="Q25" s="10">
        <v>20000</v>
      </c>
      <c r="R25" s="5" t="s">
        <v>12</v>
      </c>
      <c r="S25" s="12">
        <v>0.03</v>
      </c>
      <c r="U25" s="12"/>
      <c r="V25" s="14"/>
    </row>
    <row r="26" spans="1:22" x14ac:dyDescent="0.25">
      <c r="A26" s="1">
        <v>27249</v>
      </c>
      <c r="C26" t="s">
        <v>51</v>
      </c>
      <c r="D26">
        <v>500622</v>
      </c>
      <c r="E26">
        <v>26954</v>
      </c>
      <c r="F26" t="s">
        <v>54</v>
      </c>
      <c r="G26" s="7">
        <v>36800</v>
      </c>
      <c r="H26" s="8">
        <v>36800</v>
      </c>
      <c r="I26" s="5" t="s">
        <v>34</v>
      </c>
      <c r="J26" s="8">
        <v>36807</v>
      </c>
      <c r="K26" s="10">
        <v>-20000</v>
      </c>
      <c r="M26" s="10">
        <f t="shared" si="0"/>
        <v>-20000</v>
      </c>
      <c r="N26" s="10">
        <f>+N24+K25+K26</f>
        <v>0</v>
      </c>
      <c r="O26" s="10">
        <f>+O24+L25+L26</f>
        <v>0</v>
      </c>
      <c r="P26" s="10">
        <v>0</v>
      </c>
      <c r="Q26" s="10">
        <v>-20000</v>
      </c>
      <c r="R26" s="5" t="s">
        <v>12</v>
      </c>
      <c r="S26" s="12">
        <v>0.03</v>
      </c>
      <c r="T26" s="12">
        <f t="shared" si="1"/>
        <v>0</v>
      </c>
      <c r="U26" s="12">
        <f t="shared" si="2"/>
        <v>0</v>
      </c>
      <c r="V26" s="14">
        <f t="shared" si="3"/>
        <v>0</v>
      </c>
    </row>
    <row r="27" spans="1:22" x14ac:dyDescent="0.25">
      <c r="A27" s="1">
        <v>27249</v>
      </c>
      <c r="C27" t="s">
        <v>51</v>
      </c>
      <c r="D27">
        <v>500622</v>
      </c>
      <c r="E27">
        <v>26954</v>
      </c>
      <c r="F27" t="s">
        <v>54</v>
      </c>
      <c r="G27" s="7">
        <v>36800</v>
      </c>
      <c r="H27" s="8">
        <v>36800</v>
      </c>
      <c r="I27" s="5" t="s">
        <v>35</v>
      </c>
      <c r="J27" s="8">
        <v>36808</v>
      </c>
      <c r="K27" s="10">
        <v>20000</v>
      </c>
      <c r="M27" s="10">
        <f t="shared" si="0"/>
        <v>20000</v>
      </c>
      <c r="P27" s="10">
        <v>0</v>
      </c>
      <c r="Q27" s="10">
        <v>20000</v>
      </c>
      <c r="R27" s="5" t="s">
        <v>12</v>
      </c>
      <c r="S27" s="12">
        <v>0.03</v>
      </c>
      <c r="U27" s="12"/>
      <c r="V27" s="14"/>
    </row>
    <row r="28" spans="1:22" x14ac:dyDescent="0.25">
      <c r="A28" s="1">
        <v>27249</v>
      </c>
      <c r="C28" t="s">
        <v>51</v>
      </c>
      <c r="D28">
        <v>500622</v>
      </c>
      <c r="E28">
        <v>26954</v>
      </c>
      <c r="F28" t="s">
        <v>54</v>
      </c>
      <c r="G28" s="7">
        <v>36800</v>
      </c>
      <c r="H28" s="8">
        <v>36800</v>
      </c>
      <c r="I28" s="5" t="s">
        <v>34</v>
      </c>
      <c r="J28" s="8">
        <v>36808</v>
      </c>
      <c r="K28" s="10">
        <v>-20000</v>
      </c>
      <c r="M28" s="10">
        <f t="shared" si="0"/>
        <v>-20000</v>
      </c>
      <c r="N28" s="10">
        <f>+N26+K27+K28</f>
        <v>0</v>
      </c>
      <c r="O28" s="10">
        <f>+O26+L27+L28</f>
        <v>0</v>
      </c>
      <c r="P28" s="10">
        <v>0</v>
      </c>
      <c r="Q28" s="10">
        <v>-20000</v>
      </c>
      <c r="R28" s="5" t="s">
        <v>12</v>
      </c>
      <c r="S28" s="12">
        <v>0.03</v>
      </c>
      <c r="T28" s="12">
        <f t="shared" si="1"/>
        <v>0</v>
      </c>
      <c r="U28" s="12">
        <f t="shared" si="2"/>
        <v>0</v>
      </c>
      <c r="V28" s="14">
        <f t="shared" si="3"/>
        <v>0</v>
      </c>
    </row>
    <row r="29" spans="1:22" x14ac:dyDescent="0.25">
      <c r="A29" s="1">
        <v>27249</v>
      </c>
      <c r="C29" t="s">
        <v>51</v>
      </c>
      <c r="D29">
        <v>500622</v>
      </c>
      <c r="E29">
        <v>26954</v>
      </c>
      <c r="F29" t="s">
        <v>54</v>
      </c>
      <c r="G29" s="7">
        <v>36800</v>
      </c>
      <c r="H29" s="8">
        <v>36800</v>
      </c>
      <c r="I29" s="5" t="s">
        <v>35</v>
      </c>
      <c r="J29" s="8">
        <v>36809</v>
      </c>
      <c r="K29" s="10">
        <v>20000</v>
      </c>
      <c r="M29" s="10">
        <f t="shared" si="0"/>
        <v>20000</v>
      </c>
      <c r="P29" s="10">
        <v>0</v>
      </c>
      <c r="Q29" s="10">
        <v>20000</v>
      </c>
      <c r="R29" s="5" t="s">
        <v>12</v>
      </c>
      <c r="S29" s="12">
        <v>0.03</v>
      </c>
      <c r="U29" s="12"/>
      <c r="V29" s="14"/>
    </row>
    <row r="30" spans="1:22" x14ac:dyDescent="0.25">
      <c r="A30" s="1">
        <v>27249</v>
      </c>
      <c r="C30" t="s">
        <v>51</v>
      </c>
      <c r="D30">
        <v>500622</v>
      </c>
      <c r="E30">
        <v>26954</v>
      </c>
      <c r="F30" t="s">
        <v>54</v>
      </c>
      <c r="G30" s="7">
        <v>36800</v>
      </c>
      <c r="H30" s="8">
        <v>36800</v>
      </c>
      <c r="I30" s="5" t="s">
        <v>34</v>
      </c>
      <c r="J30" s="8">
        <v>36809</v>
      </c>
      <c r="K30" s="10">
        <v>-20000</v>
      </c>
      <c r="M30" s="10">
        <f t="shared" si="0"/>
        <v>-20000</v>
      </c>
      <c r="N30" s="10">
        <f>+N28+K29+K30</f>
        <v>0</v>
      </c>
      <c r="O30" s="10">
        <f>+O28+L29+L30</f>
        <v>0</v>
      </c>
      <c r="P30" s="10">
        <v>0</v>
      </c>
      <c r="Q30" s="10">
        <v>-20000</v>
      </c>
      <c r="R30" s="5" t="s">
        <v>12</v>
      </c>
      <c r="S30" s="12">
        <v>0.03</v>
      </c>
      <c r="T30" s="12">
        <f>ABS(N30)*S30</f>
        <v>0</v>
      </c>
      <c r="U30" s="12">
        <f>ABS(O30)*S30</f>
        <v>0</v>
      </c>
      <c r="V30" s="14">
        <f>T30-U30</f>
        <v>0</v>
      </c>
    </row>
    <row r="31" spans="1:22" x14ac:dyDescent="0.25">
      <c r="A31" s="1">
        <v>27249</v>
      </c>
      <c r="C31" t="s">
        <v>51</v>
      </c>
      <c r="D31">
        <v>500622</v>
      </c>
      <c r="E31">
        <v>26954</v>
      </c>
      <c r="F31" t="s">
        <v>54</v>
      </c>
      <c r="G31" s="7">
        <v>36800</v>
      </c>
      <c r="H31" s="8">
        <v>36800</v>
      </c>
      <c r="I31" s="5" t="s">
        <v>35</v>
      </c>
      <c r="J31" s="8">
        <v>36810</v>
      </c>
      <c r="K31" s="10">
        <v>20000</v>
      </c>
      <c r="M31" s="10">
        <f t="shared" si="0"/>
        <v>20000</v>
      </c>
      <c r="P31" s="10">
        <v>0</v>
      </c>
      <c r="Q31" s="10">
        <v>20000</v>
      </c>
      <c r="R31" s="5" t="s">
        <v>12</v>
      </c>
      <c r="S31" s="12">
        <v>0.03</v>
      </c>
      <c r="U31" s="12"/>
      <c r="V31" s="14"/>
    </row>
    <row r="32" spans="1:22" x14ac:dyDescent="0.25">
      <c r="A32" s="1">
        <v>27249</v>
      </c>
      <c r="C32" t="s">
        <v>51</v>
      </c>
      <c r="D32">
        <v>500622</v>
      </c>
      <c r="E32">
        <v>26954</v>
      </c>
      <c r="F32" t="s">
        <v>54</v>
      </c>
      <c r="G32" s="7">
        <v>36800</v>
      </c>
      <c r="H32" s="8">
        <v>36800</v>
      </c>
      <c r="I32" s="5" t="s">
        <v>34</v>
      </c>
      <c r="J32" s="8">
        <v>36810</v>
      </c>
      <c r="K32" s="10">
        <v>-20000</v>
      </c>
      <c r="M32" s="10">
        <f t="shared" si="0"/>
        <v>-20000</v>
      </c>
      <c r="N32" s="10">
        <f>+N30+K31+K32</f>
        <v>0</v>
      </c>
      <c r="O32" s="10">
        <f>+O30+L31+L32</f>
        <v>0</v>
      </c>
      <c r="P32" s="10">
        <v>0</v>
      </c>
      <c r="Q32" s="10">
        <v>-20000</v>
      </c>
      <c r="R32" s="5" t="s">
        <v>12</v>
      </c>
      <c r="S32" s="12">
        <v>0.03</v>
      </c>
      <c r="T32" s="12">
        <f>ABS(N32)*S32</f>
        <v>0</v>
      </c>
      <c r="U32" s="12">
        <f>ABS(O32)*S32</f>
        <v>0</v>
      </c>
      <c r="V32" s="14">
        <f>T32-U32</f>
        <v>0</v>
      </c>
    </row>
    <row r="33" spans="1:22" x14ac:dyDescent="0.25">
      <c r="A33" s="1">
        <v>27249</v>
      </c>
      <c r="C33" t="s">
        <v>51</v>
      </c>
      <c r="D33">
        <v>500622</v>
      </c>
      <c r="E33">
        <v>26954</v>
      </c>
      <c r="F33" t="s">
        <v>54</v>
      </c>
      <c r="G33" s="7">
        <v>36800</v>
      </c>
      <c r="H33" s="8">
        <v>36800</v>
      </c>
      <c r="I33" s="5" t="s">
        <v>35</v>
      </c>
      <c r="J33" s="8">
        <v>36811</v>
      </c>
      <c r="K33" s="10">
        <v>20000</v>
      </c>
      <c r="M33" s="10">
        <f t="shared" si="0"/>
        <v>20000</v>
      </c>
      <c r="P33" s="10">
        <v>0</v>
      </c>
      <c r="Q33" s="10">
        <v>20000</v>
      </c>
      <c r="R33" s="5" t="s">
        <v>12</v>
      </c>
      <c r="S33" s="12">
        <v>0.03</v>
      </c>
      <c r="U33" s="12"/>
      <c r="V33" s="14"/>
    </row>
    <row r="34" spans="1:22" x14ac:dyDescent="0.25">
      <c r="A34" s="1">
        <v>27249</v>
      </c>
      <c r="C34" t="s">
        <v>51</v>
      </c>
      <c r="D34">
        <v>500622</v>
      </c>
      <c r="E34">
        <v>26954</v>
      </c>
      <c r="F34" t="s">
        <v>54</v>
      </c>
      <c r="G34" s="7">
        <v>36800</v>
      </c>
      <c r="H34" s="8">
        <v>36800</v>
      </c>
      <c r="I34" s="5" t="s">
        <v>34</v>
      </c>
      <c r="J34" s="8">
        <v>36811</v>
      </c>
      <c r="K34" s="10">
        <v>-20000</v>
      </c>
      <c r="M34" s="10">
        <f t="shared" si="0"/>
        <v>-20000</v>
      </c>
      <c r="N34" s="10">
        <f>+N32+K33+K34</f>
        <v>0</v>
      </c>
      <c r="O34" s="10">
        <f>+O32+L33+L34</f>
        <v>0</v>
      </c>
      <c r="P34" s="10">
        <v>0</v>
      </c>
      <c r="Q34" s="10">
        <v>-20000</v>
      </c>
      <c r="R34" s="5" t="s">
        <v>12</v>
      </c>
      <c r="S34" s="12">
        <v>0.03</v>
      </c>
      <c r="T34" s="12">
        <f>ABS(N34)*S34</f>
        <v>0</v>
      </c>
      <c r="U34" s="12">
        <f>ABS(O34)*S34</f>
        <v>0</v>
      </c>
      <c r="V34" s="14">
        <f>T34-U34</f>
        <v>0</v>
      </c>
    </row>
    <row r="35" spans="1:22" x14ac:dyDescent="0.25">
      <c r="A35" s="1">
        <v>27249</v>
      </c>
      <c r="C35" t="s">
        <v>51</v>
      </c>
      <c r="D35">
        <v>500622</v>
      </c>
      <c r="E35">
        <v>26954</v>
      </c>
      <c r="F35" t="s">
        <v>54</v>
      </c>
      <c r="G35" s="7">
        <v>36800</v>
      </c>
      <c r="H35" s="8">
        <v>36800</v>
      </c>
      <c r="I35" s="5" t="s">
        <v>35</v>
      </c>
      <c r="J35" s="8">
        <v>36812</v>
      </c>
      <c r="K35" s="10">
        <v>20000</v>
      </c>
      <c r="M35" s="10">
        <f t="shared" si="0"/>
        <v>20000</v>
      </c>
      <c r="P35" s="10">
        <v>0</v>
      </c>
      <c r="Q35" s="10">
        <v>20000</v>
      </c>
      <c r="R35" s="5" t="s">
        <v>12</v>
      </c>
      <c r="S35" s="12">
        <v>0.03</v>
      </c>
      <c r="U35" s="12"/>
      <c r="V35" s="14"/>
    </row>
    <row r="36" spans="1:22" x14ac:dyDescent="0.25">
      <c r="A36" s="1">
        <v>27249</v>
      </c>
      <c r="C36" t="s">
        <v>51</v>
      </c>
      <c r="D36">
        <v>500622</v>
      </c>
      <c r="E36">
        <v>26954</v>
      </c>
      <c r="F36" t="s">
        <v>54</v>
      </c>
      <c r="G36" s="7">
        <v>36800</v>
      </c>
      <c r="H36" s="8">
        <v>36800</v>
      </c>
      <c r="I36" s="5" t="s">
        <v>34</v>
      </c>
      <c r="J36" s="8">
        <v>36812</v>
      </c>
      <c r="K36" s="10">
        <v>-20000</v>
      </c>
      <c r="M36" s="10">
        <f t="shared" si="0"/>
        <v>-20000</v>
      </c>
      <c r="N36" s="10">
        <f>+N34+K35+K36</f>
        <v>0</v>
      </c>
      <c r="O36" s="10">
        <f>+O34+L35+L36</f>
        <v>0</v>
      </c>
      <c r="P36" s="10">
        <v>0</v>
      </c>
      <c r="Q36" s="10">
        <v>-20000</v>
      </c>
      <c r="R36" s="5" t="s">
        <v>12</v>
      </c>
      <c r="S36" s="12">
        <v>0.03</v>
      </c>
      <c r="T36" s="12">
        <f>ABS(N36)*S36</f>
        <v>0</v>
      </c>
      <c r="U36" s="12">
        <f>ABS(O36)*S36</f>
        <v>0</v>
      </c>
      <c r="V36" s="14">
        <f>T36-U36</f>
        <v>0</v>
      </c>
    </row>
    <row r="37" spans="1:22" x14ac:dyDescent="0.25">
      <c r="A37" s="1">
        <v>27249</v>
      </c>
      <c r="C37" t="s">
        <v>51</v>
      </c>
      <c r="D37">
        <v>500622</v>
      </c>
      <c r="E37">
        <v>26954</v>
      </c>
      <c r="F37" t="s">
        <v>54</v>
      </c>
      <c r="G37" s="7">
        <v>36800</v>
      </c>
      <c r="H37" s="8">
        <v>36800</v>
      </c>
      <c r="I37" s="5" t="s">
        <v>35</v>
      </c>
      <c r="J37" s="8">
        <v>36813</v>
      </c>
      <c r="K37" s="10">
        <v>20000</v>
      </c>
      <c r="M37" s="10">
        <f t="shared" si="0"/>
        <v>20000</v>
      </c>
      <c r="P37" s="10">
        <v>0</v>
      </c>
      <c r="Q37" s="10">
        <v>20000</v>
      </c>
      <c r="R37" s="5" t="s">
        <v>12</v>
      </c>
      <c r="S37" s="12">
        <v>0.03</v>
      </c>
      <c r="U37" s="12"/>
      <c r="V37" s="14"/>
    </row>
    <row r="38" spans="1:22" x14ac:dyDescent="0.25">
      <c r="A38" s="1">
        <v>27249</v>
      </c>
      <c r="C38" t="s">
        <v>51</v>
      </c>
      <c r="D38">
        <v>500622</v>
      </c>
      <c r="E38">
        <v>26954</v>
      </c>
      <c r="F38" t="s">
        <v>54</v>
      </c>
      <c r="G38" s="7">
        <v>36800</v>
      </c>
      <c r="H38" s="8">
        <v>36800</v>
      </c>
      <c r="I38" s="5" t="s">
        <v>34</v>
      </c>
      <c r="J38" s="8">
        <v>36813</v>
      </c>
      <c r="K38" s="10">
        <v>-20000</v>
      </c>
      <c r="M38" s="10">
        <f t="shared" si="0"/>
        <v>-20000</v>
      </c>
      <c r="N38" s="10">
        <f>+N36+K37+K38</f>
        <v>0</v>
      </c>
      <c r="O38" s="10">
        <f>+O36+L37+L38</f>
        <v>0</v>
      </c>
      <c r="P38" s="10">
        <v>0</v>
      </c>
      <c r="Q38" s="10">
        <v>-20000</v>
      </c>
      <c r="R38" s="5" t="s">
        <v>12</v>
      </c>
      <c r="S38" s="12">
        <v>0.03</v>
      </c>
      <c r="T38" s="12">
        <f>ABS(N38)*S38</f>
        <v>0</v>
      </c>
      <c r="U38" s="12">
        <f>ABS(O38)*S38</f>
        <v>0</v>
      </c>
      <c r="V38" s="14">
        <f>T38-U38</f>
        <v>0</v>
      </c>
    </row>
    <row r="39" spans="1:22" x14ac:dyDescent="0.25">
      <c r="A39" s="1">
        <v>27249</v>
      </c>
      <c r="C39" t="s">
        <v>51</v>
      </c>
      <c r="D39">
        <v>500622</v>
      </c>
      <c r="E39">
        <v>26954</v>
      </c>
      <c r="F39" t="s">
        <v>54</v>
      </c>
      <c r="G39" s="7">
        <v>36800</v>
      </c>
      <c r="H39" s="8">
        <v>36800</v>
      </c>
      <c r="I39" s="5" t="s">
        <v>35</v>
      </c>
      <c r="J39" s="8">
        <v>36814</v>
      </c>
      <c r="K39" s="10">
        <v>20000</v>
      </c>
      <c r="M39" s="10">
        <f t="shared" si="0"/>
        <v>20000</v>
      </c>
      <c r="P39" s="10">
        <v>0</v>
      </c>
      <c r="Q39" s="10">
        <v>20000</v>
      </c>
      <c r="R39" s="5" t="s">
        <v>12</v>
      </c>
      <c r="S39" s="12">
        <v>0.03</v>
      </c>
      <c r="U39" s="12"/>
      <c r="V39" s="14"/>
    </row>
    <row r="40" spans="1:22" x14ac:dyDescent="0.25">
      <c r="A40" s="1">
        <v>27249</v>
      </c>
      <c r="C40" t="s">
        <v>51</v>
      </c>
      <c r="D40">
        <v>500622</v>
      </c>
      <c r="E40">
        <v>26954</v>
      </c>
      <c r="F40" t="s">
        <v>54</v>
      </c>
      <c r="G40" s="7">
        <v>36800</v>
      </c>
      <c r="H40" s="8">
        <v>36800</v>
      </c>
      <c r="I40" s="5" t="s">
        <v>34</v>
      </c>
      <c r="J40" s="8">
        <v>36814</v>
      </c>
      <c r="K40" s="10">
        <v>-20000</v>
      </c>
      <c r="M40" s="10">
        <f t="shared" si="0"/>
        <v>-20000</v>
      </c>
      <c r="N40" s="10">
        <f>+N38+K39+K40</f>
        <v>0</v>
      </c>
      <c r="O40" s="10">
        <f>+O38+L39+L40</f>
        <v>0</v>
      </c>
      <c r="P40" s="10">
        <v>0</v>
      </c>
      <c r="Q40" s="10">
        <v>-20000</v>
      </c>
      <c r="R40" s="5" t="s">
        <v>12</v>
      </c>
      <c r="S40" s="12">
        <v>0.03</v>
      </c>
      <c r="T40" s="12">
        <f>ABS(N40)*S40</f>
        <v>0</v>
      </c>
      <c r="U40" s="12">
        <f>ABS(O40)*S40</f>
        <v>0</v>
      </c>
      <c r="V40" s="14">
        <f>T40-U40</f>
        <v>0</v>
      </c>
    </row>
    <row r="41" spans="1:22" x14ac:dyDescent="0.25">
      <c r="A41" s="1">
        <v>27249</v>
      </c>
      <c r="C41" t="s">
        <v>51</v>
      </c>
      <c r="D41">
        <v>500622</v>
      </c>
      <c r="E41">
        <v>26954</v>
      </c>
      <c r="F41" t="s">
        <v>54</v>
      </c>
      <c r="G41" s="7">
        <v>36800</v>
      </c>
      <c r="H41" s="8">
        <v>36800</v>
      </c>
      <c r="I41" s="5" t="s">
        <v>35</v>
      </c>
      <c r="J41" s="8">
        <v>36815</v>
      </c>
      <c r="K41" s="10">
        <v>20000</v>
      </c>
      <c r="M41" s="10">
        <f t="shared" si="0"/>
        <v>20000</v>
      </c>
      <c r="P41" s="10">
        <v>0</v>
      </c>
      <c r="Q41" s="10">
        <v>20000</v>
      </c>
      <c r="R41" s="5" t="s">
        <v>12</v>
      </c>
      <c r="S41" s="12">
        <v>0.03</v>
      </c>
      <c r="U41" s="12"/>
      <c r="V41" s="14"/>
    </row>
    <row r="42" spans="1:22" x14ac:dyDescent="0.25">
      <c r="A42" s="1">
        <v>27249</v>
      </c>
      <c r="C42" t="s">
        <v>51</v>
      </c>
      <c r="D42">
        <v>500622</v>
      </c>
      <c r="E42">
        <v>26954</v>
      </c>
      <c r="F42" t="s">
        <v>54</v>
      </c>
      <c r="G42" s="7">
        <v>36800</v>
      </c>
      <c r="H42" s="8">
        <v>36800</v>
      </c>
      <c r="I42" s="5" t="s">
        <v>34</v>
      </c>
      <c r="J42" s="8">
        <v>36815</v>
      </c>
      <c r="K42" s="10">
        <v>-20000</v>
      </c>
      <c r="M42" s="10">
        <f t="shared" si="0"/>
        <v>-20000</v>
      </c>
      <c r="N42" s="10">
        <f>+N40+K41+K42</f>
        <v>0</v>
      </c>
      <c r="O42" s="10">
        <f>+O40+L41+L42</f>
        <v>0</v>
      </c>
      <c r="P42" s="10">
        <v>0</v>
      </c>
      <c r="Q42" s="10">
        <v>-20000</v>
      </c>
      <c r="R42" s="5" t="s">
        <v>12</v>
      </c>
      <c r="S42" s="12">
        <v>0.03</v>
      </c>
      <c r="T42" s="12">
        <f>ABS(N42)*S42</f>
        <v>0</v>
      </c>
      <c r="U42" s="12">
        <f>ABS(O42)*S42</f>
        <v>0</v>
      </c>
      <c r="V42" s="14">
        <f>T42-U42</f>
        <v>0</v>
      </c>
    </row>
    <row r="43" spans="1:22" x14ac:dyDescent="0.25">
      <c r="A43" s="1">
        <v>27249</v>
      </c>
      <c r="C43" t="s">
        <v>51</v>
      </c>
      <c r="D43">
        <v>500622</v>
      </c>
      <c r="E43">
        <v>26954</v>
      </c>
      <c r="F43" t="s">
        <v>54</v>
      </c>
      <c r="G43" s="7">
        <v>36800</v>
      </c>
      <c r="H43" s="8">
        <v>36800</v>
      </c>
      <c r="I43" s="5" t="s">
        <v>35</v>
      </c>
      <c r="J43" s="8">
        <v>36816</v>
      </c>
      <c r="K43" s="10">
        <v>20000</v>
      </c>
      <c r="M43" s="10">
        <f t="shared" si="0"/>
        <v>20000</v>
      </c>
      <c r="P43" s="10">
        <v>0</v>
      </c>
      <c r="Q43" s="10">
        <v>20000</v>
      </c>
      <c r="R43" s="5" t="s">
        <v>12</v>
      </c>
      <c r="S43" s="12">
        <v>0.03</v>
      </c>
      <c r="U43" s="12"/>
      <c r="V43" s="14"/>
    </row>
    <row r="44" spans="1:22" x14ac:dyDescent="0.25">
      <c r="A44" s="1">
        <v>27249</v>
      </c>
      <c r="C44" t="s">
        <v>51</v>
      </c>
      <c r="D44">
        <v>500622</v>
      </c>
      <c r="E44">
        <v>26954</v>
      </c>
      <c r="F44" t="s">
        <v>54</v>
      </c>
      <c r="G44" s="7">
        <v>36800</v>
      </c>
      <c r="H44" s="8">
        <v>36800</v>
      </c>
      <c r="I44" s="5" t="s">
        <v>34</v>
      </c>
      <c r="J44" s="8">
        <v>36816</v>
      </c>
      <c r="K44" s="10">
        <v>-20000</v>
      </c>
      <c r="M44" s="10">
        <f t="shared" si="0"/>
        <v>-20000</v>
      </c>
      <c r="N44" s="10">
        <f>+N42+K43+K44</f>
        <v>0</v>
      </c>
      <c r="O44" s="10">
        <f>+O42+L43+L44</f>
        <v>0</v>
      </c>
      <c r="P44" s="10">
        <v>0</v>
      </c>
      <c r="Q44" s="10">
        <v>-20000</v>
      </c>
      <c r="R44" s="5" t="s">
        <v>12</v>
      </c>
      <c r="S44" s="12">
        <v>0.03</v>
      </c>
      <c r="T44" s="12">
        <f t="shared" ref="T44:T52" si="4">ABS(N44)*S44</f>
        <v>0</v>
      </c>
      <c r="U44" s="12">
        <f t="shared" ref="U44:U52" si="5">ABS(O44)*S44</f>
        <v>0</v>
      </c>
      <c r="V44" s="14">
        <f t="shared" ref="V44:V52" si="6">T44-U44</f>
        <v>0</v>
      </c>
    </row>
    <row r="45" spans="1:22" x14ac:dyDescent="0.25">
      <c r="A45" s="1">
        <v>27249</v>
      </c>
      <c r="C45" t="s">
        <v>51</v>
      </c>
      <c r="D45">
        <v>500622</v>
      </c>
      <c r="E45">
        <v>26954</v>
      </c>
      <c r="F45" t="s">
        <v>54</v>
      </c>
      <c r="G45" s="7">
        <v>36800</v>
      </c>
      <c r="H45" s="8">
        <v>36800</v>
      </c>
      <c r="I45" s="5" t="s">
        <v>35</v>
      </c>
      <c r="J45" s="8">
        <v>36817</v>
      </c>
      <c r="K45" s="10">
        <v>20000</v>
      </c>
      <c r="M45" s="10">
        <f>K45-L45</f>
        <v>20000</v>
      </c>
      <c r="P45" s="10">
        <v>0</v>
      </c>
      <c r="Q45" s="10">
        <v>20000</v>
      </c>
      <c r="R45" s="5" t="s">
        <v>12</v>
      </c>
      <c r="S45" s="12">
        <v>0.03</v>
      </c>
      <c r="U45" s="12"/>
      <c r="V45" s="14"/>
    </row>
    <row r="46" spans="1:22" x14ac:dyDescent="0.25">
      <c r="A46" s="1">
        <v>27249</v>
      </c>
      <c r="C46" t="s">
        <v>51</v>
      </c>
      <c r="D46">
        <v>500622</v>
      </c>
      <c r="E46">
        <v>26954</v>
      </c>
      <c r="F46" t="s">
        <v>54</v>
      </c>
      <c r="G46" s="7">
        <v>36800</v>
      </c>
      <c r="H46" s="8">
        <v>36800</v>
      </c>
      <c r="I46" s="5" t="s">
        <v>34</v>
      </c>
      <c r="J46" s="8">
        <v>36817</v>
      </c>
      <c r="K46" s="10">
        <v>-20000</v>
      </c>
      <c r="M46" s="10">
        <f t="shared" si="0"/>
        <v>-20000</v>
      </c>
      <c r="N46" s="10">
        <f>+N44+K45+K46</f>
        <v>0</v>
      </c>
      <c r="O46" s="10">
        <f>+O44+L45+L46</f>
        <v>0</v>
      </c>
      <c r="P46" s="10">
        <v>0</v>
      </c>
      <c r="Q46" s="10">
        <v>-20000</v>
      </c>
      <c r="R46" s="5" t="s">
        <v>12</v>
      </c>
      <c r="S46" s="12">
        <v>0.03</v>
      </c>
      <c r="T46" s="12">
        <f t="shared" si="4"/>
        <v>0</v>
      </c>
      <c r="U46" s="12">
        <f t="shared" si="5"/>
        <v>0</v>
      </c>
      <c r="V46" s="14">
        <f t="shared" si="6"/>
        <v>0</v>
      </c>
    </row>
    <row r="47" spans="1:22" x14ac:dyDescent="0.25">
      <c r="A47" s="1">
        <v>27249</v>
      </c>
      <c r="C47" t="s">
        <v>51</v>
      </c>
      <c r="D47">
        <v>500622</v>
      </c>
      <c r="E47">
        <v>26954</v>
      </c>
      <c r="F47" t="s">
        <v>54</v>
      </c>
      <c r="G47" s="7">
        <v>36800</v>
      </c>
      <c r="H47" s="8">
        <v>36800</v>
      </c>
      <c r="I47" s="5" t="s">
        <v>35</v>
      </c>
      <c r="J47" s="8">
        <v>36818</v>
      </c>
      <c r="K47" s="10">
        <v>20000</v>
      </c>
      <c r="M47" s="10">
        <f>K47-L47</f>
        <v>20000</v>
      </c>
      <c r="P47" s="10">
        <v>0</v>
      </c>
      <c r="Q47" s="10">
        <v>20000</v>
      </c>
      <c r="R47" s="5" t="s">
        <v>12</v>
      </c>
      <c r="S47" s="12">
        <v>0.03</v>
      </c>
      <c r="U47" s="12"/>
      <c r="V47" s="14"/>
    </row>
    <row r="48" spans="1:22" x14ac:dyDescent="0.25">
      <c r="A48" s="1">
        <v>27249</v>
      </c>
      <c r="C48" t="s">
        <v>51</v>
      </c>
      <c r="D48">
        <v>500622</v>
      </c>
      <c r="E48">
        <v>26954</v>
      </c>
      <c r="F48" t="s">
        <v>54</v>
      </c>
      <c r="G48" s="7">
        <v>36800</v>
      </c>
      <c r="H48" s="8">
        <v>36800</v>
      </c>
      <c r="I48" s="5" t="s">
        <v>34</v>
      </c>
      <c r="J48" s="8">
        <v>36818</v>
      </c>
      <c r="K48" s="10">
        <v>-20000</v>
      </c>
      <c r="M48" s="10">
        <f t="shared" si="0"/>
        <v>-20000</v>
      </c>
      <c r="N48" s="10">
        <f>+N46+K47+K48</f>
        <v>0</v>
      </c>
      <c r="O48" s="10">
        <f>+O46+L47+L48</f>
        <v>0</v>
      </c>
      <c r="P48" s="10">
        <v>0</v>
      </c>
      <c r="Q48" s="10">
        <v>-20000</v>
      </c>
      <c r="R48" s="5" t="s">
        <v>12</v>
      </c>
      <c r="S48" s="12">
        <v>0.03</v>
      </c>
      <c r="T48" s="12">
        <f t="shared" si="4"/>
        <v>0</v>
      </c>
      <c r="U48" s="12">
        <f t="shared" si="5"/>
        <v>0</v>
      </c>
      <c r="V48" s="14">
        <f t="shared" si="6"/>
        <v>0</v>
      </c>
    </row>
    <row r="49" spans="1:22" x14ac:dyDescent="0.25">
      <c r="A49" s="1">
        <v>27249</v>
      </c>
      <c r="C49" t="s">
        <v>51</v>
      </c>
      <c r="D49">
        <v>500622</v>
      </c>
      <c r="E49">
        <v>26954</v>
      </c>
      <c r="F49" t="s">
        <v>54</v>
      </c>
      <c r="G49" s="7">
        <v>36800</v>
      </c>
      <c r="H49" s="8">
        <v>36800</v>
      </c>
      <c r="I49" s="5" t="s">
        <v>35</v>
      </c>
      <c r="J49" s="8">
        <v>36819</v>
      </c>
      <c r="K49" s="10">
        <v>20000</v>
      </c>
      <c r="M49" s="10">
        <f t="shared" si="0"/>
        <v>20000</v>
      </c>
      <c r="P49" s="10">
        <v>0</v>
      </c>
      <c r="Q49" s="10">
        <v>20000</v>
      </c>
      <c r="R49" s="5" t="s">
        <v>12</v>
      </c>
      <c r="S49" s="12">
        <v>0.03</v>
      </c>
      <c r="U49" s="12"/>
      <c r="V49" s="14"/>
    </row>
    <row r="50" spans="1:22" x14ac:dyDescent="0.25">
      <c r="A50" s="1">
        <v>27249</v>
      </c>
      <c r="C50" t="s">
        <v>51</v>
      </c>
      <c r="D50">
        <v>500622</v>
      </c>
      <c r="E50">
        <v>26954</v>
      </c>
      <c r="F50" t="s">
        <v>54</v>
      </c>
      <c r="G50" s="7">
        <v>36800</v>
      </c>
      <c r="H50" s="8">
        <v>36800</v>
      </c>
      <c r="I50" s="5" t="s">
        <v>34</v>
      </c>
      <c r="J50" s="8">
        <v>36819</v>
      </c>
      <c r="K50" s="10">
        <v>-20000</v>
      </c>
      <c r="M50" s="10">
        <f t="shared" si="0"/>
        <v>-20000</v>
      </c>
      <c r="N50" s="10">
        <f>+N48+K49+K50</f>
        <v>0</v>
      </c>
      <c r="O50" s="10">
        <f>+O48+L49+L50</f>
        <v>0</v>
      </c>
      <c r="P50" s="10">
        <v>0</v>
      </c>
      <c r="Q50" s="10">
        <v>-20000</v>
      </c>
      <c r="R50" s="5" t="s">
        <v>12</v>
      </c>
      <c r="S50" s="12">
        <v>0.03</v>
      </c>
      <c r="T50" s="12">
        <f t="shared" si="4"/>
        <v>0</v>
      </c>
      <c r="U50" s="12">
        <f t="shared" si="5"/>
        <v>0</v>
      </c>
      <c r="V50" s="14">
        <f t="shared" si="6"/>
        <v>0</v>
      </c>
    </row>
    <row r="51" spans="1:22" x14ac:dyDescent="0.25">
      <c r="A51" s="1">
        <v>27249</v>
      </c>
      <c r="C51" t="s">
        <v>51</v>
      </c>
      <c r="D51">
        <v>500622</v>
      </c>
      <c r="E51">
        <v>26954</v>
      </c>
      <c r="F51" t="s">
        <v>54</v>
      </c>
      <c r="G51" s="7">
        <v>36800</v>
      </c>
      <c r="H51" s="8">
        <v>36800</v>
      </c>
      <c r="I51" s="5" t="s">
        <v>35</v>
      </c>
      <c r="J51" s="8">
        <v>36820</v>
      </c>
      <c r="K51" s="10">
        <v>20000</v>
      </c>
      <c r="M51" s="10">
        <f t="shared" si="0"/>
        <v>20000</v>
      </c>
      <c r="P51" s="10">
        <v>0</v>
      </c>
      <c r="Q51" s="10">
        <v>20000</v>
      </c>
      <c r="R51" s="5" t="s">
        <v>12</v>
      </c>
      <c r="S51" s="12">
        <v>0.03</v>
      </c>
      <c r="U51" s="12"/>
      <c r="V51" s="14"/>
    </row>
    <row r="52" spans="1:22" x14ac:dyDescent="0.25">
      <c r="A52" s="1">
        <v>27249</v>
      </c>
      <c r="C52" t="s">
        <v>51</v>
      </c>
      <c r="D52">
        <v>500622</v>
      </c>
      <c r="E52">
        <v>26954</v>
      </c>
      <c r="F52" t="s">
        <v>54</v>
      </c>
      <c r="G52" s="7">
        <v>36800</v>
      </c>
      <c r="H52" s="8">
        <v>36800</v>
      </c>
      <c r="I52" s="5" t="s">
        <v>34</v>
      </c>
      <c r="J52" s="8">
        <v>36820</v>
      </c>
      <c r="K52" s="10">
        <v>-20000</v>
      </c>
      <c r="M52" s="10">
        <f t="shared" si="0"/>
        <v>-20000</v>
      </c>
      <c r="N52" s="10">
        <f>+N50+K51+K52</f>
        <v>0</v>
      </c>
      <c r="O52" s="10">
        <f>+O50+L51+L52</f>
        <v>0</v>
      </c>
      <c r="P52" s="10">
        <v>0</v>
      </c>
      <c r="Q52" s="10">
        <v>-20000</v>
      </c>
      <c r="R52" s="5" t="s">
        <v>12</v>
      </c>
      <c r="S52" s="12">
        <v>0.03</v>
      </c>
      <c r="T52" s="12">
        <f t="shared" si="4"/>
        <v>0</v>
      </c>
      <c r="U52" s="12">
        <f t="shared" si="5"/>
        <v>0</v>
      </c>
      <c r="V52" s="14">
        <f t="shared" si="6"/>
        <v>0</v>
      </c>
    </row>
    <row r="53" spans="1:22" x14ac:dyDescent="0.25">
      <c r="A53" s="1">
        <v>27249</v>
      </c>
      <c r="C53" t="s">
        <v>51</v>
      </c>
      <c r="D53">
        <v>500622</v>
      </c>
      <c r="E53">
        <v>26954</v>
      </c>
      <c r="F53" t="s">
        <v>54</v>
      </c>
      <c r="G53" s="7">
        <v>36800</v>
      </c>
      <c r="H53" s="8">
        <v>36800</v>
      </c>
      <c r="I53" s="5" t="s">
        <v>35</v>
      </c>
      <c r="J53" s="8">
        <v>36821</v>
      </c>
      <c r="K53" s="10">
        <v>20000</v>
      </c>
      <c r="M53" s="10">
        <f t="shared" si="0"/>
        <v>20000</v>
      </c>
      <c r="P53" s="10">
        <v>0</v>
      </c>
      <c r="Q53" s="10">
        <v>20000</v>
      </c>
      <c r="R53" s="5" t="s">
        <v>12</v>
      </c>
      <c r="S53" s="12">
        <v>0.03</v>
      </c>
      <c r="U53" s="12"/>
      <c r="V53" s="14"/>
    </row>
    <row r="54" spans="1:22" x14ac:dyDescent="0.25">
      <c r="A54" s="1">
        <v>27249</v>
      </c>
      <c r="C54" t="s">
        <v>51</v>
      </c>
      <c r="D54">
        <v>500622</v>
      </c>
      <c r="E54">
        <v>26954</v>
      </c>
      <c r="F54" t="s">
        <v>54</v>
      </c>
      <c r="G54" s="7">
        <v>36800</v>
      </c>
      <c r="H54" s="8">
        <v>36800</v>
      </c>
      <c r="I54" s="5" t="s">
        <v>34</v>
      </c>
      <c r="J54" s="8">
        <v>36821</v>
      </c>
      <c r="K54" s="10">
        <v>-20000</v>
      </c>
      <c r="M54" s="10">
        <f t="shared" si="0"/>
        <v>-20000</v>
      </c>
      <c r="N54" s="10">
        <f>+N52+K53+K54</f>
        <v>0</v>
      </c>
      <c r="O54" s="10">
        <f>+O52+L53+L54</f>
        <v>0</v>
      </c>
      <c r="P54" s="10">
        <v>0</v>
      </c>
      <c r="Q54" s="10">
        <v>-20000</v>
      </c>
      <c r="R54" s="5" t="s">
        <v>12</v>
      </c>
      <c r="S54" s="12">
        <v>0.03</v>
      </c>
      <c r="T54" s="12">
        <f>ABS(N54)*S54</f>
        <v>0</v>
      </c>
      <c r="U54" s="12">
        <f>ABS(O54)*S54</f>
        <v>0</v>
      </c>
      <c r="V54" s="14">
        <f>T54-U54</f>
        <v>0</v>
      </c>
    </row>
    <row r="55" spans="1:22" x14ac:dyDescent="0.25">
      <c r="A55" s="1">
        <v>27249</v>
      </c>
      <c r="C55" t="s">
        <v>51</v>
      </c>
      <c r="D55">
        <v>500622</v>
      </c>
      <c r="E55">
        <v>26954</v>
      </c>
      <c r="F55" t="s">
        <v>54</v>
      </c>
      <c r="G55" s="7">
        <v>36800</v>
      </c>
      <c r="H55" s="8">
        <v>36800</v>
      </c>
      <c r="I55" s="5" t="s">
        <v>35</v>
      </c>
      <c r="J55" s="8">
        <v>36822</v>
      </c>
      <c r="K55" s="10">
        <v>20000</v>
      </c>
      <c r="M55" s="10">
        <f t="shared" si="0"/>
        <v>20000</v>
      </c>
      <c r="P55" s="10">
        <v>0</v>
      </c>
      <c r="Q55" s="10">
        <v>20000</v>
      </c>
      <c r="R55" s="5" t="s">
        <v>12</v>
      </c>
      <c r="S55" s="12">
        <v>0.03</v>
      </c>
      <c r="U55" s="12"/>
      <c r="V55" s="14"/>
    </row>
    <row r="56" spans="1:22" x14ac:dyDescent="0.25">
      <c r="A56" s="1">
        <v>27249</v>
      </c>
      <c r="C56" t="s">
        <v>51</v>
      </c>
      <c r="D56">
        <v>500622</v>
      </c>
      <c r="E56">
        <v>26954</v>
      </c>
      <c r="F56" t="s">
        <v>54</v>
      </c>
      <c r="G56" s="7">
        <v>36800</v>
      </c>
      <c r="H56" s="8">
        <v>36800</v>
      </c>
      <c r="I56" s="5" t="s">
        <v>34</v>
      </c>
      <c r="J56" s="8">
        <v>36822</v>
      </c>
      <c r="K56" s="10">
        <v>-20000</v>
      </c>
      <c r="M56" s="10">
        <f t="shared" si="0"/>
        <v>-20000</v>
      </c>
      <c r="N56" s="10">
        <f>+N54+K55+K56</f>
        <v>0</v>
      </c>
      <c r="O56" s="10">
        <f>+O54+L55+L56</f>
        <v>0</v>
      </c>
      <c r="P56" s="10">
        <v>0</v>
      </c>
      <c r="Q56" s="10">
        <v>-20000</v>
      </c>
      <c r="R56" s="5" t="s">
        <v>12</v>
      </c>
      <c r="S56" s="12">
        <v>0.03</v>
      </c>
      <c r="T56" s="12">
        <f>ABS(N56)*S56</f>
        <v>0</v>
      </c>
      <c r="U56" s="12">
        <f>ABS(O56)*S56</f>
        <v>0</v>
      </c>
      <c r="V56" s="14">
        <f>T56-U56</f>
        <v>0</v>
      </c>
    </row>
    <row r="57" spans="1:22" x14ac:dyDescent="0.25">
      <c r="A57" s="1">
        <v>27249</v>
      </c>
      <c r="C57" t="s">
        <v>51</v>
      </c>
      <c r="D57">
        <v>500622</v>
      </c>
      <c r="E57">
        <v>26954</v>
      </c>
      <c r="F57" t="s">
        <v>54</v>
      </c>
      <c r="G57" s="7">
        <v>36800</v>
      </c>
      <c r="H57" s="8">
        <v>36800</v>
      </c>
      <c r="I57" s="5" t="s">
        <v>35</v>
      </c>
      <c r="J57" s="8">
        <v>36823</v>
      </c>
      <c r="K57" s="10">
        <v>20000</v>
      </c>
      <c r="M57" s="10">
        <f t="shared" si="0"/>
        <v>20000</v>
      </c>
      <c r="P57" s="10">
        <v>0</v>
      </c>
      <c r="Q57" s="10">
        <v>20000</v>
      </c>
      <c r="R57" s="5" t="s">
        <v>12</v>
      </c>
      <c r="S57" s="12">
        <v>0.03</v>
      </c>
      <c r="U57" s="12"/>
      <c r="V57" s="14"/>
    </row>
    <row r="58" spans="1:22" x14ac:dyDescent="0.25">
      <c r="A58" s="1">
        <v>27249</v>
      </c>
      <c r="C58" t="s">
        <v>51</v>
      </c>
      <c r="D58">
        <v>500622</v>
      </c>
      <c r="E58">
        <v>26954</v>
      </c>
      <c r="F58" t="s">
        <v>54</v>
      </c>
      <c r="G58" s="7">
        <v>36800</v>
      </c>
      <c r="H58" s="8">
        <v>36800</v>
      </c>
      <c r="I58" s="5" t="s">
        <v>34</v>
      </c>
      <c r="J58" s="8">
        <v>36823</v>
      </c>
      <c r="K58" s="10">
        <v>-20000</v>
      </c>
      <c r="M58" s="10">
        <f t="shared" si="0"/>
        <v>-20000</v>
      </c>
      <c r="N58" s="10">
        <f>+N56+K57+K58</f>
        <v>0</v>
      </c>
      <c r="O58" s="10">
        <f>+O56+L57+L58</f>
        <v>0</v>
      </c>
      <c r="P58" s="10">
        <v>0</v>
      </c>
      <c r="Q58" s="10">
        <v>-20000</v>
      </c>
      <c r="R58" s="5" t="s">
        <v>12</v>
      </c>
      <c r="S58" s="12">
        <v>0.03</v>
      </c>
      <c r="T58" s="12">
        <f>ABS(N58)*S58</f>
        <v>0</v>
      </c>
      <c r="U58" s="12">
        <f>ABS(O58)*S58</f>
        <v>0</v>
      </c>
      <c r="V58" s="14">
        <f>T58-U58</f>
        <v>0</v>
      </c>
    </row>
    <row r="59" spans="1:22" x14ac:dyDescent="0.25">
      <c r="A59" s="1">
        <v>27249</v>
      </c>
      <c r="C59" t="s">
        <v>51</v>
      </c>
      <c r="D59">
        <v>500622</v>
      </c>
      <c r="E59">
        <v>26954</v>
      </c>
      <c r="F59" t="s">
        <v>54</v>
      </c>
      <c r="G59" s="7">
        <v>36800</v>
      </c>
      <c r="H59" s="8">
        <v>36800</v>
      </c>
      <c r="I59" s="5" t="s">
        <v>35</v>
      </c>
      <c r="J59" s="8">
        <v>36824</v>
      </c>
      <c r="K59" s="10">
        <v>20000</v>
      </c>
      <c r="M59" s="10">
        <f t="shared" si="0"/>
        <v>20000</v>
      </c>
      <c r="P59" s="10">
        <v>0</v>
      </c>
      <c r="Q59" s="10">
        <v>20000</v>
      </c>
      <c r="R59" s="5" t="s">
        <v>12</v>
      </c>
      <c r="S59" s="12">
        <v>0.03</v>
      </c>
      <c r="U59" s="12"/>
      <c r="V59" s="14"/>
    </row>
    <row r="60" spans="1:22" x14ac:dyDescent="0.25">
      <c r="A60" s="1">
        <v>27249</v>
      </c>
      <c r="C60" t="s">
        <v>51</v>
      </c>
      <c r="D60">
        <v>500622</v>
      </c>
      <c r="E60">
        <v>26954</v>
      </c>
      <c r="F60" t="s">
        <v>54</v>
      </c>
      <c r="G60" s="7">
        <v>36800</v>
      </c>
      <c r="H60" s="8">
        <v>36800</v>
      </c>
      <c r="I60" s="5" t="s">
        <v>34</v>
      </c>
      <c r="J60" s="8">
        <v>36824</v>
      </c>
      <c r="K60" s="10">
        <v>-20000</v>
      </c>
      <c r="M60" s="10">
        <f t="shared" si="0"/>
        <v>-20000</v>
      </c>
      <c r="N60" s="10">
        <f>+N58+K59+K60</f>
        <v>0</v>
      </c>
      <c r="O60" s="10">
        <f>+O58+L59+L60</f>
        <v>0</v>
      </c>
      <c r="P60" s="10">
        <v>0</v>
      </c>
      <c r="Q60" s="10">
        <v>-20000</v>
      </c>
      <c r="R60" s="5" t="s">
        <v>12</v>
      </c>
      <c r="S60" s="12">
        <v>0.03</v>
      </c>
      <c r="T60" s="12">
        <f>ABS(N60)*S60</f>
        <v>0</v>
      </c>
      <c r="U60" s="12">
        <f>ABS(O60)*S60</f>
        <v>0</v>
      </c>
      <c r="V60" s="14">
        <f>T60-U60</f>
        <v>0</v>
      </c>
    </row>
    <row r="61" spans="1:22" x14ac:dyDescent="0.25">
      <c r="A61" s="1">
        <v>27249</v>
      </c>
      <c r="C61" t="s">
        <v>51</v>
      </c>
      <c r="D61">
        <v>500622</v>
      </c>
      <c r="E61">
        <v>26954</v>
      </c>
      <c r="F61" t="s">
        <v>54</v>
      </c>
      <c r="G61" s="7">
        <v>36800</v>
      </c>
      <c r="H61" s="8">
        <v>36800</v>
      </c>
      <c r="I61" s="5" t="s">
        <v>35</v>
      </c>
      <c r="J61" s="8">
        <v>36825</v>
      </c>
      <c r="K61" s="10">
        <v>20000</v>
      </c>
      <c r="L61" s="10">
        <v>8000</v>
      </c>
      <c r="M61" s="10">
        <f t="shared" si="0"/>
        <v>12000</v>
      </c>
      <c r="P61" s="10">
        <v>0</v>
      </c>
      <c r="Q61" s="10">
        <v>20000</v>
      </c>
      <c r="R61" s="5" t="s">
        <v>12</v>
      </c>
      <c r="S61" s="12">
        <v>0.03</v>
      </c>
      <c r="U61" s="12"/>
      <c r="V61" s="14"/>
    </row>
    <row r="62" spans="1:22" x14ac:dyDescent="0.25">
      <c r="A62" s="1">
        <v>27249</v>
      </c>
      <c r="C62" t="s">
        <v>51</v>
      </c>
      <c r="D62">
        <v>500622</v>
      </c>
      <c r="E62">
        <v>26954</v>
      </c>
      <c r="F62" t="s">
        <v>54</v>
      </c>
      <c r="G62" s="7">
        <v>36800</v>
      </c>
      <c r="H62" s="8">
        <v>36800</v>
      </c>
      <c r="I62" s="5" t="s">
        <v>34</v>
      </c>
      <c r="J62" s="8">
        <v>36825</v>
      </c>
      <c r="K62" s="10">
        <v>-20000</v>
      </c>
      <c r="M62" s="10">
        <f t="shared" si="0"/>
        <v>-20000</v>
      </c>
      <c r="N62" s="10">
        <f>+N60+K61+K62</f>
        <v>0</v>
      </c>
      <c r="O62" s="10">
        <f>+O60+L61+L62</f>
        <v>8000</v>
      </c>
      <c r="P62" s="10">
        <v>0</v>
      </c>
      <c r="Q62" s="10">
        <v>-20000</v>
      </c>
      <c r="R62" s="5" t="s">
        <v>12</v>
      </c>
      <c r="S62" s="12">
        <v>0.03</v>
      </c>
      <c r="T62" s="12">
        <f>ABS(N62)*S62</f>
        <v>0</v>
      </c>
      <c r="U62" s="12">
        <f>ABS(O62)*S62</f>
        <v>240</v>
      </c>
      <c r="V62" s="14">
        <f>T62-U62</f>
        <v>-240</v>
      </c>
    </row>
    <row r="63" spans="1:22" x14ac:dyDescent="0.25">
      <c r="A63" s="1">
        <v>27249</v>
      </c>
      <c r="C63" t="s">
        <v>51</v>
      </c>
      <c r="D63">
        <v>500622</v>
      </c>
      <c r="E63">
        <v>26954</v>
      </c>
      <c r="F63" t="s">
        <v>54</v>
      </c>
      <c r="G63" s="7">
        <v>36800</v>
      </c>
      <c r="H63" s="8">
        <v>36800</v>
      </c>
      <c r="I63" s="5" t="s">
        <v>35</v>
      </c>
      <c r="J63" s="8">
        <v>36826</v>
      </c>
      <c r="K63" s="10">
        <v>20000</v>
      </c>
      <c r="L63" s="10">
        <v>10000</v>
      </c>
      <c r="M63" s="10">
        <f t="shared" si="0"/>
        <v>10000</v>
      </c>
      <c r="P63" s="10">
        <v>0</v>
      </c>
      <c r="Q63" s="10">
        <v>20000</v>
      </c>
      <c r="R63" s="5" t="s">
        <v>12</v>
      </c>
      <c r="S63" s="12">
        <v>0.03</v>
      </c>
      <c r="U63" s="12"/>
      <c r="V63" s="14"/>
    </row>
    <row r="64" spans="1:22" x14ac:dyDescent="0.25">
      <c r="A64" s="1">
        <v>27249</v>
      </c>
      <c r="C64" t="s">
        <v>51</v>
      </c>
      <c r="D64">
        <v>500622</v>
      </c>
      <c r="E64">
        <v>26954</v>
      </c>
      <c r="F64" t="s">
        <v>54</v>
      </c>
      <c r="G64" s="7">
        <v>36800</v>
      </c>
      <c r="H64" s="8">
        <v>36800</v>
      </c>
      <c r="I64" s="5" t="s">
        <v>34</v>
      </c>
      <c r="J64" s="8">
        <v>36826</v>
      </c>
      <c r="K64" s="10">
        <v>-20000</v>
      </c>
      <c r="M64" s="10">
        <f t="shared" si="0"/>
        <v>-20000</v>
      </c>
      <c r="N64" s="10">
        <f>+N62+K63+K64</f>
        <v>0</v>
      </c>
      <c r="O64" s="10">
        <f>+O62+L63+L64</f>
        <v>18000</v>
      </c>
      <c r="P64" s="10">
        <v>0</v>
      </c>
      <c r="Q64" s="10">
        <v>-20000</v>
      </c>
      <c r="R64" s="5" t="s">
        <v>12</v>
      </c>
      <c r="S64" s="12">
        <v>0.03</v>
      </c>
      <c r="T64" s="12">
        <f>ABS(N64)*S64</f>
        <v>0</v>
      </c>
      <c r="U64" s="12">
        <f>ABS(O64)*S64</f>
        <v>540</v>
      </c>
      <c r="V64" s="14">
        <f>T64-U64</f>
        <v>-540</v>
      </c>
    </row>
    <row r="65" spans="1:22" x14ac:dyDescent="0.25">
      <c r="A65" s="1">
        <v>27249</v>
      </c>
      <c r="C65" t="s">
        <v>51</v>
      </c>
      <c r="D65">
        <v>500622</v>
      </c>
      <c r="E65">
        <v>26954</v>
      </c>
      <c r="F65" t="s">
        <v>54</v>
      </c>
      <c r="G65" s="7">
        <v>36800</v>
      </c>
      <c r="H65" s="8">
        <v>36800</v>
      </c>
      <c r="I65" s="5" t="s">
        <v>35</v>
      </c>
      <c r="J65" s="8">
        <v>36827</v>
      </c>
      <c r="K65" s="10">
        <v>20000</v>
      </c>
      <c r="M65" s="10">
        <f t="shared" si="0"/>
        <v>20000</v>
      </c>
      <c r="P65" s="10">
        <v>0</v>
      </c>
      <c r="Q65" s="10">
        <v>20000</v>
      </c>
      <c r="R65" s="5" t="s">
        <v>12</v>
      </c>
      <c r="S65" s="12">
        <v>0.03</v>
      </c>
      <c r="U65" s="12"/>
      <c r="V65" s="14"/>
    </row>
    <row r="66" spans="1:22" x14ac:dyDescent="0.25">
      <c r="A66" s="1">
        <v>27249</v>
      </c>
      <c r="C66" t="s">
        <v>51</v>
      </c>
      <c r="D66">
        <v>500622</v>
      </c>
      <c r="E66">
        <v>26954</v>
      </c>
      <c r="F66" t="s">
        <v>54</v>
      </c>
      <c r="G66" s="7">
        <v>36800</v>
      </c>
      <c r="H66" s="8">
        <v>36800</v>
      </c>
      <c r="I66" s="5" t="s">
        <v>34</v>
      </c>
      <c r="J66" s="8">
        <v>36827</v>
      </c>
      <c r="K66" s="10">
        <v>-20000</v>
      </c>
      <c r="L66" s="10">
        <v>-12666</v>
      </c>
      <c r="M66" s="10">
        <f t="shared" si="0"/>
        <v>-7334</v>
      </c>
      <c r="N66" s="10">
        <f>+N64+K65+K66</f>
        <v>0</v>
      </c>
      <c r="O66" s="10">
        <f>+O64+L65+L66</f>
        <v>5334</v>
      </c>
      <c r="P66" s="10">
        <v>0</v>
      </c>
      <c r="Q66" s="10">
        <v>-20000</v>
      </c>
      <c r="R66" s="5" t="s">
        <v>12</v>
      </c>
      <c r="S66" s="12">
        <v>0.03</v>
      </c>
      <c r="T66" s="12">
        <f>ABS(N66)*S66</f>
        <v>0</v>
      </c>
      <c r="U66" s="12">
        <f>ABS(O66)*S66</f>
        <v>160.01999999999998</v>
      </c>
      <c r="V66" s="14">
        <f>T66-U66</f>
        <v>-160.01999999999998</v>
      </c>
    </row>
    <row r="67" spans="1:22" x14ac:dyDescent="0.25">
      <c r="A67" s="1">
        <v>27249</v>
      </c>
      <c r="C67" t="s">
        <v>51</v>
      </c>
      <c r="D67">
        <v>500622</v>
      </c>
      <c r="E67">
        <v>26954</v>
      </c>
      <c r="F67" t="s">
        <v>54</v>
      </c>
      <c r="G67" s="7">
        <v>36800</v>
      </c>
      <c r="H67" s="8">
        <v>36800</v>
      </c>
      <c r="I67" s="5" t="s">
        <v>35</v>
      </c>
      <c r="J67" s="8">
        <v>36828</v>
      </c>
      <c r="K67" s="10">
        <v>20000</v>
      </c>
      <c r="L67" s="10">
        <v>-2666</v>
      </c>
      <c r="M67" s="10">
        <f t="shared" si="0"/>
        <v>22666</v>
      </c>
      <c r="P67" s="10">
        <v>0</v>
      </c>
      <c r="Q67" s="10">
        <v>20000</v>
      </c>
      <c r="R67" s="5" t="s">
        <v>12</v>
      </c>
      <c r="S67" s="12">
        <v>0.03</v>
      </c>
      <c r="U67" s="12"/>
      <c r="V67" s="14"/>
    </row>
    <row r="68" spans="1:22" x14ac:dyDescent="0.25">
      <c r="A68" s="1">
        <v>27249</v>
      </c>
      <c r="C68" t="s">
        <v>51</v>
      </c>
      <c r="D68">
        <v>500622</v>
      </c>
      <c r="E68">
        <v>26954</v>
      </c>
      <c r="F68" t="s">
        <v>54</v>
      </c>
      <c r="G68" s="7">
        <v>36800</v>
      </c>
      <c r="H68" s="8">
        <v>36800</v>
      </c>
      <c r="I68" s="5" t="s">
        <v>34</v>
      </c>
      <c r="J68" s="8">
        <v>36828</v>
      </c>
      <c r="K68" s="10">
        <v>-20000</v>
      </c>
      <c r="L68" s="10">
        <v>-2668</v>
      </c>
      <c r="M68" s="10">
        <f t="shared" si="0"/>
        <v>-17332</v>
      </c>
      <c r="N68" s="10">
        <f>+N66+K67+K68</f>
        <v>0</v>
      </c>
      <c r="O68" s="10">
        <f>+O66+L67+L68</f>
        <v>0</v>
      </c>
      <c r="P68" s="10">
        <v>0</v>
      </c>
      <c r="Q68" s="10">
        <v>-20000</v>
      </c>
      <c r="R68" s="5" t="s">
        <v>12</v>
      </c>
      <c r="S68" s="12">
        <v>0.03</v>
      </c>
      <c r="T68" s="12">
        <f>ABS(N68)*S68</f>
        <v>0</v>
      </c>
      <c r="U68" s="12">
        <f>ABS(O68)*S68</f>
        <v>0</v>
      </c>
      <c r="V68" s="14">
        <f>T68-U68</f>
        <v>0</v>
      </c>
    </row>
    <row r="69" spans="1:22" x14ac:dyDescent="0.25">
      <c r="A69" s="1">
        <v>27249</v>
      </c>
      <c r="C69" t="s">
        <v>51</v>
      </c>
      <c r="D69">
        <v>500622</v>
      </c>
      <c r="E69">
        <v>26954</v>
      </c>
      <c r="F69" t="s">
        <v>54</v>
      </c>
      <c r="G69" s="7">
        <v>36800</v>
      </c>
      <c r="H69" s="8">
        <v>36800</v>
      </c>
      <c r="I69" s="5" t="s">
        <v>35</v>
      </c>
      <c r="J69" s="8">
        <v>36829</v>
      </c>
      <c r="K69" s="10">
        <v>20000</v>
      </c>
      <c r="M69" s="10">
        <f t="shared" si="0"/>
        <v>20000</v>
      </c>
      <c r="P69" s="10">
        <v>0</v>
      </c>
      <c r="Q69" s="10">
        <v>20000</v>
      </c>
      <c r="R69" s="5" t="s">
        <v>12</v>
      </c>
      <c r="S69" s="12">
        <v>0.03</v>
      </c>
      <c r="U69" s="12"/>
      <c r="V69" s="14"/>
    </row>
    <row r="70" spans="1:22" x14ac:dyDescent="0.25">
      <c r="A70" s="1">
        <v>27249</v>
      </c>
      <c r="C70" t="s">
        <v>51</v>
      </c>
      <c r="D70">
        <v>500622</v>
      </c>
      <c r="E70">
        <v>26954</v>
      </c>
      <c r="F70" t="s">
        <v>54</v>
      </c>
      <c r="G70" s="7">
        <v>36800</v>
      </c>
      <c r="H70" s="8">
        <v>36800</v>
      </c>
      <c r="I70" s="5" t="s">
        <v>34</v>
      </c>
      <c r="J70" s="8">
        <v>36829</v>
      </c>
      <c r="K70" s="10">
        <v>-20000</v>
      </c>
      <c r="M70" s="10">
        <f t="shared" si="0"/>
        <v>-20000</v>
      </c>
      <c r="N70" s="10">
        <f>+N68+K69+K70</f>
        <v>0</v>
      </c>
      <c r="O70" s="10">
        <f>+O68+L69+L70</f>
        <v>0</v>
      </c>
      <c r="P70" s="10">
        <v>0</v>
      </c>
      <c r="Q70" s="10">
        <v>-20000</v>
      </c>
      <c r="R70" s="5" t="s">
        <v>12</v>
      </c>
      <c r="S70" s="12">
        <v>0.03</v>
      </c>
      <c r="T70" s="12">
        <f>ABS(N70)*S70</f>
        <v>0</v>
      </c>
      <c r="U70" s="12">
        <f>ABS(O70)*S70</f>
        <v>0</v>
      </c>
      <c r="V70" s="14">
        <f>T70-U70</f>
        <v>0</v>
      </c>
    </row>
    <row r="71" spans="1:22" x14ac:dyDescent="0.25">
      <c r="A71" s="1">
        <v>27249</v>
      </c>
      <c r="C71" t="s">
        <v>51</v>
      </c>
      <c r="D71">
        <v>500622</v>
      </c>
      <c r="E71">
        <v>26954</v>
      </c>
      <c r="F71" t="s">
        <v>54</v>
      </c>
      <c r="G71" s="7">
        <v>36800</v>
      </c>
      <c r="H71" s="8">
        <v>36800</v>
      </c>
      <c r="I71" s="5" t="s">
        <v>35</v>
      </c>
      <c r="J71" s="8">
        <v>36830</v>
      </c>
      <c r="K71" s="10">
        <v>20000</v>
      </c>
      <c r="M71" s="10">
        <f t="shared" si="0"/>
        <v>20000</v>
      </c>
      <c r="N71" s="10">
        <f>+N69+K70+K71</f>
        <v>0</v>
      </c>
      <c r="P71" s="10">
        <v>0</v>
      </c>
      <c r="Q71" s="10">
        <v>20000</v>
      </c>
      <c r="R71" s="5" t="s">
        <v>12</v>
      </c>
      <c r="S71" s="12">
        <v>0.03</v>
      </c>
      <c r="U71" s="12"/>
      <c r="V71" s="14"/>
    </row>
    <row r="72" spans="1:22" x14ac:dyDescent="0.25">
      <c r="A72" s="1">
        <v>27249</v>
      </c>
      <c r="C72" t="s">
        <v>51</v>
      </c>
      <c r="D72">
        <v>500622</v>
      </c>
      <c r="E72">
        <v>26954</v>
      </c>
      <c r="F72" t="s">
        <v>54</v>
      </c>
      <c r="G72" s="7">
        <v>36800</v>
      </c>
      <c r="H72" s="8">
        <v>36800</v>
      </c>
      <c r="I72" s="5" t="s">
        <v>34</v>
      </c>
      <c r="J72" s="8">
        <v>36830</v>
      </c>
      <c r="K72" s="10">
        <v>-20000</v>
      </c>
      <c r="M72" s="10">
        <f t="shared" si="0"/>
        <v>-20000</v>
      </c>
      <c r="N72" s="10">
        <f>+N70+K71+K72</f>
        <v>0</v>
      </c>
      <c r="O72" s="10">
        <f>+O70+L71+L72</f>
        <v>0</v>
      </c>
      <c r="P72" s="10">
        <v>0</v>
      </c>
      <c r="Q72" s="10">
        <v>-20000</v>
      </c>
      <c r="R72" s="5" t="s">
        <v>12</v>
      </c>
      <c r="S72" s="12">
        <v>0.03</v>
      </c>
      <c r="T72" s="12">
        <f>ABS(N72)*S72</f>
        <v>0</v>
      </c>
      <c r="U72" s="12">
        <f>ABS(O72)*S72</f>
        <v>0</v>
      </c>
      <c r="V72" s="14">
        <f>T72-U72</f>
        <v>0</v>
      </c>
    </row>
    <row r="73" spans="1:22" x14ac:dyDescent="0.25">
      <c r="I73"/>
      <c r="J73"/>
      <c r="K73"/>
      <c r="L73"/>
      <c r="M73"/>
      <c r="N73"/>
      <c r="P73"/>
      <c r="Q73"/>
      <c r="R73"/>
      <c r="S73"/>
      <c r="T73"/>
    </row>
    <row r="74" spans="1:22" x14ac:dyDescent="0.25">
      <c r="K74" s="20">
        <f>SUM(K11:K70)</f>
        <v>0</v>
      </c>
      <c r="L74" s="49">
        <f>SUM(L11:L72)</f>
        <v>0</v>
      </c>
      <c r="M74" s="20">
        <f>SUM(M11:M70)</f>
        <v>0</v>
      </c>
      <c r="T74" s="21">
        <f>SUM(T11:T70)</f>
        <v>0</v>
      </c>
      <c r="U74" s="21">
        <f>SUM(U11:U72)</f>
        <v>940.02</v>
      </c>
      <c r="V74" s="21">
        <f>SUM(V11:V72)</f>
        <v>-940.02</v>
      </c>
    </row>
    <row r="75" spans="1:22" x14ac:dyDescent="0.25">
      <c r="O75" s="34"/>
    </row>
    <row r="76" spans="1:22" x14ac:dyDescent="0.25">
      <c r="U76" s="14"/>
    </row>
    <row r="77" spans="1:22" x14ac:dyDescent="0.25">
      <c r="U77" s="14"/>
    </row>
    <row r="78" spans="1:22" x14ac:dyDescent="0.25">
      <c r="U78" s="14"/>
    </row>
  </sheetData>
  <printOptions gridLines="1"/>
  <pageMargins left="0" right="0" top="0.5" bottom="0.25" header="0" footer="0"/>
  <pageSetup paperSize="5" scale="57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77"/>
  <sheetViews>
    <sheetView topLeftCell="I46" workbookViewId="0">
      <selection activeCell="E79" sqref="E79"/>
    </sheetView>
  </sheetViews>
  <sheetFormatPr defaultRowHeight="13.2" x14ac:dyDescent="0.25"/>
  <cols>
    <col min="1" max="1" width="16" style="1" customWidth="1"/>
    <col min="2" max="2" width="0.109375" style="5" hidden="1" customWidth="1"/>
    <col min="6" max="6" width="10.109375" customWidth="1"/>
    <col min="7" max="7" width="11.33203125" customWidth="1"/>
    <col min="8" max="8" width="9.88671875" customWidth="1"/>
    <col min="9" max="9" width="9.88671875" style="5" customWidth="1"/>
    <col min="10" max="10" width="10.44140625" style="8" customWidth="1"/>
    <col min="11" max="11" width="9.44140625" style="10" customWidth="1"/>
    <col min="12" max="12" width="10.33203125" style="10" customWidth="1"/>
    <col min="13" max="13" width="9.109375" style="10" customWidth="1"/>
    <col min="14" max="15" width="11" style="10" customWidth="1"/>
    <col min="16" max="16" width="10" style="10" customWidth="1"/>
    <col min="17" max="17" width="11.109375" style="10" customWidth="1"/>
    <col min="18" max="18" width="10.109375" style="5" customWidth="1"/>
    <col min="19" max="19" width="11.88671875" style="12" customWidth="1"/>
    <col min="20" max="20" width="15.33203125" style="12" customWidth="1"/>
    <col min="21" max="21" width="13.88671875" customWidth="1"/>
    <col min="22" max="22" width="12.88671875" customWidth="1"/>
  </cols>
  <sheetData>
    <row r="1" spans="1:23" x14ac:dyDescent="0.25">
      <c r="A1" s="1" t="s">
        <v>13</v>
      </c>
    </row>
    <row r="2" spans="1:23" x14ac:dyDescent="0.25">
      <c r="A2" s="1" t="s">
        <v>14</v>
      </c>
      <c r="C2" s="3">
        <v>27266</v>
      </c>
    </row>
    <row r="3" spans="1:23" x14ac:dyDescent="0.25">
      <c r="A3" s="1" t="s">
        <v>3</v>
      </c>
      <c r="C3" s="3" t="s">
        <v>41</v>
      </c>
    </row>
    <row r="4" spans="1:23" x14ac:dyDescent="0.25">
      <c r="A4" s="1" t="s">
        <v>15</v>
      </c>
      <c r="C4" s="4">
        <v>36800</v>
      </c>
      <c r="P4"/>
      <c r="Q4"/>
      <c r="R4"/>
      <c r="S4"/>
      <c r="T4"/>
    </row>
    <row r="5" spans="1:23" x14ac:dyDescent="0.25">
      <c r="A5" s="1" t="s">
        <v>16</v>
      </c>
      <c r="C5" s="4" t="s">
        <v>12</v>
      </c>
      <c r="H5" t="s">
        <v>47</v>
      </c>
      <c r="P5"/>
      <c r="Q5"/>
      <c r="R5"/>
      <c r="S5"/>
      <c r="T5"/>
    </row>
    <row r="9" spans="1:23" s="6" customFormat="1" ht="39.6" x14ac:dyDescent="0.25">
      <c r="A9" s="6" t="s">
        <v>17</v>
      </c>
      <c r="B9" s="6" t="s">
        <v>18</v>
      </c>
      <c r="C9" s="6" t="s">
        <v>3</v>
      </c>
      <c r="D9" s="6" t="s">
        <v>6</v>
      </c>
      <c r="E9" s="6" t="s">
        <v>5</v>
      </c>
      <c r="F9" s="6" t="s">
        <v>19</v>
      </c>
      <c r="G9" s="6" t="s">
        <v>20</v>
      </c>
      <c r="H9" s="6" t="s">
        <v>15</v>
      </c>
      <c r="I9" s="6" t="s">
        <v>21</v>
      </c>
      <c r="J9" s="9" t="s">
        <v>22</v>
      </c>
      <c r="K9" s="11" t="s">
        <v>23</v>
      </c>
      <c r="L9" s="11" t="s">
        <v>24</v>
      </c>
      <c r="M9" s="11" t="s">
        <v>25</v>
      </c>
      <c r="N9" s="18" t="s">
        <v>26</v>
      </c>
      <c r="O9" s="18" t="s">
        <v>27</v>
      </c>
      <c r="P9" s="11" t="s">
        <v>28</v>
      </c>
      <c r="Q9" s="11" t="s">
        <v>29</v>
      </c>
      <c r="R9" s="6" t="s">
        <v>30</v>
      </c>
      <c r="S9" s="13" t="s">
        <v>8</v>
      </c>
      <c r="T9" s="13" t="s">
        <v>31</v>
      </c>
      <c r="U9" s="6" t="s">
        <v>32</v>
      </c>
      <c r="V9" s="6" t="s">
        <v>25</v>
      </c>
      <c r="W9" s="16"/>
    </row>
    <row r="10" spans="1:23" x14ac:dyDescent="0.25">
      <c r="O10" s="10">
        <v>0</v>
      </c>
    </row>
    <row r="11" spans="1:23" x14ac:dyDescent="0.25">
      <c r="A11" s="1">
        <v>27266</v>
      </c>
      <c r="C11" t="s">
        <v>39</v>
      </c>
      <c r="D11">
        <v>500622</v>
      </c>
      <c r="E11">
        <v>27108</v>
      </c>
      <c r="F11" t="s">
        <v>33</v>
      </c>
      <c r="G11" s="7">
        <v>36800</v>
      </c>
      <c r="H11" s="8">
        <v>36800</v>
      </c>
      <c r="I11" s="5" t="s">
        <v>35</v>
      </c>
      <c r="J11" s="8">
        <v>36800</v>
      </c>
      <c r="K11" s="10">
        <v>30000</v>
      </c>
      <c r="M11" s="10">
        <f t="shared" ref="M11:M72" si="0">K11-L11</f>
        <v>30000</v>
      </c>
      <c r="P11" s="10">
        <v>0</v>
      </c>
      <c r="Q11" s="10">
        <v>30000</v>
      </c>
      <c r="R11" s="5" t="s">
        <v>12</v>
      </c>
      <c r="S11" s="12">
        <v>0.05</v>
      </c>
      <c r="U11" s="12"/>
      <c r="V11" s="14"/>
    </row>
    <row r="12" spans="1:23" x14ac:dyDescent="0.25">
      <c r="A12" s="1">
        <v>27266</v>
      </c>
      <c r="C12" t="s">
        <v>39</v>
      </c>
      <c r="D12">
        <v>500622</v>
      </c>
      <c r="E12">
        <v>27108</v>
      </c>
      <c r="F12" t="s">
        <v>33</v>
      </c>
      <c r="G12" s="7">
        <v>36800</v>
      </c>
      <c r="H12" s="8">
        <v>36800</v>
      </c>
      <c r="I12" s="5" t="s">
        <v>34</v>
      </c>
      <c r="J12" s="8">
        <v>36800</v>
      </c>
      <c r="K12" s="10">
        <v>-30000</v>
      </c>
      <c r="M12" s="10">
        <f t="shared" si="0"/>
        <v>-30000</v>
      </c>
      <c r="N12" s="10">
        <f>+K11+K12</f>
        <v>0</v>
      </c>
      <c r="O12" s="10">
        <f>O10+L11+L12</f>
        <v>0</v>
      </c>
      <c r="P12" s="10">
        <v>0</v>
      </c>
      <c r="Q12" s="10">
        <v>-30000</v>
      </c>
      <c r="R12" s="5" t="s">
        <v>12</v>
      </c>
      <c r="S12" s="12">
        <v>0.05</v>
      </c>
      <c r="T12" s="12">
        <f>ABS(N12)*S12</f>
        <v>0</v>
      </c>
      <c r="U12" s="12">
        <f>ABS(O12)*S12</f>
        <v>0</v>
      </c>
      <c r="V12" s="14">
        <f>T12-U12</f>
        <v>0</v>
      </c>
    </row>
    <row r="13" spans="1:23" x14ac:dyDescent="0.25">
      <c r="A13" s="1">
        <v>27266</v>
      </c>
      <c r="C13" t="s">
        <v>39</v>
      </c>
      <c r="D13">
        <v>500622</v>
      </c>
      <c r="E13">
        <v>27108</v>
      </c>
      <c r="F13" t="s">
        <v>33</v>
      </c>
      <c r="G13" s="7">
        <v>36800</v>
      </c>
      <c r="H13" s="8">
        <v>36800</v>
      </c>
      <c r="I13" s="5" t="s">
        <v>35</v>
      </c>
      <c r="J13" s="8">
        <v>36801</v>
      </c>
      <c r="K13" s="10">
        <v>30000</v>
      </c>
      <c r="M13" s="10">
        <f t="shared" si="0"/>
        <v>30000</v>
      </c>
      <c r="P13" s="10">
        <v>0</v>
      </c>
      <c r="Q13" s="10">
        <v>30000</v>
      </c>
      <c r="R13" s="5" t="s">
        <v>12</v>
      </c>
      <c r="S13" s="12">
        <v>0.05</v>
      </c>
      <c r="U13" s="12"/>
      <c r="V13" s="14"/>
    </row>
    <row r="14" spans="1:23" x14ac:dyDescent="0.25">
      <c r="A14" s="1">
        <v>27266</v>
      </c>
      <c r="C14" t="s">
        <v>39</v>
      </c>
      <c r="D14">
        <v>500622</v>
      </c>
      <c r="E14">
        <v>27108</v>
      </c>
      <c r="F14" t="s">
        <v>33</v>
      </c>
      <c r="G14" s="7">
        <v>36800</v>
      </c>
      <c r="H14" s="8">
        <v>36800</v>
      </c>
      <c r="I14" s="5" t="s">
        <v>34</v>
      </c>
      <c r="J14" s="8">
        <v>36801</v>
      </c>
      <c r="K14" s="10">
        <v>-30000</v>
      </c>
      <c r="M14" s="10">
        <f t="shared" si="0"/>
        <v>-30000</v>
      </c>
      <c r="N14" s="10">
        <f>+N12+K13+K14</f>
        <v>0</v>
      </c>
      <c r="O14" s="10">
        <f>+O12+L13+L14</f>
        <v>0</v>
      </c>
      <c r="P14" s="10">
        <v>0</v>
      </c>
      <c r="Q14" s="10">
        <v>-30000</v>
      </c>
      <c r="R14" s="5" t="s">
        <v>12</v>
      </c>
      <c r="S14" s="12">
        <v>0.05</v>
      </c>
      <c r="T14" s="12">
        <f>ABS(N14)*S14</f>
        <v>0</v>
      </c>
      <c r="U14" s="12">
        <f>ABS(O14)*S14</f>
        <v>0</v>
      </c>
      <c r="V14" s="14">
        <f>T14-U14</f>
        <v>0</v>
      </c>
    </row>
    <row r="15" spans="1:23" x14ac:dyDescent="0.25">
      <c r="A15" s="1">
        <v>27266</v>
      </c>
      <c r="C15" t="s">
        <v>39</v>
      </c>
      <c r="D15">
        <v>500622</v>
      </c>
      <c r="E15">
        <v>27108</v>
      </c>
      <c r="F15" t="s">
        <v>33</v>
      </c>
      <c r="G15" s="7">
        <v>36800</v>
      </c>
      <c r="H15" s="8">
        <v>36800</v>
      </c>
      <c r="I15" s="5" t="s">
        <v>35</v>
      </c>
      <c r="J15" s="8">
        <v>36802</v>
      </c>
      <c r="K15" s="10">
        <v>30000</v>
      </c>
      <c r="M15" s="10">
        <f t="shared" si="0"/>
        <v>30000</v>
      </c>
      <c r="P15" s="10">
        <v>0</v>
      </c>
      <c r="Q15" s="10">
        <v>30000</v>
      </c>
      <c r="R15" s="5" t="s">
        <v>12</v>
      </c>
      <c r="S15" s="12">
        <v>0.05</v>
      </c>
      <c r="U15" s="12"/>
      <c r="V15" s="14"/>
    </row>
    <row r="16" spans="1:23" x14ac:dyDescent="0.25">
      <c r="A16" s="1">
        <v>27266</v>
      </c>
      <c r="C16" t="s">
        <v>39</v>
      </c>
      <c r="D16">
        <v>500622</v>
      </c>
      <c r="E16">
        <v>27108</v>
      </c>
      <c r="F16" t="s">
        <v>33</v>
      </c>
      <c r="G16" s="7">
        <v>36800</v>
      </c>
      <c r="H16" s="8">
        <v>36800</v>
      </c>
      <c r="I16" s="5" t="s">
        <v>34</v>
      </c>
      <c r="J16" s="8">
        <v>36802</v>
      </c>
      <c r="K16" s="10">
        <v>-30000</v>
      </c>
      <c r="M16" s="10">
        <f t="shared" si="0"/>
        <v>-30000</v>
      </c>
      <c r="N16" s="10">
        <f>+N14+K15+K16</f>
        <v>0</v>
      </c>
      <c r="O16" s="10">
        <f>+O14+L15+L16</f>
        <v>0</v>
      </c>
      <c r="P16" s="10">
        <v>0</v>
      </c>
      <c r="Q16" s="10">
        <v>-30000</v>
      </c>
      <c r="R16" s="5" t="s">
        <v>12</v>
      </c>
      <c r="S16" s="12">
        <v>0.05</v>
      </c>
      <c r="T16" s="12">
        <f>ABS(N16)*S16</f>
        <v>0</v>
      </c>
      <c r="U16" s="12">
        <f>ABS(O16)*S16</f>
        <v>0</v>
      </c>
      <c r="V16" s="14">
        <f>T16-U16</f>
        <v>0</v>
      </c>
    </row>
    <row r="17" spans="1:22" x14ac:dyDescent="0.25">
      <c r="A17" s="1">
        <v>27266</v>
      </c>
      <c r="C17" t="s">
        <v>39</v>
      </c>
      <c r="D17">
        <v>500622</v>
      </c>
      <c r="E17">
        <v>27108</v>
      </c>
      <c r="F17" t="s">
        <v>33</v>
      </c>
      <c r="G17" s="7">
        <v>36800</v>
      </c>
      <c r="H17" s="8">
        <v>36800</v>
      </c>
      <c r="I17" s="5" t="s">
        <v>35</v>
      </c>
      <c r="J17" s="8">
        <v>36803</v>
      </c>
      <c r="K17" s="10">
        <v>30000</v>
      </c>
      <c r="M17" s="10">
        <f t="shared" si="0"/>
        <v>30000</v>
      </c>
      <c r="P17" s="10">
        <v>0</v>
      </c>
      <c r="Q17" s="10">
        <v>30000</v>
      </c>
      <c r="R17" s="5" t="s">
        <v>12</v>
      </c>
      <c r="S17" s="12">
        <v>0.05</v>
      </c>
      <c r="U17" s="12"/>
      <c r="V17" s="14"/>
    </row>
    <row r="18" spans="1:22" x14ac:dyDescent="0.25">
      <c r="A18" s="1">
        <v>27266</v>
      </c>
      <c r="C18" t="s">
        <v>39</v>
      </c>
      <c r="D18">
        <v>500622</v>
      </c>
      <c r="E18">
        <v>27108</v>
      </c>
      <c r="F18" t="s">
        <v>33</v>
      </c>
      <c r="G18" s="7">
        <v>36800</v>
      </c>
      <c r="H18" s="8">
        <v>36800</v>
      </c>
      <c r="I18" s="5" t="s">
        <v>34</v>
      </c>
      <c r="J18" s="8">
        <v>36803</v>
      </c>
      <c r="K18" s="10">
        <v>-30000</v>
      </c>
      <c r="M18" s="10">
        <f t="shared" si="0"/>
        <v>-30000</v>
      </c>
      <c r="N18" s="10">
        <f>+N16+K17+K18</f>
        <v>0</v>
      </c>
      <c r="O18" s="10">
        <f>+O16+L17+L18</f>
        <v>0</v>
      </c>
      <c r="P18" s="10">
        <v>0</v>
      </c>
      <c r="Q18" s="10">
        <v>-30000</v>
      </c>
      <c r="R18" s="5" t="s">
        <v>12</v>
      </c>
      <c r="S18" s="12">
        <v>0.05</v>
      </c>
      <c r="T18" s="12">
        <f t="shared" ref="T18:T28" si="1">ABS(N18)*S18</f>
        <v>0</v>
      </c>
      <c r="U18" s="12">
        <f t="shared" ref="U18:U28" si="2">ABS(O18)*S18</f>
        <v>0</v>
      </c>
      <c r="V18" s="14">
        <f t="shared" ref="V18:V28" si="3">T18-U18</f>
        <v>0</v>
      </c>
    </row>
    <row r="19" spans="1:22" x14ac:dyDescent="0.25">
      <c r="A19" s="1">
        <v>27266</v>
      </c>
      <c r="C19" t="s">
        <v>39</v>
      </c>
      <c r="D19">
        <v>500622</v>
      </c>
      <c r="E19">
        <v>27108</v>
      </c>
      <c r="F19" t="s">
        <v>33</v>
      </c>
      <c r="G19" s="7">
        <v>36800</v>
      </c>
      <c r="H19" s="8">
        <v>36800</v>
      </c>
      <c r="I19" s="5" t="s">
        <v>35</v>
      </c>
      <c r="J19" s="8">
        <v>36804</v>
      </c>
      <c r="K19" s="10">
        <v>30000</v>
      </c>
      <c r="M19" s="10">
        <f t="shared" si="0"/>
        <v>30000</v>
      </c>
      <c r="P19" s="10">
        <v>0</v>
      </c>
      <c r="Q19" s="10">
        <v>30000</v>
      </c>
      <c r="R19" s="5" t="s">
        <v>12</v>
      </c>
      <c r="S19" s="12">
        <v>0.05</v>
      </c>
      <c r="U19" s="12"/>
      <c r="V19" s="14"/>
    </row>
    <row r="20" spans="1:22" x14ac:dyDescent="0.25">
      <c r="A20" s="1">
        <v>27266</v>
      </c>
      <c r="C20" t="s">
        <v>39</v>
      </c>
      <c r="D20">
        <v>500622</v>
      </c>
      <c r="E20">
        <v>27108</v>
      </c>
      <c r="F20" t="s">
        <v>33</v>
      </c>
      <c r="G20" s="7">
        <v>36800</v>
      </c>
      <c r="H20" s="8">
        <v>36800</v>
      </c>
      <c r="I20" s="5" t="s">
        <v>34</v>
      </c>
      <c r="J20" s="8">
        <v>36804</v>
      </c>
      <c r="K20" s="10">
        <v>-30000</v>
      </c>
      <c r="M20" s="10">
        <f t="shared" si="0"/>
        <v>-30000</v>
      </c>
      <c r="N20" s="10">
        <f>+N18+K19+K20</f>
        <v>0</v>
      </c>
      <c r="O20" s="10">
        <f>+O18+L19+L20</f>
        <v>0</v>
      </c>
      <c r="P20" s="10">
        <v>0</v>
      </c>
      <c r="Q20" s="10">
        <v>-30000</v>
      </c>
      <c r="R20" s="5" t="s">
        <v>12</v>
      </c>
      <c r="S20" s="12">
        <v>0.05</v>
      </c>
      <c r="T20" s="12">
        <f t="shared" si="1"/>
        <v>0</v>
      </c>
      <c r="U20" s="12">
        <f t="shared" si="2"/>
        <v>0</v>
      </c>
      <c r="V20" s="14">
        <f t="shared" si="3"/>
        <v>0</v>
      </c>
    </row>
    <row r="21" spans="1:22" x14ac:dyDescent="0.25">
      <c r="A21" s="1">
        <v>27266</v>
      </c>
      <c r="C21" t="s">
        <v>39</v>
      </c>
      <c r="D21">
        <v>500622</v>
      </c>
      <c r="E21">
        <v>27108</v>
      </c>
      <c r="F21" t="s">
        <v>33</v>
      </c>
      <c r="G21" s="7">
        <v>36800</v>
      </c>
      <c r="H21" s="8">
        <v>36800</v>
      </c>
      <c r="I21" s="5" t="s">
        <v>35</v>
      </c>
      <c r="J21" s="8">
        <v>36805</v>
      </c>
      <c r="K21" s="10">
        <v>30000</v>
      </c>
      <c r="M21" s="10">
        <f t="shared" si="0"/>
        <v>30000</v>
      </c>
      <c r="P21" s="10">
        <v>0</v>
      </c>
      <c r="Q21" s="10">
        <v>30000</v>
      </c>
      <c r="R21" s="5" t="s">
        <v>12</v>
      </c>
      <c r="S21" s="12">
        <v>0.05</v>
      </c>
      <c r="U21" s="12"/>
      <c r="V21" s="14"/>
    </row>
    <row r="22" spans="1:22" x14ac:dyDescent="0.25">
      <c r="A22" s="1">
        <v>27266</v>
      </c>
      <c r="C22" t="s">
        <v>39</v>
      </c>
      <c r="D22">
        <v>500622</v>
      </c>
      <c r="E22">
        <v>27108</v>
      </c>
      <c r="F22" t="s">
        <v>33</v>
      </c>
      <c r="G22" s="7">
        <v>36800</v>
      </c>
      <c r="H22" s="8">
        <v>36800</v>
      </c>
      <c r="I22" s="5" t="s">
        <v>34</v>
      </c>
      <c r="J22" s="8">
        <v>36805</v>
      </c>
      <c r="K22" s="10">
        <v>-30000</v>
      </c>
      <c r="M22" s="10">
        <f t="shared" si="0"/>
        <v>-30000</v>
      </c>
      <c r="N22" s="10">
        <f>+N20+K21+K22</f>
        <v>0</v>
      </c>
      <c r="O22" s="10">
        <f>+O20+L21+L22</f>
        <v>0</v>
      </c>
      <c r="P22" s="10">
        <v>0</v>
      </c>
      <c r="Q22" s="10">
        <v>-30000</v>
      </c>
      <c r="R22" s="5" t="s">
        <v>12</v>
      </c>
      <c r="S22" s="12">
        <v>0.05</v>
      </c>
      <c r="T22" s="12">
        <f t="shared" si="1"/>
        <v>0</v>
      </c>
      <c r="U22" s="12">
        <f t="shared" si="2"/>
        <v>0</v>
      </c>
      <c r="V22" s="14">
        <f t="shared" si="3"/>
        <v>0</v>
      </c>
    </row>
    <row r="23" spans="1:22" x14ac:dyDescent="0.25">
      <c r="A23" s="1">
        <v>27266</v>
      </c>
      <c r="C23" t="s">
        <v>39</v>
      </c>
      <c r="D23">
        <v>500622</v>
      </c>
      <c r="E23">
        <v>27108</v>
      </c>
      <c r="F23" t="s">
        <v>33</v>
      </c>
      <c r="G23" s="7">
        <v>36800</v>
      </c>
      <c r="H23" s="8">
        <v>36800</v>
      </c>
      <c r="I23" s="5" t="s">
        <v>35</v>
      </c>
      <c r="J23" s="8">
        <v>36806</v>
      </c>
      <c r="K23" s="10">
        <v>30000</v>
      </c>
      <c r="M23" s="10">
        <f t="shared" si="0"/>
        <v>30000</v>
      </c>
      <c r="P23" s="10">
        <v>0</v>
      </c>
      <c r="Q23" s="10">
        <v>30000</v>
      </c>
      <c r="R23" s="5" t="s">
        <v>12</v>
      </c>
      <c r="S23" s="12">
        <v>0.05</v>
      </c>
      <c r="U23" s="12"/>
      <c r="V23" s="14"/>
    </row>
    <row r="24" spans="1:22" x14ac:dyDescent="0.25">
      <c r="A24" s="1">
        <v>27266</v>
      </c>
      <c r="C24" t="s">
        <v>39</v>
      </c>
      <c r="D24">
        <v>500622</v>
      </c>
      <c r="E24">
        <v>27108</v>
      </c>
      <c r="F24" t="s">
        <v>33</v>
      </c>
      <c r="G24" s="7">
        <v>36800</v>
      </c>
      <c r="H24" s="8">
        <v>36800</v>
      </c>
      <c r="I24" s="5" t="s">
        <v>34</v>
      </c>
      <c r="J24" s="8">
        <v>36806</v>
      </c>
      <c r="K24" s="10">
        <v>-30000</v>
      </c>
      <c r="M24" s="10">
        <f t="shared" si="0"/>
        <v>-30000</v>
      </c>
      <c r="N24" s="10">
        <f>+N22+K23+K24</f>
        <v>0</v>
      </c>
      <c r="O24" s="10">
        <f>+O22+L23+L24</f>
        <v>0</v>
      </c>
      <c r="P24" s="10">
        <v>0</v>
      </c>
      <c r="Q24" s="10">
        <v>-30000</v>
      </c>
      <c r="R24" s="5" t="s">
        <v>12</v>
      </c>
      <c r="S24" s="12">
        <v>0.05</v>
      </c>
      <c r="T24" s="12">
        <f t="shared" si="1"/>
        <v>0</v>
      </c>
      <c r="U24" s="12">
        <f t="shared" si="2"/>
        <v>0</v>
      </c>
      <c r="V24" s="14">
        <f t="shared" si="3"/>
        <v>0</v>
      </c>
    </row>
    <row r="25" spans="1:22" x14ac:dyDescent="0.25">
      <c r="A25" s="1">
        <v>27266</v>
      </c>
      <c r="C25" t="s">
        <v>39</v>
      </c>
      <c r="D25">
        <v>500622</v>
      </c>
      <c r="E25">
        <v>27108</v>
      </c>
      <c r="F25" t="s">
        <v>33</v>
      </c>
      <c r="G25" s="7">
        <v>36800</v>
      </c>
      <c r="H25" s="8">
        <v>36800</v>
      </c>
      <c r="I25" s="5" t="s">
        <v>35</v>
      </c>
      <c r="J25" s="8">
        <v>36807</v>
      </c>
      <c r="K25" s="10">
        <v>30000</v>
      </c>
      <c r="M25" s="10">
        <f t="shared" si="0"/>
        <v>30000</v>
      </c>
      <c r="P25" s="10">
        <v>0</v>
      </c>
      <c r="Q25" s="10">
        <v>30000</v>
      </c>
      <c r="R25" s="5" t="s">
        <v>12</v>
      </c>
      <c r="S25" s="12">
        <v>0.05</v>
      </c>
      <c r="U25" s="12"/>
      <c r="V25" s="14"/>
    </row>
    <row r="26" spans="1:22" x14ac:dyDescent="0.25">
      <c r="A26" s="1">
        <v>27266</v>
      </c>
      <c r="C26" t="s">
        <v>39</v>
      </c>
      <c r="D26">
        <v>500622</v>
      </c>
      <c r="E26">
        <v>27108</v>
      </c>
      <c r="F26" t="s">
        <v>33</v>
      </c>
      <c r="G26" s="7">
        <v>36800</v>
      </c>
      <c r="H26" s="8">
        <v>36800</v>
      </c>
      <c r="I26" s="5" t="s">
        <v>34</v>
      </c>
      <c r="J26" s="8">
        <v>36807</v>
      </c>
      <c r="K26" s="10">
        <v>-30000</v>
      </c>
      <c r="M26" s="10">
        <f t="shared" si="0"/>
        <v>-30000</v>
      </c>
      <c r="N26" s="10">
        <f>+N24+K25+K26</f>
        <v>0</v>
      </c>
      <c r="O26" s="10">
        <f>+O24+L25+L26</f>
        <v>0</v>
      </c>
      <c r="P26" s="10">
        <v>0</v>
      </c>
      <c r="Q26" s="10">
        <v>-30000</v>
      </c>
      <c r="R26" s="5" t="s">
        <v>12</v>
      </c>
      <c r="S26" s="12">
        <v>0.05</v>
      </c>
      <c r="T26" s="12">
        <f t="shared" si="1"/>
        <v>0</v>
      </c>
      <c r="U26" s="12">
        <f t="shared" si="2"/>
        <v>0</v>
      </c>
      <c r="V26" s="14">
        <f t="shared" si="3"/>
        <v>0</v>
      </c>
    </row>
    <row r="27" spans="1:22" x14ac:dyDescent="0.25">
      <c r="A27" s="1">
        <v>27266</v>
      </c>
      <c r="C27" t="s">
        <v>39</v>
      </c>
      <c r="D27">
        <v>500622</v>
      </c>
      <c r="E27">
        <v>27108</v>
      </c>
      <c r="F27" t="s">
        <v>33</v>
      </c>
      <c r="G27" s="7">
        <v>36800</v>
      </c>
      <c r="H27" s="8">
        <v>36800</v>
      </c>
      <c r="I27" s="5" t="s">
        <v>35</v>
      </c>
      <c r="J27" s="8">
        <v>36808</v>
      </c>
      <c r="K27" s="10">
        <v>30000</v>
      </c>
      <c r="M27" s="10">
        <f t="shared" si="0"/>
        <v>30000</v>
      </c>
      <c r="P27" s="10">
        <v>0</v>
      </c>
      <c r="Q27" s="10">
        <v>30000</v>
      </c>
      <c r="R27" s="5" t="s">
        <v>12</v>
      </c>
      <c r="S27" s="12">
        <v>0.05</v>
      </c>
      <c r="U27" s="12"/>
      <c r="V27" s="14"/>
    </row>
    <row r="28" spans="1:22" x14ac:dyDescent="0.25">
      <c r="A28" s="1">
        <v>27266</v>
      </c>
      <c r="C28" t="s">
        <v>39</v>
      </c>
      <c r="D28">
        <v>500622</v>
      </c>
      <c r="E28">
        <v>27108</v>
      </c>
      <c r="F28" t="s">
        <v>33</v>
      </c>
      <c r="G28" s="7">
        <v>36800</v>
      </c>
      <c r="H28" s="8">
        <v>36800</v>
      </c>
      <c r="I28" s="5" t="s">
        <v>34</v>
      </c>
      <c r="J28" s="8">
        <v>36808</v>
      </c>
      <c r="K28" s="10">
        <v>-30000</v>
      </c>
      <c r="M28" s="10">
        <f t="shared" si="0"/>
        <v>-30000</v>
      </c>
      <c r="N28" s="10">
        <f>+N26+K27+K28</f>
        <v>0</v>
      </c>
      <c r="O28" s="10">
        <f>+O26+L27+L28</f>
        <v>0</v>
      </c>
      <c r="P28" s="10">
        <v>0</v>
      </c>
      <c r="Q28" s="10">
        <v>-30000</v>
      </c>
      <c r="R28" s="5" t="s">
        <v>12</v>
      </c>
      <c r="S28" s="12">
        <v>0.05</v>
      </c>
      <c r="T28" s="12">
        <f t="shared" si="1"/>
        <v>0</v>
      </c>
      <c r="U28" s="12">
        <f t="shared" si="2"/>
        <v>0</v>
      </c>
      <c r="V28" s="14">
        <f t="shared" si="3"/>
        <v>0</v>
      </c>
    </row>
    <row r="29" spans="1:22" x14ac:dyDescent="0.25">
      <c r="A29" s="1">
        <v>27266</v>
      </c>
      <c r="C29" t="s">
        <v>39</v>
      </c>
      <c r="D29">
        <v>500622</v>
      </c>
      <c r="E29">
        <v>27108</v>
      </c>
      <c r="F29" t="s">
        <v>33</v>
      </c>
      <c r="G29" s="7">
        <v>36800</v>
      </c>
      <c r="H29" s="8">
        <v>36800</v>
      </c>
      <c r="I29" s="5" t="s">
        <v>35</v>
      </c>
      <c r="J29" s="8">
        <v>36809</v>
      </c>
      <c r="K29" s="10">
        <v>30000</v>
      </c>
      <c r="M29" s="10">
        <f t="shared" si="0"/>
        <v>30000</v>
      </c>
      <c r="P29" s="10">
        <v>0</v>
      </c>
      <c r="Q29" s="10">
        <v>30000</v>
      </c>
      <c r="R29" s="5" t="s">
        <v>12</v>
      </c>
      <c r="S29" s="12">
        <v>0.05</v>
      </c>
      <c r="U29" s="12"/>
      <c r="V29" s="14"/>
    </row>
    <row r="30" spans="1:22" x14ac:dyDescent="0.25">
      <c r="A30" s="1">
        <v>27266</v>
      </c>
      <c r="C30" t="s">
        <v>39</v>
      </c>
      <c r="D30">
        <v>500622</v>
      </c>
      <c r="E30">
        <v>27108</v>
      </c>
      <c r="F30" t="s">
        <v>33</v>
      </c>
      <c r="G30" s="7">
        <v>36800</v>
      </c>
      <c r="H30" s="8">
        <v>36800</v>
      </c>
      <c r="I30" s="5" t="s">
        <v>34</v>
      </c>
      <c r="J30" s="8">
        <v>36809</v>
      </c>
      <c r="K30" s="10">
        <v>-30000</v>
      </c>
      <c r="M30" s="10">
        <f t="shared" si="0"/>
        <v>-30000</v>
      </c>
      <c r="N30" s="10">
        <f>+N28+K29+K30</f>
        <v>0</v>
      </c>
      <c r="O30" s="10">
        <f>+O28+L29+L30</f>
        <v>0</v>
      </c>
      <c r="P30" s="10">
        <v>0</v>
      </c>
      <c r="Q30" s="10">
        <v>-30000</v>
      </c>
      <c r="R30" s="5" t="s">
        <v>12</v>
      </c>
      <c r="S30" s="12">
        <v>0.05</v>
      </c>
      <c r="T30" s="12">
        <f>ABS(N30)*S30</f>
        <v>0</v>
      </c>
      <c r="U30" s="12">
        <f>ABS(O30)*S30</f>
        <v>0</v>
      </c>
      <c r="V30" s="14">
        <f>T30-U30</f>
        <v>0</v>
      </c>
    </row>
    <row r="31" spans="1:22" x14ac:dyDescent="0.25">
      <c r="A31" s="1">
        <v>27266</v>
      </c>
      <c r="C31" t="s">
        <v>39</v>
      </c>
      <c r="D31">
        <v>500622</v>
      </c>
      <c r="E31">
        <v>27108</v>
      </c>
      <c r="F31" t="s">
        <v>33</v>
      </c>
      <c r="G31" s="7">
        <v>36800</v>
      </c>
      <c r="H31" s="8">
        <v>36800</v>
      </c>
      <c r="I31" s="5" t="s">
        <v>35</v>
      </c>
      <c r="J31" s="8">
        <v>36810</v>
      </c>
      <c r="K31" s="10">
        <v>30000</v>
      </c>
      <c r="M31" s="10">
        <f t="shared" si="0"/>
        <v>30000</v>
      </c>
      <c r="P31" s="10">
        <v>0</v>
      </c>
      <c r="Q31" s="10">
        <v>30000</v>
      </c>
      <c r="R31" s="5" t="s">
        <v>12</v>
      </c>
      <c r="S31" s="12">
        <v>0.05</v>
      </c>
      <c r="U31" s="12"/>
      <c r="V31" s="14"/>
    </row>
    <row r="32" spans="1:22" x14ac:dyDescent="0.25">
      <c r="A32" s="1">
        <v>27266</v>
      </c>
      <c r="C32" t="s">
        <v>39</v>
      </c>
      <c r="D32">
        <v>500622</v>
      </c>
      <c r="E32">
        <v>27108</v>
      </c>
      <c r="F32" t="s">
        <v>33</v>
      </c>
      <c r="G32" s="7">
        <v>36800</v>
      </c>
      <c r="H32" s="8">
        <v>36800</v>
      </c>
      <c r="I32" s="5" t="s">
        <v>34</v>
      </c>
      <c r="J32" s="8">
        <v>36810</v>
      </c>
      <c r="K32" s="10">
        <v>-30000</v>
      </c>
      <c r="M32" s="10">
        <f t="shared" si="0"/>
        <v>-30000</v>
      </c>
      <c r="N32" s="10">
        <f>+N30+K31+K32</f>
        <v>0</v>
      </c>
      <c r="O32" s="10">
        <f>+O30+L31+L32</f>
        <v>0</v>
      </c>
      <c r="P32" s="10">
        <v>0</v>
      </c>
      <c r="Q32" s="10">
        <v>-30000</v>
      </c>
      <c r="R32" s="5" t="s">
        <v>12</v>
      </c>
      <c r="S32" s="12">
        <v>0.05</v>
      </c>
      <c r="T32" s="12">
        <f>ABS(N32)*S32</f>
        <v>0</v>
      </c>
      <c r="U32" s="12">
        <f>ABS(O32)*S32</f>
        <v>0</v>
      </c>
      <c r="V32" s="14">
        <f>T32-U32</f>
        <v>0</v>
      </c>
    </row>
    <row r="33" spans="1:22" x14ac:dyDescent="0.25">
      <c r="A33" s="1">
        <v>27266</v>
      </c>
      <c r="C33" t="s">
        <v>39</v>
      </c>
      <c r="D33">
        <v>500622</v>
      </c>
      <c r="E33">
        <v>27108</v>
      </c>
      <c r="F33" t="s">
        <v>33</v>
      </c>
      <c r="G33" s="7">
        <v>36800</v>
      </c>
      <c r="H33" s="8">
        <v>36800</v>
      </c>
      <c r="I33" s="5" t="s">
        <v>35</v>
      </c>
      <c r="J33" s="8">
        <v>36811</v>
      </c>
      <c r="K33" s="10">
        <v>30000</v>
      </c>
      <c r="M33" s="10">
        <f t="shared" si="0"/>
        <v>30000</v>
      </c>
      <c r="P33" s="10">
        <v>0</v>
      </c>
      <c r="Q33" s="10">
        <v>30000</v>
      </c>
      <c r="R33" s="5" t="s">
        <v>12</v>
      </c>
      <c r="S33" s="12">
        <v>0.05</v>
      </c>
      <c r="U33" s="12"/>
      <c r="V33" s="14"/>
    </row>
    <row r="34" spans="1:22" x14ac:dyDescent="0.25">
      <c r="A34" s="1">
        <v>27266</v>
      </c>
      <c r="C34" t="s">
        <v>39</v>
      </c>
      <c r="D34">
        <v>500622</v>
      </c>
      <c r="E34">
        <v>27108</v>
      </c>
      <c r="F34" t="s">
        <v>33</v>
      </c>
      <c r="G34" s="7">
        <v>36800</v>
      </c>
      <c r="H34" s="8">
        <v>36800</v>
      </c>
      <c r="I34" s="5" t="s">
        <v>34</v>
      </c>
      <c r="J34" s="8">
        <v>36811</v>
      </c>
      <c r="K34" s="10">
        <v>-30000</v>
      </c>
      <c r="M34" s="10">
        <f t="shared" si="0"/>
        <v>-30000</v>
      </c>
      <c r="N34" s="10">
        <f>+N32+K33+K34</f>
        <v>0</v>
      </c>
      <c r="O34" s="10">
        <f>+O32+L33+L34</f>
        <v>0</v>
      </c>
      <c r="P34" s="10">
        <v>0</v>
      </c>
      <c r="Q34" s="10">
        <v>-30000</v>
      </c>
      <c r="R34" s="5" t="s">
        <v>12</v>
      </c>
      <c r="S34" s="12">
        <v>0.05</v>
      </c>
      <c r="T34" s="12">
        <f>ABS(N34)*S34</f>
        <v>0</v>
      </c>
      <c r="U34" s="12">
        <f>ABS(O34)*S34</f>
        <v>0</v>
      </c>
      <c r="V34" s="14">
        <f>T34-U34</f>
        <v>0</v>
      </c>
    </row>
    <row r="35" spans="1:22" x14ac:dyDescent="0.25">
      <c r="A35" s="1">
        <v>27266</v>
      </c>
      <c r="C35" t="s">
        <v>39</v>
      </c>
      <c r="D35">
        <v>500622</v>
      </c>
      <c r="E35">
        <v>27108</v>
      </c>
      <c r="F35" t="s">
        <v>33</v>
      </c>
      <c r="G35" s="7">
        <v>36800</v>
      </c>
      <c r="H35" s="8">
        <v>36800</v>
      </c>
      <c r="I35" s="5" t="s">
        <v>35</v>
      </c>
      <c r="J35" s="8">
        <v>36812</v>
      </c>
      <c r="K35" s="10">
        <v>30000</v>
      </c>
      <c r="M35" s="10">
        <f t="shared" si="0"/>
        <v>30000</v>
      </c>
      <c r="P35" s="10">
        <v>0</v>
      </c>
      <c r="Q35" s="10">
        <v>30000</v>
      </c>
      <c r="R35" s="5" t="s">
        <v>12</v>
      </c>
      <c r="S35" s="12">
        <v>0.05</v>
      </c>
      <c r="U35" s="12"/>
      <c r="V35" s="14"/>
    </row>
    <row r="36" spans="1:22" x14ac:dyDescent="0.25">
      <c r="A36" s="1">
        <v>27266</v>
      </c>
      <c r="C36" t="s">
        <v>39</v>
      </c>
      <c r="D36">
        <v>500622</v>
      </c>
      <c r="E36">
        <v>27108</v>
      </c>
      <c r="F36" t="s">
        <v>33</v>
      </c>
      <c r="G36" s="7">
        <v>36800</v>
      </c>
      <c r="H36" s="8">
        <v>36800</v>
      </c>
      <c r="I36" s="5" t="s">
        <v>34</v>
      </c>
      <c r="J36" s="8">
        <v>36812</v>
      </c>
      <c r="K36" s="10">
        <v>-30000</v>
      </c>
      <c r="M36" s="10">
        <f t="shared" si="0"/>
        <v>-30000</v>
      </c>
      <c r="N36" s="10">
        <f>+N34+K35+K36</f>
        <v>0</v>
      </c>
      <c r="O36" s="10">
        <f>+O34+L35+L36</f>
        <v>0</v>
      </c>
      <c r="P36" s="10">
        <v>0</v>
      </c>
      <c r="Q36" s="10">
        <v>-30000</v>
      </c>
      <c r="R36" s="5" t="s">
        <v>12</v>
      </c>
      <c r="S36" s="12">
        <v>0.05</v>
      </c>
      <c r="T36" s="12">
        <f>ABS(N36)*S36</f>
        <v>0</v>
      </c>
      <c r="U36" s="12">
        <f>ABS(O36)*S36</f>
        <v>0</v>
      </c>
      <c r="V36" s="14">
        <f>T36-U36</f>
        <v>0</v>
      </c>
    </row>
    <row r="37" spans="1:22" x14ac:dyDescent="0.25">
      <c r="A37" s="1">
        <v>27266</v>
      </c>
      <c r="C37" t="s">
        <v>39</v>
      </c>
      <c r="D37">
        <v>500622</v>
      </c>
      <c r="E37">
        <v>27108</v>
      </c>
      <c r="F37" t="s">
        <v>33</v>
      </c>
      <c r="G37" s="7">
        <v>36800</v>
      </c>
      <c r="H37" s="8">
        <v>36800</v>
      </c>
      <c r="I37" s="5" t="s">
        <v>35</v>
      </c>
      <c r="J37" s="8">
        <v>36813</v>
      </c>
      <c r="K37" s="10">
        <v>30000</v>
      </c>
      <c r="L37" s="10">
        <v>25000</v>
      </c>
      <c r="M37" s="10">
        <f t="shared" si="0"/>
        <v>5000</v>
      </c>
      <c r="P37" s="10">
        <v>0</v>
      </c>
      <c r="Q37" s="10">
        <v>30000</v>
      </c>
      <c r="R37" s="5" t="s">
        <v>12</v>
      </c>
      <c r="S37" s="12">
        <v>0.05</v>
      </c>
      <c r="U37" s="12"/>
      <c r="V37" s="14"/>
    </row>
    <row r="38" spans="1:22" x14ac:dyDescent="0.25">
      <c r="A38" s="1">
        <v>27266</v>
      </c>
      <c r="C38" t="s">
        <v>39</v>
      </c>
      <c r="D38">
        <v>500622</v>
      </c>
      <c r="E38">
        <v>27108</v>
      </c>
      <c r="F38" t="s">
        <v>33</v>
      </c>
      <c r="G38" s="7">
        <v>36800</v>
      </c>
      <c r="H38" s="8">
        <v>36800</v>
      </c>
      <c r="I38" s="5" t="s">
        <v>34</v>
      </c>
      <c r="J38" s="8">
        <v>36813</v>
      </c>
      <c r="K38" s="10">
        <v>-30000</v>
      </c>
      <c r="M38" s="10">
        <f t="shared" si="0"/>
        <v>-30000</v>
      </c>
      <c r="N38" s="10">
        <f>+N36+K37+K38</f>
        <v>0</v>
      </c>
      <c r="O38" s="10">
        <f>+O36+L37+L38</f>
        <v>25000</v>
      </c>
      <c r="P38" s="10">
        <v>0</v>
      </c>
      <c r="Q38" s="10">
        <v>-30000</v>
      </c>
      <c r="R38" s="5" t="s">
        <v>12</v>
      </c>
      <c r="S38" s="12">
        <v>0.05</v>
      </c>
      <c r="T38" s="12">
        <f>ABS(N38)*S38</f>
        <v>0</v>
      </c>
      <c r="U38" s="12">
        <f>ABS(O38)*S38</f>
        <v>1250</v>
      </c>
      <c r="V38" s="14">
        <f>T38-U38</f>
        <v>-1250</v>
      </c>
    </row>
    <row r="39" spans="1:22" x14ac:dyDescent="0.25">
      <c r="A39" s="1">
        <v>27266</v>
      </c>
      <c r="C39" t="s">
        <v>39</v>
      </c>
      <c r="D39">
        <v>500622</v>
      </c>
      <c r="E39">
        <v>27108</v>
      </c>
      <c r="F39" t="s">
        <v>33</v>
      </c>
      <c r="G39" s="7">
        <v>36800</v>
      </c>
      <c r="H39" s="8">
        <v>36800</v>
      </c>
      <c r="I39" s="5" t="s">
        <v>35</v>
      </c>
      <c r="J39" s="8">
        <v>36814</v>
      </c>
      <c r="K39" s="10">
        <v>30000</v>
      </c>
      <c r="M39" s="10">
        <f t="shared" si="0"/>
        <v>30000</v>
      </c>
      <c r="P39" s="10">
        <v>0</v>
      </c>
      <c r="Q39" s="10">
        <v>30000</v>
      </c>
      <c r="R39" s="5" t="s">
        <v>12</v>
      </c>
      <c r="S39" s="12">
        <v>0.05</v>
      </c>
      <c r="U39" s="12"/>
      <c r="V39" s="14"/>
    </row>
    <row r="40" spans="1:22" x14ac:dyDescent="0.25">
      <c r="A40" s="1">
        <v>27266</v>
      </c>
      <c r="C40" t="s">
        <v>39</v>
      </c>
      <c r="D40">
        <v>500622</v>
      </c>
      <c r="E40">
        <v>27108</v>
      </c>
      <c r="F40" t="s">
        <v>33</v>
      </c>
      <c r="G40" s="7">
        <v>36800</v>
      </c>
      <c r="H40" s="8">
        <v>36800</v>
      </c>
      <c r="I40" s="5" t="s">
        <v>34</v>
      </c>
      <c r="J40" s="8">
        <v>36814</v>
      </c>
      <c r="K40" s="10">
        <v>-30000</v>
      </c>
      <c r="M40" s="10">
        <f t="shared" si="0"/>
        <v>-30000</v>
      </c>
      <c r="N40" s="10">
        <f>+N38+K39+K40</f>
        <v>0</v>
      </c>
      <c r="O40" s="10">
        <f>+O38+L39+L40</f>
        <v>25000</v>
      </c>
      <c r="P40" s="10">
        <v>0</v>
      </c>
      <c r="Q40" s="10">
        <v>-30000</v>
      </c>
      <c r="R40" s="5" t="s">
        <v>12</v>
      </c>
      <c r="S40" s="12">
        <v>0.05</v>
      </c>
      <c r="T40" s="12">
        <f>ABS(N40)*S40</f>
        <v>0</v>
      </c>
      <c r="U40" s="12">
        <f>ABS(O40)*S40</f>
        <v>1250</v>
      </c>
      <c r="V40" s="14">
        <f>T40-U40</f>
        <v>-1250</v>
      </c>
    </row>
    <row r="41" spans="1:22" x14ac:dyDescent="0.25">
      <c r="A41" s="1">
        <v>27266</v>
      </c>
      <c r="C41" t="s">
        <v>39</v>
      </c>
      <c r="D41">
        <v>500622</v>
      </c>
      <c r="E41">
        <v>27108</v>
      </c>
      <c r="F41" t="s">
        <v>33</v>
      </c>
      <c r="G41" s="7">
        <v>36800</v>
      </c>
      <c r="H41" s="8">
        <v>36800</v>
      </c>
      <c r="I41" s="5" t="s">
        <v>35</v>
      </c>
      <c r="J41" s="8">
        <v>36815</v>
      </c>
      <c r="K41" s="10">
        <v>30000</v>
      </c>
      <c r="M41" s="10">
        <f t="shared" si="0"/>
        <v>30000</v>
      </c>
      <c r="P41" s="10">
        <v>0</v>
      </c>
      <c r="Q41" s="10">
        <v>30000</v>
      </c>
      <c r="R41" s="5" t="s">
        <v>12</v>
      </c>
      <c r="S41" s="12">
        <v>0.05</v>
      </c>
      <c r="U41" s="12"/>
      <c r="V41" s="14"/>
    </row>
    <row r="42" spans="1:22" x14ac:dyDescent="0.25">
      <c r="A42" s="1">
        <v>27266</v>
      </c>
      <c r="C42" t="s">
        <v>39</v>
      </c>
      <c r="D42">
        <v>500622</v>
      </c>
      <c r="E42">
        <v>27108</v>
      </c>
      <c r="F42" t="s">
        <v>33</v>
      </c>
      <c r="G42" s="7">
        <v>36800</v>
      </c>
      <c r="H42" s="8">
        <v>36800</v>
      </c>
      <c r="I42" s="5" t="s">
        <v>34</v>
      </c>
      <c r="J42" s="8">
        <v>36815</v>
      </c>
      <c r="K42" s="10">
        <v>-30000</v>
      </c>
      <c r="M42" s="10">
        <f t="shared" si="0"/>
        <v>-30000</v>
      </c>
      <c r="N42" s="10">
        <f>+N40+K41+K42</f>
        <v>0</v>
      </c>
      <c r="O42" s="10">
        <f>+O40+L41+L42</f>
        <v>25000</v>
      </c>
      <c r="P42" s="10">
        <v>0</v>
      </c>
      <c r="Q42" s="10">
        <v>-30000</v>
      </c>
      <c r="R42" s="5" t="s">
        <v>12</v>
      </c>
      <c r="S42" s="12">
        <v>0.05</v>
      </c>
      <c r="T42" s="12">
        <f>ABS(N42)*S42</f>
        <v>0</v>
      </c>
      <c r="U42" s="12">
        <f>ABS(O42)*S42</f>
        <v>1250</v>
      </c>
      <c r="V42" s="14">
        <f>T42-U42</f>
        <v>-1250</v>
      </c>
    </row>
    <row r="43" spans="1:22" x14ac:dyDescent="0.25">
      <c r="A43" s="1">
        <v>27266</v>
      </c>
      <c r="C43" t="s">
        <v>39</v>
      </c>
      <c r="D43">
        <v>500622</v>
      </c>
      <c r="E43">
        <v>27108</v>
      </c>
      <c r="F43" t="s">
        <v>33</v>
      </c>
      <c r="G43" s="7">
        <v>36800</v>
      </c>
      <c r="H43" s="8">
        <v>36800</v>
      </c>
      <c r="I43" s="5" t="s">
        <v>35</v>
      </c>
      <c r="J43" s="8">
        <v>36816</v>
      </c>
      <c r="K43" s="10">
        <v>30000</v>
      </c>
      <c r="M43" s="10">
        <f t="shared" si="0"/>
        <v>30000</v>
      </c>
      <c r="P43" s="10">
        <v>0</v>
      </c>
      <c r="Q43" s="10">
        <v>30000</v>
      </c>
      <c r="R43" s="5" t="s">
        <v>12</v>
      </c>
      <c r="S43" s="12">
        <v>0.05</v>
      </c>
      <c r="U43" s="12"/>
      <c r="V43" s="14"/>
    </row>
    <row r="44" spans="1:22" x14ac:dyDescent="0.25">
      <c r="A44" s="1">
        <v>27266</v>
      </c>
      <c r="C44" t="s">
        <v>39</v>
      </c>
      <c r="D44">
        <v>500622</v>
      </c>
      <c r="E44">
        <v>27108</v>
      </c>
      <c r="F44" t="s">
        <v>33</v>
      </c>
      <c r="G44" s="7">
        <v>36800</v>
      </c>
      <c r="H44" s="8">
        <v>36800</v>
      </c>
      <c r="I44" s="5" t="s">
        <v>34</v>
      </c>
      <c r="J44" s="8">
        <v>36816</v>
      </c>
      <c r="K44" s="10">
        <v>-30000</v>
      </c>
      <c r="L44" s="10">
        <v>-25000</v>
      </c>
      <c r="M44" s="10">
        <f t="shared" si="0"/>
        <v>-5000</v>
      </c>
      <c r="N44" s="10">
        <f>+N42+K43+K44</f>
        <v>0</v>
      </c>
      <c r="O44" s="10">
        <f>+O42+L43+L44</f>
        <v>0</v>
      </c>
      <c r="P44" s="10">
        <v>0</v>
      </c>
      <c r="Q44" s="10">
        <v>-30000</v>
      </c>
      <c r="R44" s="5" t="s">
        <v>12</v>
      </c>
      <c r="S44" s="12">
        <v>0.05</v>
      </c>
      <c r="T44" s="12">
        <f t="shared" ref="T44:T52" si="4">ABS(N44)*S44</f>
        <v>0</v>
      </c>
      <c r="U44" s="12">
        <f t="shared" ref="U44:U52" si="5">ABS(O44)*S44</f>
        <v>0</v>
      </c>
      <c r="V44" s="14">
        <f t="shared" ref="V44:V52" si="6">T44-U44</f>
        <v>0</v>
      </c>
    </row>
    <row r="45" spans="1:22" x14ac:dyDescent="0.25">
      <c r="A45" s="1">
        <v>27266</v>
      </c>
      <c r="C45" t="s">
        <v>39</v>
      </c>
      <c r="D45">
        <v>500622</v>
      </c>
      <c r="E45">
        <v>27108</v>
      </c>
      <c r="F45" t="s">
        <v>33</v>
      </c>
      <c r="G45" s="7">
        <v>36800</v>
      </c>
      <c r="H45" s="8">
        <v>36800</v>
      </c>
      <c r="I45" s="5" t="s">
        <v>35</v>
      </c>
      <c r="J45" s="8">
        <v>36817</v>
      </c>
      <c r="K45" s="10">
        <v>30000</v>
      </c>
      <c r="M45" s="10">
        <f>K45-L45</f>
        <v>30000</v>
      </c>
      <c r="P45" s="10">
        <v>0</v>
      </c>
      <c r="Q45" s="10">
        <v>30000</v>
      </c>
      <c r="R45" s="5" t="s">
        <v>12</v>
      </c>
      <c r="S45" s="12">
        <v>0.05</v>
      </c>
      <c r="U45" s="12"/>
      <c r="V45" s="14"/>
    </row>
    <row r="46" spans="1:22" x14ac:dyDescent="0.25">
      <c r="A46" s="1">
        <v>27266</v>
      </c>
      <c r="C46" t="s">
        <v>39</v>
      </c>
      <c r="D46">
        <v>500622</v>
      </c>
      <c r="E46">
        <v>27108</v>
      </c>
      <c r="F46" t="s">
        <v>33</v>
      </c>
      <c r="G46" s="7">
        <v>36800</v>
      </c>
      <c r="H46" s="8">
        <v>36800</v>
      </c>
      <c r="I46" s="5" t="s">
        <v>34</v>
      </c>
      <c r="J46" s="8">
        <v>36817</v>
      </c>
      <c r="K46" s="10">
        <v>-30000</v>
      </c>
      <c r="M46" s="10">
        <f t="shared" si="0"/>
        <v>-30000</v>
      </c>
      <c r="N46" s="10">
        <f>+N44+K45+K46</f>
        <v>0</v>
      </c>
      <c r="O46" s="10">
        <f>+O44+L45+L46</f>
        <v>0</v>
      </c>
      <c r="P46" s="10">
        <v>0</v>
      </c>
      <c r="Q46" s="10">
        <v>-30000</v>
      </c>
      <c r="R46" s="5" t="s">
        <v>12</v>
      </c>
      <c r="S46" s="12">
        <v>0.05</v>
      </c>
      <c r="T46" s="12">
        <f t="shared" si="4"/>
        <v>0</v>
      </c>
      <c r="U46" s="12">
        <f t="shared" si="5"/>
        <v>0</v>
      </c>
      <c r="V46" s="14">
        <f t="shared" si="6"/>
        <v>0</v>
      </c>
    </row>
    <row r="47" spans="1:22" x14ac:dyDescent="0.25">
      <c r="A47" s="1">
        <v>27266</v>
      </c>
      <c r="C47" t="s">
        <v>39</v>
      </c>
      <c r="D47">
        <v>500622</v>
      </c>
      <c r="E47">
        <v>27108</v>
      </c>
      <c r="F47" t="s">
        <v>33</v>
      </c>
      <c r="G47" s="7">
        <v>36800</v>
      </c>
      <c r="H47" s="8">
        <v>36800</v>
      </c>
      <c r="I47" s="5" t="s">
        <v>35</v>
      </c>
      <c r="J47" s="8">
        <v>36818</v>
      </c>
      <c r="K47" s="10">
        <v>30000</v>
      </c>
      <c r="M47" s="10">
        <f>K47-L47</f>
        <v>30000</v>
      </c>
      <c r="P47" s="10">
        <v>0</v>
      </c>
      <c r="Q47" s="10">
        <v>30000</v>
      </c>
      <c r="R47" s="5" t="s">
        <v>12</v>
      </c>
      <c r="S47" s="12">
        <v>0.05</v>
      </c>
      <c r="U47" s="12"/>
      <c r="V47" s="14"/>
    </row>
    <row r="48" spans="1:22" x14ac:dyDescent="0.25">
      <c r="A48" s="1">
        <v>27266</v>
      </c>
      <c r="C48" t="s">
        <v>39</v>
      </c>
      <c r="D48">
        <v>500622</v>
      </c>
      <c r="E48">
        <v>27108</v>
      </c>
      <c r="F48" t="s">
        <v>33</v>
      </c>
      <c r="G48" s="7">
        <v>36800</v>
      </c>
      <c r="H48" s="8">
        <v>36800</v>
      </c>
      <c r="I48" s="5" t="s">
        <v>34</v>
      </c>
      <c r="J48" s="8">
        <v>36818</v>
      </c>
      <c r="K48" s="10">
        <v>-30000</v>
      </c>
      <c r="M48" s="10">
        <f t="shared" si="0"/>
        <v>-30000</v>
      </c>
      <c r="N48" s="10">
        <f>+N46+K47+K48</f>
        <v>0</v>
      </c>
      <c r="O48" s="10">
        <f>+O46+L47+L48</f>
        <v>0</v>
      </c>
      <c r="P48" s="10">
        <v>0</v>
      </c>
      <c r="Q48" s="10">
        <v>-30000</v>
      </c>
      <c r="R48" s="5" t="s">
        <v>12</v>
      </c>
      <c r="S48" s="12">
        <v>0.05</v>
      </c>
      <c r="T48" s="12">
        <f t="shared" si="4"/>
        <v>0</v>
      </c>
      <c r="U48" s="12">
        <f t="shared" si="5"/>
        <v>0</v>
      </c>
      <c r="V48" s="14">
        <f t="shared" si="6"/>
        <v>0</v>
      </c>
    </row>
    <row r="49" spans="1:22" x14ac:dyDescent="0.25">
      <c r="A49" s="1">
        <v>27266</v>
      </c>
      <c r="C49" t="s">
        <v>39</v>
      </c>
      <c r="D49">
        <v>500622</v>
      </c>
      <c r="E49">
        <v>27108</v>
      </c>
      <c r="F49" t="s">
        <v>33</v>
      </c>
      <c r="G49" s="7">
        <v>36800</v>
      </c>
      <c r="H49" s="8">
        <v>36800</v>
      </c>
      <c r="I49" s="5" t="s">
        <v>35</v>
      </c>
      <c r="J49" s="8">
        <v>36819</v>
      </c>
      <c r="K49" s="10">
        <v>30000</v>
      </c>
      <c r="M49" s="10">
        <f t="shared" si="0"/>
        <v>30000</v>
      </c>
      <c r="P49" s="10">
        <v>0</v>
      </c>
      <c r="Q49" s="10">
        <v>30000</v>
      </c>
      <c r="R49" s="5" t="s">
        <v>12</v>
      </c>
      <c r="S49" s="12">
        <v>0.05</v>
      </c>
      <c r="U49" s="12"/>
      <c r="V49" s="14"/>
    </row>
    <row r="50" spans="1:22" x14ac:dyDescent="0.25">
      <c r="A50" s="1">
        <v>27266</v>
      </c>
      <c r="C50" t="s">
        <v>39</v>
      </c>
      <c r="D50">
        <v>500622</v>
      </c>
      <c r="E50">
        <v>27108</v>
      </c>
      <c r="F50" t="s">
        <v>33</v>
      </c>
      <c r="G50" s="7">
        <v>36800</v>
      </c>
      <c r="H50" s="8">
        <v>36800</v>
      </c>
      <c r="I50" s="5" t="s">
        <v>34</v>
      </c>
      <c r="J50" s="8">
        <v>36819</v>
      </c>
      <c r="K50" s="10">
        <v>-30000</v>
      </c>
      <c r="M50" s="10">
        <f t="shared" si="0"/>
        <v>-30000</v>
      </c>
      <c r="N50" s="10">
        <f>+N48+K49+K50</f>
        <v>0</v>
      </c>
      <c r="O50" s="10">
        <f>+O48+L49+L50</f>
        <v>0</v>
      </c>
      <c r="P50" s="10">
        <v>0</v>
      </c>
      <c r="Q50" s="10">
        <v>-30000</v>
      </c>
      <c r="R50" s="5" t="s">
        <v>12</v>
      </c>
      <c r="S50" s="12">
        <v>0.05</v>
      </c>
      <c r="T50" s="12">
        <f t="shared" si="4"/>
        <v>0</v>
      </c>
      <c r="U50" s="12">
        <f t="shared" si="5"/>
        <v>0</v>
      </c>
      <c r="V50" s="14">
        <f t="shared" si="6"/>
        <v>0</v>
      </c>
    </row>
    <row r="51" spans="1:22" x14ac:dyDescent="0.25">
      <c r="A51" s="1">
        <v>27266</v>
      </c>
      <c r="C51" t="s">
        <v>39</v>
      </c>
      <c r="D51">
        <v>500622</v>
      </c>
      <c r="E51">
        <v>27108</v>
      </c>
      <c r="F51" t="s">
        <v>33</v>
      </c>
      <c r="G51" s="7">
        <v>36800</v>
      </c>
      <c r="H51" s="8">
        <v>36800</v>
      </c>
      <c r="I51" s="5" t="s">
        <v>35</v>
      </c>
      <c r="J51" s="8">
        <v>36820</v>
      </c>
      <c r="K51" s="10">
        <v>30000</v>
      </c>
      <c r="M51" s="10">
        <f t="shared" si="0"/>
        <v>30000</v>
      </c>
      <c r="P51" s="10">
        <v>0</v>
      </c>
      <c r="Q51" s="10">
        <v>30000</v>
      </c>
      <c r="R51" s="5" t="s">
        <v>12</v>
      </c>
      <c r="S51" s="12">
        <v>0.05</v>
      </c>
      <c r="U51" s="12"/>
      <c r="V51" s="14"/>
    </row>
    <row r="52" spans="1:22" x14ac:dyDescent="0.25">
      <c r="A52" s="1">
        <v>27266</v>
      </c>
      <c r="C52" t="s">
        <v>39</v>
      </c>
      <c r="D52">
        <v>500622</v>
      </c>
      <c r="E52">
        <v>27108</v>
      </c>
      <c r="F52" t="s">
        <v>33</v>
      </c>
      <c r="G52" s="7">
        <v>36800</v>
      </c>
      <c r="H52" s="8">
        <v>36800</v>
      </c>
      <c r="I52" s="5" t="s">
        <v>34</v>
      </c>
      <c r="J52" s="8">
        <v>36820</v>
      </c>
      <c r="K52" s="10">
        <v>-30000</v>
      </c>
      <c r="M52" s="10">
        <f t="shared" si="0"/>
        <v>-30000</v>
      </c>
      <c r="N52" s="10">
        <f>+N50+K51+K52</f>
        <v>0</v>
      </c>
      <c r="O52" s="10">
        <f>+O50+L51+L52</f>
        <v>0</v>
      </c>
      <c r="P52" s="10">
        <v>0</v>
      </c>
      <c r="Q52" s="10">
        <v>-30000</v>
      </c>
      <c r="R52" s="5" t="s">
        <v>12</v>
      </c>
      <c r="S52" s="12">
        <v>0.05</v>
      </c>
      <c r="T52" s="12">
        <f t="shared" si="4"/>
        <v>0</v>
      </c>
      <c r="U52" s="12">
        <f t="shared" si="5"/>
        <v>0</v>
      </c>
      <c r="V52" s="14">
        <f t="shared" si="6"/>
        <v>0</v>
      </c>
    </row>
    <row r="53" spans="1:22" x14ac:dyDescent="0.25">
      <c r="A53" s="1">
        <v>27266</v>
      </c>
      <c r="C53" t="s">
        <v>39</v>
      </c>
      <c r="D53">
        <v>500622</v>
      </c>
      <c r="E53">
        <v>27108</v>
      </c>
      <c r="F53" t="s">
        <v>33</v>
      </c>
      <c r="G53" s="7">
        <v>36800</v>
      </c>
      <c r="H53" s="8">
        <v>36800</v>
      </c>
      <c r="I53" s="5" t="s">
        <v>35</v>
      </c>
      <c r="J53" s="8">
        <v>36821</v>
      </c>
      <c r="K53" s="10">
        <v>30000</v>
      </c>
      <c r="M53" s="10">
        <f t="shared" si="0"/>
        <v>30000</v>
      </c>
      <c r="P53" s="10">
        <v>0</v>
      </c>
      <c r="Q53" s="10">
        <v>30000</v>
      </c>
      <c r="R53" s="5" t="s">
        <v>12</v>
      </c>
      <c r="S53" s="12">
        <v>0.05</v>
      </c>
      <c r="U53" s="12"/>
      <c r="V53" s="14"/>
    </row>
    <row r="54" spans="1:22" x14ac:dyDescent="0.25">
      <c r="A54" s="1">
        <v>27266</v>
      </c>
      <c r="C54" t="s">
        <v>39</v>
      </c>
      <c r="D54">
        <v>500622</v>
      </c>
      <c r="E54">
        <v>27108</v>
      </c>
      <c r="F54" t="s">
        <v>33</v>
      </c>
      <c r="G54" s="7">
        <v>36800</v>
      </c>
      <c r="H54" s="8">
        <v>36800</v>
      </c>
      <c r="I54" s="5" t="s">
        <v>34</v>
      </c>
      <c r="J54" s="8">
        <v>36821</v>
      </c>
      <c r="K54" s="10">
        <v>-30000</v>
      </c>
      <c r="M54" s="10">
        <f t="shared" si="0"/>
        <v>-30000</v>
      </c>
      <c r="N54" s="10">
        <f>+N52+K53+K54</f>
        <v>0</v>
      </c>
      <c r="O54" s="10">
        <f>+O52+L53+L54</f>
        <v>0</v>
      </c>
      <c r="P54" s="10">
        <v>0</v>
      </c>
      <c r="Q54" s="10">
        <v>-30000</v>
      </c>
      <c r="R54" s="5" t="s">
        <v>12</v>
      </c>
      <c r="S54" s="12">
        <v>0.05</v>
      </c>
      <c r="T54" s="12">
        <f>ABS(N54)*S54</f>
        <v>0</v>
      </c>
      <c r="U54" s="12">
        <f>ABS(O54)*S54</f>
        <v>0</v>
      </c>
      <c r="V54" s="14">
        <f>T54-U54</f>
        <v>0</v>
      </c>
    </row>
    <row r="55" spans="1:22" x14ac:dyDescent="0.25">
      <c r="A55" s="1">
        <v>27266</v>
      </c>
      <c r="C55" t="s">
        <v>39</v>
      </c>
      <c r="D55">
        <v>500622</v>
      </c>
      <c r="E55">
        <v>27108</v>
      </c>
      <c r="F55" t="s">
        <v>33</v>
      </c>
      <c r="G55" s="7">
        <v>36800</v>
      </c>
      <c r="H55" s="8">
        <v>36800</v>
      </c>
      <c r="I55" s="5" t="s">
        <v>35</v>
      </c>
      <c r="J55" s="8">
        <v>36822</v>
      </c>
      <c r="K55" s="10">
        <v>30000</v>
      </c>
      <c r="M55" s="10">
        <f t="shared" si="0"/>
        <v>30000</v>
      </c>
      <c r="P55" s="10">
        <v>0</v>
      </c>
      <c r="Q55" s="10">
        <v>30000</v>
      </c>
      <c r="R55" s="5" t="s">
        <v>12</v>
      </c>
      <c r="S55" s="12">
        <v>0.05</v>
      </c>
      <c r="U55" s="12"/>
      <c r="V55" s="14"/>
    </row>
    <row r="56" spans="1:22" x14ac:dyDescent="0.25">
      <c r="A56" s="1">
        <v>27266</v>
      </c>
      <c r="C56" t="s">
        <v>39</v>
      </c>
      <c r="D56">
        <v>500622</v>
      </c>
      <c r="E56">
        <v>27108</v>
      </c>
      <c r="F56" t="s">
        <v>33</v>
      </c>
      <c r="G56" s="7">
        <v>36800</v>
      </c>
      <c r="H56" s="8">
        <v>36800</v>
      </c>
      <c r="I56" s="5" t="s">
        <v>34</v>
      </c>
      <c r="J56" s="8">
        <v>36822</v>
      </c>
      <c r="K56" s="10">
        <v>-30000</v>
      </c>
      <c r="M56" s="10">
        <f t="shared" si="0"/>
        <v>-30000</v>
      </c>
      <c r="N56" s="10">
        <f>+N54+K55+K56</f>
        <v>0</v>
      </c>
      <c r="O56" s="10">
        <f>+O54+L55+L56</f>
        <v>0</v>
      </c>
      <c r="P56" s="10">
        <v>0</v>
      </c>
      <c r="Q56" s="10">
        <v>-30000</v>
      </c>
      <c r="R56" s="5" t="s">
        <v>12</v>
      </c>
      <c r="S56" s="12">
        <v>0.05</v>
      </c>
      <c r="T56" s="12">
        <f>ABS(N56)*S56</f>
        <v>0</v>
      </c>
      <c r="U56" s="12">
        <f>ABS(O56)*S56</f>
        <v>0</v>
      </c>
      <c r="V56" s="14">
        <f>T56-U56</f>
        <v>0</v>
      </c>
    </row>
    <row r="57" spans="1:22" x14ac:dyDescent="0.25">
      <c r="A57" s="1">
        <v>27266</v>
      </c>
      <c r="C57" t="s">
        <v>39</v>
      </c>
      <c r="D57">
        <v>500622</v>
      </c>
      <c r="E57">
        <v>27108</v>
      </c>
      <c r="F57" t="s">
        <v>33</v>
      </c>
      <c r="G57" s="7">
        <v>36800</v>
      </c>
      <c r="H57" s="8">
        <v>36800</v>
      </c>
      <c r="I57" s="5" t="s">
        <v>35</v>
      </c>
      <c r="J57" s="8">
        <v>36823</v>
      </c>
      <c r="K57" s="10">
        <v>30000</v>
      </c>
      <c r="M57" s="10">
        <f t="shared" si="0"/>
        <v>30000</v>
      </c>
      <c r="P57" s="10">
        <v>0</v>
      </c>
      <c r="Q57" s="10">
        <v>30000</v>
      </c>
      <c r="R57" s="5" t="s">
        <v>12</v>
      </c>
      <c r="S57" s="12">
        <v>0.05</v>
      </c>
      <c r="U57" s="12"/>
      <c r="V57" s="14"/>
    </row>
    <row r="58" spans="1:22" x14ac:dyDescent="0.25">
      <c r="A58" s="1">
        <v>27266</v>
      </c>
      <c r="C58" t="s">
        <v>39</v>
      </c>
      <c r="D58">
        <v>500622</v>
      </c>
      <c r="E58">
        <v>27108</v>
      </c>
      <c r="F58" t="s">
        <v>33</v>
      </c>
      <c r="G58" s="7">
        <v>36800</v>
      </c>
      <c r="H58" s="8">
        <v>36800</v>
      </c>
      <c r="I58" s="5" t="s">
        <v>34</v>
      </c>
      <c r="J58" s="8">
        <v>36823</v>
      </c>
      <c r="K58" s="10">
        <v>-30000</v>
      </c>
      <c r="M58" s="10">
        <f t="shared" si="0"/>
        <v>-30000</v>
      </c>
      <c r="N58" s="10">
        <f>+N56+K57+K58</f>
        <v>0</v>
      </c>
      <c r="O58" s="10">
        <f>+O56+L57+L58</f>
        <v>0</v>
      </c>
      <c r="P58" s="10">
        <v>0</v>
      </c>
      <c r="Q58" s="10">
        <v>-30000</v>
      </c>
      <c r="R58" s="5" t="s">
        <v>12</v>
      </c>
      <c r="S58" s="12">
        <v>0.05</v>
      </c>
      <c r="T58" s="12">
        <f>ABS(N58)*S58</f>
        <v>0</v>
      </c>
      <c r="U58" s="12">
        <f>ABS(O58)*S58</f>
        <v>0</v>
      </c>
      <c r="V58" s="14">
        <f>T58-U58</f>
        <v>0</v>
      </c>
    </row>
    <row r="59" spans="1:22" x14ac:dyDescent="0.25">
      <c r="A59" s="1">
        <v>27266</v>
      </c>
      <c r="C59" t="s">
        <v>39</v>
      </c>
      <c r="D59">
        <v>500622</v>
      </c>
      <c r="E59">
        <v>27108</v>
      </c>
      <c r="F59" t="s">
        <v>33</v>
      </c>
      <c r="G59" s="7">
        <v>36800</v>
      </c>
      <c r="H59" s="8">
        <v>36800</v>
      </c>
      <c r="I59" s="5" t="s">
        <v>35</v>
      </c>
      <c r="J59" s="8">
        <v>36824</v>
      </c>
      <c r="K59" s="10">
        <v>30000</v>
      </c>
      <c r="M59" s="10">
        <f t="shared" si="0"/>
        <v>30000</v>
      </c>
      <c r="P59" s="10">
        <v>0</v>
      </c>
      <c r="Q59" s="10">
        <v>30000</v>
      </c>
      <c r="R59" s="5" t="s">
        <v>12</v>
      </c>
      <c r="S59" s="12">
        <v>0.05</v>
      </c>
      <c r="U59" s="12"/>
      <c r="V59" s="14"/>
    </row>
    <row r="60" spans="1:22" x14ac:dyDescent="0.25">
      <c r="A60" s="1">
        <v>27266</v>
      </c>
      <c r="C60" t="s">
        <v>39</v>
      </c>
      <c r="D60">
        <v>500622</v>
      </c>
      <c r="E60">
        <v>27108</v>
      </c>
      <c r="F60" t="s">
        <v>33</v>
      </c>
      <c r="G60" s="7">
        <v>36800</v>
      </c>
      <c r="H60" s="8">
        <v>36800</v>
      </c>
      <c r="I60" s="5" t="s">
        <v>34</v>
      </c>
      <c r="J60" s="8">
        <v>36824</v>
      </c>
      <c r="K60" s="10">
        <v>-30000</v>
      </c>
      <c r="M60" s="10">
        <f t="shared" si="0"/>
        <v>-30000</v>
      </c>
      <c r="N60" s="10">
        <f>+N58+K59+K60</f>
        <v>0</v>
      </c>
      <c r="O60" s="10">
        <f>+O58+L59+L60</f>
        <v>0</v>
      </c>
      <c r="P60" s="10">
        <v>0</v>
      </c>
      <c r="Q60" s="10">
        <v>-30000</v>
      </c>
      <c r="R60" s="5" t="s">
        <v>12</v>
      </c>
      <c r="S60" s="12">
        <v>0.05</v>
      </c>
      <c r="T60" s="12">
        <f>ABS(N60)*S60</f>
        <v>0</v>
      </c>
      <c r="U60" s="12">
        <f>ABS(O60)*S60</f>
        <v>0</v>
      </c>
      <c r="V60" s="14">
        <f>T60-U60</f>
        <v>0</v>
      </c>
    </row>
    <row r="61" spans="1:22" x14ac:dyDescent="0.25">
      <c r="A61" s="1">
        <v>27266</v>
      </c>
      <c r="C61" t="s">
        <v>39</v>
      </c>
      <c r="D61">
        <v>500622</v>
      </c>
      <c r="E61">
        <v>27108</v>
      </c>
      <c r="F61" t="s">
        <v>33</v>
      </c>
      <c r="G61" s="7">
        <v>36800</v>
      </c>
      <c r="H61" s="8">
        <v>36800</v>
      </c>
      <c r="I61" s="5" t="s">
        <v>35</v>
      </c>
      <c r="J61" s="8">
        <v>36825</v>
      </c>
      <c r="K61" s="10">
        <v>30000</v>
      </c>
      <c r="M61" s="10">
        <f t="shared" si="0"/>
        <v>30000</v>
      </c>
      <c r="P61" s="10">
        <v>0</v>
      </c>
      <c r="Q61" s="10">
        <v>30000</v>
      </c>
      <c r="R61" s="5" t="s">
        <v>12</v>
      </c>
      <c r="S61" s="12">
        <v>0.05</v>
      </c>
      <c r="U61" s="12"/>
      <c r="V61" s="14"/>
    </row>
    <row r="62" spans="1:22" x14ac:dyDescent="0.25">
      <c r="A62" s="1">
        <v>27266</v>
      </c>
      <c r="C62" t="s">
        <v>39</v>
      </c>
      <c r="D62">
        <v>500622</v>
      </c>
      <c r="E62">
        <v>27108</v>
      </c>
      <c r="F62" t="s">
        <v>33</v>
      </c>
      <c r="G62" s="7">
        <v>36800</v>
      </c>
      <c r="H62" s="8">
        <v>36800</v>
      </c>
      <c r="I62" s="5" t="s">
        <v>34</v>
      </c>
      <c r="J62" s="8">
        <v>36825</v>
      </c>
      <c r="K62" s="10">
        <v>-30000</v>
      </c>
      <c r="M62" s="10">
        <f t="shared" si="0"/>
        <v>-30000</v>
      </c>
      <c r="N62" s="10">
        <f>+N60+K61+K62</f>
        <v>0</v>
      </c>
      <c r="O62" s="10">
        <f>+O60+L61+L62</f>
        <v>0</v>
      </c>
      <c r="P62" s="10">
        <v>0</v>
      </c>
      <c r="Q62" s="10">
        <v>-30000</v>
      </c>
      <c r="R62" s="5" t="s">
        <v>12</v>
      </c>
      <c r="S62" s="12">
        <v>0.05</v>
      </c>
      <c r="T62" s="12">
        <f>ABS(N62)*S62</f>
        <v>0</v>
      </c>
      <c r="U62" s="12">
        <f>ABS(O62)*S62</f>
        <v>0</v>
      </c>
      <c r="V62" s="14">
        <f>T62-U62</f>
        <v>0</v>
      </c>
    </row>
    <row r="63" spans="1:22" x14ac:dyDescent="0.25">
      <c r="A63" s="1">
        <v>27266</v>
      </c>
      <c r="C63" t="s">
        <v>39</v>
      </c>
      <c r="D63">
        <v>500622</v>
      </c>
      <c r="E63">
        <v>27108</v>
      </c>
      <c r="F63" t="s">
        <v>33</v>
      </c>
      <c r="G63" s="7">
        <v>36800</v>
      </c>
      <c r="H63" s="8">
        <v>36800</v>
      </c>
      <c r="I63" s="5" t="s">
        <v>35</v>
      </c>
      <c r="J63" s="8">
        <v>36826</v>
      </c>
      <c r="K63" s="10">
        <v>30000</v>
      </c>
      <c r="M63" s="10">
        <f t="shared" si="0"/>
        <v>30000</v>
      </c>
      <c r="P63" s="10">
        <v>0</v>
      </c>
      <c r="Q63" s="10">
        <v>30000</v>
      </c>
      <c r="R63" s="5" t="s">
        <v>12</v>
      </c>
      <c r="S63" s="12">
        <v>0.05</v>
      </c>
      <c r="U63" s="12"/>
      <c r="V63" s="14"/>
    </row>
    <row r="64" spans="1:22" x14ac:dyDescent="0.25">
      <c r="A64" s="1">
        <v>27266</v>
      </c>
      <c r="C64" t="s">
        <v>39</v>
      </c>
      <c r="D64">
        <v>500622</v>
      </c>
      <c r="E64">
        <v>27108</v>
      </c>
      <c r="F64" t="s">
        <v>33</v>
      </c>
      <c r="G64" s="7">
        <v>36800</v>
      </c>
      <c r="H64" s="8">
        <v>36800</v>
      </c>
      <c r="I64" s="5" t="s">
        <v>34</v>
      </c>
      <c r="J64" s="8">
        <v>36826</v>
      </c>
      <c r="K64" s="10">
        <v>-30000</v>
      </c>
      <c r="M64" s="10">
        <f t="shared" si="0"/>
        <v>-30000</v>
      </c>
      <c r="N64" s="10">
        <f>+N62+K63+K64</f>
        <v>0</v>
      </c>
      <c r="O64" s="10">
        <f>+O62+L63+L64</f>
        <v>0</v>
      </c>
      <c r="P64" s="10">
        <v>0</v>
      </c>
      <c r="Q64" s="10">
        <v>-30000</v>
      </c>
      <c r="R64" s="5" t="s">
        <v>12</v>
      </c>
      <c r="S64" s="12">
        <v>0.05</v>
      </c>
      <c r="T64" s="12">
        <f>ABS(N64)*S64</f>
        <v>0</v>
      </c>
      <c r="U64" s="12">
        <f>ABS(O64)*S64</f>
        <v>0</v>
      </c>
      <c r="V64" s="14">
        <f>T64-U64</f>
        <v>0</v>
      </c>
    </row>
    <row r="65" spans="1:22" x14ac:dyDescent="0.25">
      <c r="A65" s="1">
        <v>27266</v>
      </c>
      <c r="C65" t="s">
        <v>39</v>
      </c>
      <c r="D65">
        <v>500622</v>
      </c>
      <c r="E65">
        <v>27108</v>
      </c>
      <c r="F65" t="s">
        <v>33</v>
      </c>
      <c r="G65" s="7">
        <v>36800</v>
      </c>
      <c r="H65" s="8">
        <v>36800</v>
      </c>
      <c r="I65" s="5" t="s">
        <v>35</v>
      </c>
      <c r="J65" s="8">
        <v>36827</v>
      </c>
      <c r="K65" s="10">
        <v>30000</v>
      </c>
      <c r="M65" s="10">
        <f t="shared" si="0"/>
        <v>30000</v>
      </c>
      <c r="P65" s="10">
        <v>0</v>
      </c>
      <c r="Q65" s="10">
        <v>30000</v>
      </c>
      <c r="R65" s="5" t="s">
        <v>12</v>
      </c>
      <c r="S65" s="12">
        <v>0.05</v>
      </c>
      <c r="U65" s="12"/>
      <c r="V65" s="14"/>
    </row>
    <row r="66" spans="1:22" x14ac:dyDescent="0.25">
      <c r="A66" s="1">
        <v>27266</v>
      </c>
      <c r="C66" t="s">
        <v>39</v>
      </c>
      <c r="D66">
        <v>500622</v>
      </c>
      <c r="E66">
        <v>27108</v>
      </c>
      <c r="F66" t="s">
        <v>33</v>
      </c>
      <c r="G66" s="7">
        <v>36800</v>
      </c>
      <c r="H66" s="8">
        <v>36800</v>
      </c>
      <c r="I66" s="5" t="s">
        <v>34</v>
      </c>
      <c r="J66" s="8">
        <v>36827</v>
      </c>
      <c r="K66" s="10">
        <v>-30000</v>
      </c>
      <c r="M66" s="10">
        <f t="shared" si="0"/>
        <v>-30000</v>
      </c>
      <c r="N66" s="10">
        <f>+N64+K65+K66</f>
        <v>0</v>
      </c>
      <c r="O66" s="10">
        <f>+O64+L65+L66</f>
        <v>0</v>
      </c>
      <c r="P66" s="10">
        <v>0</v>
      </c>
      <c r="Q66" s="10">
        <v>-30000</v>
      </c>
      <c r="R66" s="5" t="s">
        <v>12</v>
      </c>
      <c r="S66" s="12">
        <v>0.05</v>
      </c>
      <c r="T66" s="12">
        <f>ABS(N66)*S66</f>
        <v>0</v>
      </c>
      <c r="U66" s="12">
        <f>ABS(O66)*S66</f>
        <v>0</v>
      </c>
      <c r="V66" s="14">
        <f>T66-U66</f>
        <v>0</v>
      </c>
    </row>
    <row r="67" spans="1:22" x14ac:dyDescent="0.25">
      <c r="A67" s="1">
        <v>27266</v>
      </c>
      <c r="C67" t="s">
        <v>39</v>
      </c>
      <c r="D67">
        <v>500622</v>
      </c>
      <c r="E67">
        <v>27108</v>
      </c>
      <c r="F67" t="s">
        <v>33</v>
      </c>
      <c r="G67" s="7">
        <v>36800</v>
      </c>
      <c r="H67" s="8">
        <v>36800</v>
      </c>
      <c r="I67" s="5" t="s">
        <v>35</v>
      </c>
      <c r="J67" s="8">
        <v>36828</v>
      </c>
      <c r="K67" s="10">
        <v>30000</v>
      </c>
      <c r="M67" s="10">
        <f t="shared" si="0"/>
        <v>30000</v>
      </c>
      <c r="P67" s="10">
        <v>0</v>
      </c>
      <c r="Q67" s="10">
        <v>30000</v>
      </c>
      <c r="R67" s="5" t="s">
        <v>12</v>
      </c>
      <c r="S67" s="12">
        <v>0.05</v>
      </c>
      <c r="U67" s="12"/>
      <c r="V67" s="14"/>
    </row>
    <row r="68" spans="1:22" x14ac:dyDescent="0.25">
      <c r="A68" s="1">
        <v>27266</v>
      </c>
      <c r="C68" t="s">
        <v>39</v>
      </c>
      <c r="D68">
        <v>500622</v>
      </c>
      <c r="E68">
        <v>27108</v>
      </c>
      <c r="F68" t="s">
        <v>33</v>
      </c>
      <c r="G68" s="7">
        <v>36800</v>
      </c>
      <c r="H68" s="8">
        <v>36800</v>
      </c>
      <c r="I68" s="5" t="s">
        <v>34</v>
      </c>
      <c r="J68" s="8">
        <v>36828</v>
      </c>
      <c r="K68" s="10">
        <v>-30000</v>
      </c>
      <c r="M68" s="10">
        <f t="shared" si="0"/>
        <v>-30000</v>
      </c>
      <c r="N68" s="10">
        <f t="shared" ref="N68:O72" si="7">+N66+K67+K68</f>
        <v>0</v>
      </c>
      <c r="O68" s="10">
        <f t="shared" si="7"/>
        <v>0</v>
      </c>
      <c r="P68" s="10">
        <v>0</v>
      </c>
      <c r="Q68" s="10">
        <v>-30000</v>
      </c>
      <c r="R68" s="5" t="s">
        <v>12</v>
      </c>
      <c r="S68" s="12">
        <v>0.05</v>
      </c>
      <c r="T68" s="12">
        <f>ABS(N68)*S68</f>
        <v>0</v>
      </c>
      <c r="U68" s="12">
        <f>ABS(O68)*S68</f>
        <v>0</v>
      </c>
      <c r="V68" s="14">
        <f>T68-U68</f>
        <v>0</v>
      </c>
    </row>
    <row r="69" spans="1:22" x14ac:dyDescent="0.25">
      <c r="A69" s="1">
        <v>27266</v>
      </c>
      <c r="C69" t="s">
        <v>39</v>
      </c>
      <c r="D69">
        <v>500622</v>
      </c>
      <c r="E69">
        <v>27108</v>
      </c>
      <c r="F69" t="s">
        <v>33</v>
      </c>
      <c r="G69" s="7">
        <v>36800</v>
      </c>
      <c r="H69" s="8">
        <v>36800</v>
      </c>
      <c r="I69" s="5" t="s">
        <v>35</v>
      </c>
      <c r="J69" s="8">
        <v>36829</v>
      </c>
      <c r="K69" s="10">
        <v>30000</v>
      </c>
      <c r="M69" s="10">
        <f t="shared" si="0"/>
        <v>30000</v>
      </c>
      <c r="P69" s="10">
        <v>0</v>
      </c>
      <c r="Q69" s="10">
        <v>30000</v>
      </c>
      <c r="R69" s="5" t="s">
        <v>12</v>
      </c>
      <c r="S69" s="12">
        <v>0.05</v>
      </c>
      <c r="U69" s="12"/>
      <c r="V69" s="14"/>
    </row>
    <row r="70" spans="1:22" x14ac:dyDescent="0.25">
      <c r="A70" s="1">
        <v>27266</v>
      </c>
      <c r="C70" t="s">
        <v>39</v>
      </c>
      <c r="D70">
        <v>500622</v>
      </c>
      <c r="E70">
        <v>27108</v>
      </c>
      <c r="F70" t="s">
        <v>33</v>
      </c>
      <c r="G70" s="7">
        <v>36800</v>
      </c>
      <c r="H70" s="8">
        <v>36800</v>
      </c>
      <c r="I70" s="5" t="s">
        <v>34</v>
      </c>
      <c r="J70" s="8">
        <v>36829</v>
      </c>
      <c r="K70" s="10">
        <v>-30000</v>
      </c>
      <c r="M70" s="10">
        <f t="shared" si="0"/>
        <v>-30000</v>
      </c>
      <c r="N70" s="10">
        <f t="shared" si="7"/>
        <v>0</v>
      </c>
      <c r="O70" s="10">
        <f t="shared" si="7"/>
        <v>0</v>
      </c>
      <c r="P70" s="10">
        <v>0</v>
      </c>
      <c r="Q70" s="10">
        <v>-30000</v>
      </c>
      <c r="R70" s="5" t="s">
        <v>12</v>
      </c>
      <c r="S70" s="12">
        <v>0.05</v>
      </c>
      <c r="T70" s="12">
        <f>ABS(N70)*S70</f>
        <v>0</v>
      </c>
      <c r="U70" s="12">
        <f>ABS(O70)*S70</f>
        <v>0</v>
      </c>
      <c r="V70" s="14">
        <f>T70-U70</f>
        <v>0</v>
      </c>
    </row>
    <row r="71" spans="1:22" x14ac:dyDescent="0.25">
      <c r="A71" s="1">
        <v>27266</v>
      </c>
      <c r="C71" t="s">
        <v>39</v>
      </c>
      <c r="D71">
        <v>500622</v>
      </c>
      <c r="E71">
        <v>27108</v>
      </c>
      <c r="F71" t="s">
        <v>33</v>
      </c>
      <c r="G71" s="7">
        <v>36800</v>
      </c>
      <c r="H71" s="8">
        <v>36800</v>
      </c>
      <c r="I71" s="5" t="s">
        <v>35</v>
      </c>
      <c r="J71" s="8">
        <v>36830</v>
      </c>
      <c r="K71" s="10">
        <v>30000</v>
      </c>
      <c r="M71" s="10">
        <f t="shared" si="0"/>
        <v>30000</v>
      </c>
      <c r="O71" s="10">
        <f t="shared" si="7"/>
        <v>0</v>
      </c>
      <c r="P71" s="10">
        <v>0</v>
      </c>
      <c r="Q71" s="10">
        <v>30000</v>
      </c>
      <c r="R71" s="5" t="s">
        <v>12</v>
      </c>
      <c r="S71" s="12">
        <v>0.05</v>
      </c>
      <c r="U71" s="12"/>
      <c r="V71" s="14"/>
    </row>
    <row r="72" spans="1:22" x14ac:dyDescent="0.25">
      <c r="A72" s="1">
        <v>27266</v>
      </c>
      <c r="C72" t="s">
        <v>39</v>
      </c>
      <c r="D72">
        <v>500622</v>
      </c>
      <c r="E72">
        <v>27108</v>
      </c>
      <c r="F72" t="s">
        <v>33</v>
      </c>
      <c r="G72" s="7">
        <v>36800</v>
      </c>
      <c r="H72" s="8">
        <v>36800</v>
      </c>
      <c r="I72" s="5" t="s">
        <v>34</v>
      </c>
      <c r="J72" s="8">
        <v>36830</v>
      </c>
      <c r="K72" s="10">
        <v>-30000</v>
      </c>
      <c r="M72" s="10">
        <f t="shared" si="0"/>
        <v>-30000</v>
      </c>
      <c r="N72" s="10">
        <f t="shared" si="7"/>
        <v>0</v>
      </c>
      <c r="O72" s="10">
        <f t="shared" si="7"/>
        <v>0</v>
      </c>
      <c r="P72" s="10">
        <v>0</v>
      </c>
      <c r="Q72" s="10">
        <v>-30000</v>
      </c>
      <c r="R72" s="5" t="s">
        <v>12</v>
      </c>
      <c r="S72" s="12">
        <v>0.05</v>
      </c>
      <c r="T72" s="12">
        <f>ABS(N72)*S72</f>
        <v>0</v>
      </c>
      <c r="U72" s="12">
        <f>ABS(O72)*S72</f>
        <v>0</v>
      </c>
      <c r="V72" s="14">
        <f>T72-U72</f>
        <v>0</v>
      </c>
    </row>
    <row r="73" spans="1:22" x14ac:dyDescent="0.25">
      <c r="I73"/>
      <c r="J73"/>
      <c r="K73"/>
      <c r="L73"/>
      <c r="M73"/>
      <c r="N73"/>
      <c r="O73"/>
      <c r="P73"/>
      <c r="Q73"/>
      <c r="R73"/>
      <c r="S73"/>
      <c r="T73"/>
    </row>
    <row r="74" spans="1:22" x14ac:dyDescent="0.25">
      <c r="K74" s="20">
        <f>SUM(K11:K72)</f>
        <v>0</v>
      </c>
      <c r="L74" s="20">
        <f>SUM(L11:L72)</f>
        <v>0</v>
      </c>
      <c r="M74" s="20">
        <f>SUM(M11:M72)</f>
        <v>0</v>
      </c>
      <c r="T74" s="21">
        <f>SUM(T11:T70)</f>
        <v>0</v>
      </c>
      <c r="U74" s="21">
        <f>SUM(U11:U70)</f>
        <v>3750</v>
      </c>
      <c r="V74" s="21">
        <f>SUM(V11:V70)</f>
        <v>-3750</v>
      </c>
    </row>
    <row r="77" spans="1:22" x14ac:dyDescent="0.25">
      <c r="R77" s="58"/>
      <c r="S77" s="58"/>
      <c r="T77" s="32"/>
      <c r="U77" s="32"/>
      <c r="V77" s="32"/>
    </row>
  </sheetData>
  <printOptions gridLines="1"/>
  <pageMargins left="0" right="0" top="0.5" bottom="0.5" header="0.25" footer="0.25"/>
  <pageSetup paperSize="5" scale="56" orientation="landscape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77"/>
  <sheetViews>
    <sheetView topLeftCell="I47" workbookViewId="0">
      <selection activeCell="I77" sqref="I77"/>
    </sheetView>
  </sheetViews>
  <sheetFormatPr defaultRowHeight="13.2" x14ac:dyDescent="0.25"/>
  <cols>
    <col min="1" max="1" width="16" style="1" customWidth="1"/>
    <col min="2" max="2" width="0.109375" style="5" hidden="1" customWidth="1"/>
    <col min="6" max="6" width="10.109375" customWidth="1"/>
    <col min="7" max="7" width="11.33203125" customWidth="1"/>
    <col min="8" max="8" width="9.88671875" customWidth="1"/>
    <col min="9" max="9" width="9.88671875" style="5" customWidth="1"/>
    <col min="10" max="10" width="10.44140625" style="8" customWidth="1"/>
    <col min="11" max="11" width="9.44140625" style="10" customWidth="1"/>
    <col min="12" max="12" width="10.33203125" style="10" customWidth="1"/>
    <col min="13" max="13" width="9.109375" style="10" customWidth="1"/>
    <col min="14" max="15" width="11" style="10" customWidth="1"/>
    <col min="16" max="16" width="10" style="10" customWidth="1"/>
    <col min="17" max="17" width="11.109375" style="10" customWidth="1"/>
    <col min="18" max="18" width="10.109375" style="5" customWidth="1"/>
    <col min="19" max="19" width="11.88671875" style="12" customWidth="1"/>
    <col min="20" max="20" width="15.33203125" style="12" customWidth="1"/>
    <col min="21" max="21" width="13.88671875" customWidth="1"/>
    <col min="22" max="22" width="12.88671875" customWidth="1"/>
  </cols>
  <sheetData>
    <row r="1" spans="1:23" x14ac:dyDescent="0.25">
      <c r="A1" s="1" t="s">
        <v>13</v>
      </c>
    </row>
    <row r="2" spans="1:23" x14ac:dyDescent="0.25">
      <c r="A2" s="1" t="s">
        <v>14</v>
      </c>
      <c r="C2" s="3">
        <v>27268</v>
      </c>
    </row>
    <row r="3" spans="1:23" x14ac:dyDescent="0.25">
      <c r="A3" s="1" t="s">
        <v>3</v>
      </c>
      <c r="C3" s="3" t="s">
        <v>11</v>
      </c>
    </row>
    <row r="4" spans="1:23" x14ac:dyDescent="0.25">
      <c r="A4" s="1" t="s">
        <v>15</v>
      </c>
      <c r="C4" s="4">
        <v>36800</v>
      </c>
      <c r="P4"/>
      <c r="Q4"/>
      <c r="R4"/>
      <c r="S4"/>
      <c r="T4"/>
    </row>
    <row r="5" spans="1:23" x14ac:dyDescent="0.25">
      <c r="A5" s="1" t="s">
        <v>16</v>
      </c>
      <c r="C5" s="4" t="s">
        <v>12</v>
      </c>
      <c r="H5" t="s">
        <v>47</v>
      </c>
      <c r="P5"/>
      <c r="Q5"/>
      <c r="R5"/>
      <c r="S5"/>
      <c r="T5"/>
    </row>
    <row r="9" spans="1:23" s="6" customFormat="1" ht="39.6" x14ac:dyDescent="0.25">
      <c r="A9" s="6" t="s">
        <v>17</v>
      </c>
      <c r="B9" s="6" t="s">
        <v>18</v>
      </c>
      <c r="C9" s="6" t="s">
        <v>3</v>
      </c>
      <c r="D9" s="6" t="s">
        <v>6</v>
      </c>
      <c r="E9" s="6" t="s">
        <v>5</v>
      </c>
      <c r="F9" s="6" t="s">
        <v>19</v>
      </c>
      <c r="G9" s="6" t="s">
        <v>20</v>
      </c>
      <c r="H9" s="6" t="s">
        <v>15</v>
      </c>
      <c r="I9" s="6" t="s">
        <v>21</v>
      </c>
      <c r="J9" s="9" t="s">
        <v>22</v>
      </c>
      <c r="K9" s="11" t="s">
        <v>23</v>
      </c>
      <c r="L9" s="11" t="s">
        <v>24</v>
      </c>
      <c r="M9" s="11" t="s">
        <v>25</v>
      </c>
      <c r="N9" s="18" t="s">
        <v>26</v>
      </c>
      <c r="O9" s="18" t="s">
        <v>27</v>
      </c>
      <c r="P9" s="11" t="s">
        <v>28</v>
      </c>
      <c r="Q9" s="11" t="s">
        <v>29</v>
      </c>
      <c r="R9" s="6" t="s">
        <v>30</v>
      </c>
      <c r="S9" s="13" t="s">
        <v>8</v>
      </c>
      <c r="T9" s="13" t="s">
        <v>31</v>
      </c>
      <c r="U9" s="6" t="s">
        <v>32</v>
      </c>
      <c r="V9" s="6" t="s">
        <v>25</v>
      </c>
      <c r="W9" s="16"/>
    </row>
    <row r="10" spans="1:23" x14ac:dyDescent="0.25">
      <c r="O10" s="10">
        <v>0</v>
      </c>
    </row>
    <row r="11" spans="1:23" x14ac:dyDescent="0.25">
      <c r="A11" s="1">
        <v>27268</v>
      </c>
      <c r="C11" t="str">
        <f>C$3</f>
        <v>USGT</v>
      </c>
      <c r="D11">
        <v>500622</v>
      </c>
      <c r="E11">
        <v>27108</v>
      </c>
      <c r="F11" t="s">
        <v>33</v>
      </c>
      <c r="G11" s="7">
        <v>36800</v>
      </c>
      <c r="H11" s="8">
        <v>36800</v>
      </c>
      <c r="I11" s="5" t="s">
        <v>35</v>
      </c>
      <c r="J11" s="8">
        <v>36800</v>
      </c>
      <c r="K11" s="10">
        <v>40000</v>
      </c>
      <c r="M11" s="10">
        <f t="shared" ref="M11:M72" si="0">K11-L11</f>
        <v>40000</v>
      </c>
      <c r="P11" s="10">
        <v>0</v>
      </c>
      <c r="Q11" s="10">
        <v>40000</v>
      </c>
      <c r="R11" s="5" t="s">
        <v>12</v>
      </c>
      <c r="S11" s="12">
        <v>0.05</v>
      </c>
      <c r="U11" s="12"/>
      <c r="V11" s="14"/>
    </row>
    <row r="12" spans="1:23" x14ac:dyDescent="0.25">
      <c r="A12" s="1">
        <f>C$2</f>
        <v>27268</v>
      </c>
      <c r="C12" t="str">
        <f t="shared" ref="C12:C72" si="1">C$3</f>
        <v>USGT</v>
      </c>
      <c r="D12">
        <v>500622</v>
      </c>
      <c r="E12">
        <v>27108</v>
      </c>
      <c r="F12" t="s">
        <v>33</v>
      </c>
      <c r="G12" s="7">
        <v>36800</v>
      </c>
      <c r="H12" s="8">
        <v>36800</v>
      </c>
      <c r="I12" s="5" t="s">
        <v>34</v>
      </c>
      <c r="J12" s="8">
        <v>36800</v>
      </c>
      <c r="K12" s="10">
        <v>-40000</v>
      </c>
      <c r="M12" s="10">
        <f t="shared" si="0"/>
        <v>-40000</v>
      </c>
      <c r="N12" s="10">
        <f>+K11+K12</f>
        <v>0</v>
      </c>
      <c r="O12" s="10">
        <f>O10+L11+L12</f>
        <v>0</v>
      </c>
      <c r="P12" s="10">
        <v>0</v>
      </c>
      <c r="Q12" s="10">
        <v>-40000</v>
      </c>
      <c r="R12" s="5" t="s">
        <v>12</v>
      </c>
      <c r="S12" s="12">
        <v>0.05</v>
      </c>
      <c r="T12" s="12">
        <f>ABS(N12)*S12</f>
        <v>0</v>
      </c>
      <c r="U12" s="12">
        <f>ABS(O12)*S12</f>
        <v>0</v>
      </c>
      <c r="V12" s="14">
        <f>T12-U12</f>
        <v>0</v>
      </c>
    </row>
    <row r="13" spans="1:23" x14ac:dyDescent="0.25">
      <c r="A13" s="1">
        <f t="shared" ref="A13:A72" si="2">C$2</f>
        <v>27268</v>
      </c>
      <c r="C13" t="str">
        <f t="shared" si="1"/>
        <v>USGT</v>
      </c>
      <c r="D13">
        <v>500622</v>
      </c>
      <c r="E13">
        <v>27108</v>
      </c>
      <c r="F13" t="s">
        <v>33</v>
      </c>
      <c r="G13" s="7">
        <v>36800</v>
      </c>
      <c r="H13" s="8">
        <v>36800</v>
      </c>
      <c r="I13" s="5" t="s">
        <v>35</v>
      </c>
      <c r="J13" s="8">
        <v>36801</v>
      </c>
      <c r="K13" s="10">
        <v>40000</v>
      </c>
      <c r="M13" s="10">
        <f t="shared" si="0"/>
        <v>40000</v>
      </c>
      <c r="P13" s="10">
        <v>0</v>
      </c>
      <c r="Q13" s="10">
        <v>40000</v>
      </c>
      <c r="R13" s="5" t="s">
        <v>12</v>
      </c>
      <c r="S13" s="12">
        <v>0.05</v>
      </c>
      <c r="U13" s="12"/>
      <c r="V13" s="14"/>
    </row>
    <row r="14" spans="1:23" x14ac:dyDescent="0.25">
      <c r="A14" s="1">
        <f t="shared" si="2"/>
        <v>27268</v>
      </c>
      <c r="C14" t="str">
        <f t="shared" si="1"/>
        <v>USGT</v>
      </c>
      <c r="D14">
        <v>500622</v>
      </c>
      <c r="E14">
        <v>27108</v>
      </c>
      <c r="F14" t="s">
        <v>33</v>
      </c>
      <c r="G14" s="7">
        <v>36800</v>
      </c>
      <c r="H14" s="8">
        <v>36800</v>
      </c>
      <c r="I14" s="5" t="s">
        <v>34</v>
      </c>
      <c r="J14" s="8">
        <v>36801</v>
      </c>
      <c r="K14" s="10">
        <v>-40000</v>
      </c>
      <c r="M14" s="10">
        <f t="shared" si="0"/>
        <v>-40000</v>
      </c>
      <c r="N14" s="10">
        <f>+N12+K13+K14</f>
        <v>0</v>
      </c>
      <c r="O14" s="10">
        <f>+O12+L13+L14</f>
        <v>0</v>
      </c>
      <c r="P14" s="10">
        <v>0</v>
      </c>
      <c r="Q14" s="10">
        <v>-40000</v>
      </c>
      <c r="R14" s="5" t="s">
        <v>12</v>
      </c>
      <c r="S14" s="12">
        <v>0.05</v>
      </c>
      <c r="T14" s="12">
        <f>ABS(N14)*S14</f>
        <v>0</v>
      </c>
      <c r="U14" s="12">
        <f>ABS(O14)*S14</f>
        <v>0</v>
      </c>
      <c r="V14" s="14">
        <f>T14-U14</f>
        <v>0</v>
      </c>
    </row>
    <row r="15" spans="1:23" x14ac:dyDescent="0.25">
      <c r="A15" s="1">
        <f t="shared" si="2"/>
        <v>27268</v>
      </c>
      <c r="C15" t="str">
        <f t="shared" si="1"/>
        <v>USGT</v>
      </c>
      <c r="D15">
        <v>500622</v>
      </c>
      <c r="E15">
        <v>27108</v>
      </c>
      <c r="F15" t="s">
        <v>33</v>
      </c>
      <c r="G15" s="7">
        <v>36800</v>
      </c>
      <c r="H15" s="8">
        <v>36800</v>
      </c>
      <c r="I15" s="5" t="s">
        <v>35</v>
      </c>
      <c r="J15" s="8">
        <v>36802</v>
      </c>
      <c r="K15" s="10">
        <v>40000</v>
      </c>
      <c r="M15" s="10">
        <f t="shared" si="0"/>
        <v>40000</v>
      </c>
      <c r="P15" s="10">
        <v>0</v>
      </c>
      <c r="Q15" s="10">
        <v>40000</v>
      </c>
      <c r="R15" s="5" t="s">
        <v>12</v>
      </c>
      <c r="S15" s="12">
        <v>0.05</v>
      </c>
      <c r="U15" s="12"/>
      <c r="V15" s="14"/>
    </row>
    <row r="16" spans="1:23" x14ac:dyDescent="0.25">
      <c r="A16" s="1">
        <f t="shared" si="2"/>
        <v>27268</v>
      </c>
      <c r="C16" t="str">
        <f t="shared" si="1"/>
        <v>USGT</v>
      </c>
      <c r="D16">
        <v>500622</v>
      </c>
      <c r="E16">
        <v>27108</v>
      </c>
      <c r="F16" t="s">
        <v>33</v>
      </c>
      <c r="G16" s="7">
        <v>36800</v>
      </c>
      <c r="H16" s="8">
        <v>36800</v>
      </c>
      <c r="I16" s="5" t="s">
        <v>34</v>
      </c>
      <c r="J16" s="8">
        <v>36802</v>
      </c>
      <c r="K16" s="10">
        <v>-40000</v>
      </c>
      <c r="M16" s="10">
        <f t="shared" si="0"/>
        <v>-40000</v>
      </c>
      <c r="N16" s="10">
        <f>+N14+K15+K16</f>
        <v>0</v>
      </c>
      <c r="O16" s="10">
        <f>+O14+L15+L16</f>
        <v>0</v>
      </c>
      <c r="P16" s="10">
        <v>0</v>
      </c>
      <c r="Q16" s="10">
        <v>-40000</v>
      </c>
      <c r="R16" s="5" t="s">
        <v>12</v>
      </c>
      <c r="S16" s="12">
        <v>0.05</v>
      </c>
      <c r="T16" s="12">
        <f>ABS(N16)*S16</f>
        <v>0</v>
      </c>
      <c r="U16" s="12">
        <f>ABS(O16)*S16</f>
        <v>0</v>
      </c>
      <c r="V16" s="14">
        <f>T16-U16</f>
        <v>0</v>
      </c>
    </row>
    <row r="17" spans="1:22" x14ac:dyDescent="0.25">
      <c r="A17" s="1">
        <f t="shared" si="2"/>
        <v>27268</v>
      </c>
      <c r="C17" t="str">
        <f t="shared" si="1"/>
        <v>USGT</v>
      </c>
      <c r="D17">
        <v>500622</v>
      </c>
      <c r="E17">
        <v>27108</v>
      </c>
      <c r="F17" t="s">
        <v>33</v>
      </c>
      <c r="G17" s="7">
        <v>36800</v>
      </c>
      <c r="H17" s="8">
        <v>36800</v>
      </c>
      <c r="I17" s="5" t="s">
        <v>35</v>
      </c>
      <c r="J17" s="8">
        <v>36803</v>
      </c>
      <c r="K17" s="10">
        <v>40000</v>
      </c>
      <c r="M17" s="10">
        <f t="shared" si="0"/>
        <v>40000</v>
      </c>
      <c r="P17" s="10">
        <v>0</v>
      </c>
      <c r="Q17" s="10">
        <v>40000</v>
      </c>
      <c r="R17" s="5" t="s">
        <v>12</v>
      </c>
      <c r="S17" s="12">
        <v>0.05</v>
      </c>
      <c r="U17" s="12"/>
      <c r="V17" s="14"/>
    </row>
    <row r="18" spans="1:22" x14ac:dyDescent="0.25">
      <c r="A18" s="1">
        <f t="shared" si="2"/>
        <v>27268</v>
      </c>
      <c r="C18" t="str">
        <f t="shared" si="1"/>
        <v>USGT</v>
      </c>
      <c r="D18">
        <v>500622</v>
      </c>
      <c r="E18">
        <v>27108</v>
      </c>
      <c r="F18" t="s">
        <v>33</v>
      </c>
      <c r="G18" s="7">
        <v>36800</v>
      </c>
      <c r="H18" s="8">
        <v>36800</v>
      </c>
      <c r="I18" s="5" t="s">
        <v>34</v>
      </c>
      <c r="J18" s="8">
        <v>36803</v>
      </c>
      <c r="K18" s="10">
        <v>-40000</v>
      </c>
      <c r="M18" s="10">
        <f t="shared" si="0"/>
        <v>-40000</v>
      </c>
      <c r="N18" s="10">
        <f>+N16+K17+K18</f>
        <v>0</v>
      </c>
      <c r="O18" s="10">
        <f>+O16+L17+L18</f>
        <v>0</v>
      </c>
      <c r="P18" s="10">
        <v>0</v>
      </c>
      <c r="Q18" s="10">
        <v>-40000</v>
      </c>
      <c r="R18" s="5" t="s">
        <v>12</v>
      </c>
      <c r="S18" s="12">
        <v>0.05</v>
      </c>
      <c r="T18" s="12">
        <f t="shared" ref="T18:T28" si="3">ABS(N18)*S18</f>
        <v>0</v>
      </c>
      <c r="U18" s="12">
        <f t="shared" ref="U18:U28" si="4">ABS(O18)*S18</f>
        <v>0</v>
      </c>
      <c r="V18" s="14">
        <f t="shared" ref="V18:V28" si="5">T18-U18</f>
        <v>0</v>
      </c>
    </row>
    <row r="19" spans="1:22" x14ac:dyDescent="0.25">
      <c r="A19" s="1">
        <f t="shared" si="2"/>
        <v>27268</v>
      </c>
      <c r="C19" t="str">
        <f t="shared" si="1"/>
        <v>USGT</v>
      </c>
      <c r="D19">
        <v>500622</v>
      </c>
      <c r="E19">
        <v>27108</v>
      </c>
      <c r="F19" t="s">
        <v>33</v>
      </c>
      <c r="G19" s="7">
        <v>36800</v>
      </c>
      <c r="H19" s="8">
        <v>36800</v>
      </c>
      <c r="I19" s="5" t="s">
        <v>35</v>
      </c>
      <c r="J19" s="8">
        <v>36804</v>
      </c>
      <c r="K19" s="10">
        <v>40000</v>
      </c>
      <c r="M19" s="10">
        <f t="shared" si="0"/>
        <v>40000</v>
      </c>
      <c r="P19" s="10">
        <v>0</v>
      </c>
      <c r="Q19" s="10">
        <v>40000</v>
      </c>
      <c r="R19" s="5" t="s">
        <v>12</v>
      </c>
      <c r="S19" s="12">
        <v>0.05</v>
      </c>
      <c r="U19" s="12"/>
      <c r="V19" s="14"/>
    </row>
    <row r="20" spans="1:22" x14ac:dyDescent="0.25">
      <c r="A20" s="1">
        <f t="shared" si="2"/>
        <v>27268</v>
      </c>
      <c r="C20" t="str">
        <f t="shared" si="1"/>
        <v>USGT</v>
      </c>
      <c r="D20">
        <v>500622</v>
      </c>
      <c r="E20">
        <v>27108</v>
      </c>
      <c r="F20" t="s">
        <v>33</v>
      </c>
      <c r="G20" s="7">
        <v>36800</v>
      </c>
      <c r="H20" s="8">
        <v>36800</v>
      </c>
      <c r="I20" s="5" t="s">
        <v>34</v>
      </c>
      <c r="J20" s="8">
        <v>36804</v>
      </c>
      <c r="K20" s="10">
        <v>-40000</v>
      </c>
      <c r="M20" s="10">
        <f t="shared" si="0"/>
        <v>-40000</v>
      </c>
      <c r="N20" s="10">
        <f>+N18+K19+K20</f>
        <v>0</v>
      </c>
      <c r="O20" s="10">
        <f>+O18+L19+L20</f>
        <v>0</v>
      </c>
      <c r="P20" s="10">
        <v>0</v>
      </c>
      <c r="Q20" s="10">
        <v>-40000</v>
      </c>
      <c r="R20" s="5" t="s">
        <v>12</v>
      </c>
      <c r="S20" s="12">
        <v>0.05</v>
      </c>
      <c r="T20" s="12">
        <f t="shared" si="3"/>
        <v>0</v>
      </c>
      <c r="U20" s="12">
        <f t="shared" si="4"/>
        <v>0</v>
      </c>
      <c r="V20" s="14">
        <f t="shared" si="5"/>
        <v>0</v>
      </c>
    </row>
    <row r="21" spans="1:22" x14ac:dyDescent="0.25">
      <c r="A21" s="1">
        <f t="shared" si="2"/>
        <v>27268</v>
      </c>
      <c r="C21" t="str">
        <f t="shared" si="1"/>
        <v>USGT</v>
      </c>
      <c r="D21">
        <v>500622</v>
      </c>
      <c r="E21">
        <v>27108</v>
      </c>
      <c r="F21" t="s">
        <v>33</v>
      </c>
      <c r="G21" s="7">
        <v>36800</v>
      </c>
      <c r="H21" s="8">
        <v>36800</v>
      </c>
      <c r="I21" s="5" t="s">
        <v>35</v>
      </c>
      <c r="J21" s="8">
        <v>36805</v>
      </c>
      <c r="K21" s="10">
        <v>40000</v>
      </c>
      <c r="M21" s="10">
        <f t="shared" si="0"/>
        <v>40000</v>
      </c>
      <c r="P21" s="10">
        <v>0</v>
      </c>
      <c r="Q21" s="10">
        <v>40000</v>
      </c>
      <c r="R21" s="5" t="s">
        <v>12</v>
      </c>
      <c r="S21" s="12">
        <v>0.05</v>
      </c>
      <c r="U21" s="12"/>
      <c r="V21" s="14"/>
    </row>
    <row r="22" spans="1:22" x14ac:dyDescent="0.25">
      <c r="A22" s="1">
        <f t="shared" si="2"/>
        <v>27268</v>
      </c>
      <c r="C22" t="str">
        <f t="shared" si="1"/>
        <v>USGT</v>
      </c>
      <c r="D22">
        <v>500622</v>
      </c>
      <c r="E22">
        <v>27108</v>
      </c>
      <c r="F22" t="s">
        <v>33</v>
      </c>
      <c r="G22" s="7">
        <v>36800</v>
      </c>
      <c r="H22" s="8">
        <v>36800</v>
      </c>
      <c r="I22" s="5" t="s">
        <v>34</v>
      </c>
      <c r="J22" s="8">
        <v>36805</v>
      </c>
      <c r="K22" s="10">
        <v>-40000</v>
      </c>
      <c r="M22" s="10">
        <f t="shared" si="0"/>
        <v>-40000</v>
      </c>
      <c r="N22" s="10">
        <f>+N20+K21+K22</f>
        <v>0</v>
      </c>
      <c r="O22" s="10">
        <f>+O20+L21+L22</f>
        <v>0</v>
      </c>
      <c r="P22" s="10">
        <v>0</v>
      </c>
      <c r="Q22" s="10">
        <v>-40000</v>
      </c>
      <c r="R22" s="5" t="s">
        <v>12</v>
      </c>
      <c r="S22" s="12">
        <v>0.05</v>
      </c>
      <c r="T22" s="12">
        <f t="shared" si="3"/>
        <v>0</v>
      </c>
      <c r="U22" s="12">
        <f t="shared" si="4"/>
        <v>0</v>
      </c>
      <c r="V22" s="14">
        <f t="shared" si="5"/>
        <v>0</v>
      </c>
    </row>
    <row r="23" spans="1:22" x14ac:dyDescent="0.25">
      <c r="A23" s="1">
        <f t="shared" si="2"/>
        <v>27268</v>
      </c>
      <c r="C23" t="str">
        <f t="shared" si="1"/>
        <v>USGT</v>
      </c>
      <c r="D23">
        <v>500622</v>
      </c>
      <c r="E23">
        <v>27108</v>
      </c>
      <c r="F23" t="s">
        <v>33</v>
      </c>
      <c r="G23" s="7">
        <v>36800</v>
      </c>
      <c r="H23" s="8">
        <v>36800</v>
      </c>
      <c r="I23" s="5" t="s">
        <v>35</v>
      </c>
      <c r="J23" s="8">
        <v>36806</v>
      </c>
      <c r="K23" s="10">
        <v>40000</v>
      </c>
      <c r="M23" s="10">
        <f t="shared" si="0"/>
        <v>40000</v>
      </c>
      <c r="P23" s="10">
        <v>0</v>
      </c>
      <c r="Q23" s="10">
        <v>40000</v>
      </c>
      <c r="R23" s="5" t="s">
        <v>12</v>
      </c>
      <c r="S23" s="12">
        <v>0.05</v>
      </c>
      <c r="U23" s="12"/>
      <c r="V23" s="14"/>
    </row>
    <row r="24" spans="1:22" x14ac:dyDescent="0.25">
      <c r="A24" s="1">
        <f t="shared" si="2"/>
        <v>27268</v>
      </c>
      <c r="C24" t="str">
        <f t="shared" si="1"/>
        <v>USGT</v>
      </c>
      <c r="D24">
        <v>500622</v>
      </c>
      <c r="E24">
        <v>27108</v>
      </c>
      <c r="F24" t="s">
        <v>33</v>
      </c>
      <c r="G24" s="7">
        <v>36800</v>
      </c>
      <c r="H24" s="8">
        <v>36800</v>
      </c>
      <c r="I24" s="5" t="s">
        <v>34</v>
      </c>
      <c r="J24" s="8">
        <v>36806</v>
      </c>
      <c r="K24" s="10">
        <v>-40000</v>
      </c>
      <c r="M24" s="10">
        <f t="shared" si="0"/>
        <v>-40000</v>
      </c>
      <c r="N24" s="10">
        <f>+N22+K23+K24</f>
        <v>0</v>
      </c>
      <c r="O24" s="10">
        <f>+O22+L23+L24</f>
        <v>0</v>
      </c>
      <c r="P24" s="10">
        <v>0</v>
      </c>
      <c r="Q24" s="10">
        <v>-40000</v>
      </c>
      <c r="R24" s="5" t="s">
        <v>12</v>
      </c>
      <c r="S24" s="12">
        <v>0.05</v>
      </c>
      <c r="T24" s="12">
        <f t="shared" si="3"/>
        <v>0</v>
      </c>
      <c r="U24" s="12">
        <f t="shared" si="4"/>
        <v>0</v>
      </c>
      <c r="V24" s="14">
        <f t="shared" si="5"/>
        <v>0</v>
      </c>
    </row>
    <row r="25" spans="1:22" x14ac:dyDescent="0.25">
      <c r="A25" s="1">
        <f t="shared" si="2"/>
        <v>27268</v>
      </c>
      <c r="C25" t="str">
        <f t="shared" si="1"/>
        <v>USGT</v>
      </c>
      <c r="D25">
        <v>500622</v>
      </c>
      <c r="E25">
        <v>27108</v>
      </c>
      <c r="F25" t="s">
        <v>33</v>
      </c>
      <c r="G25" s="7">
        <v>36800</v>
      </c>
      <c r="H25" s="8">
        <v>36800</v>
      </c>
      <c r="I25" s="5" t="s">
        <v>35</v>
      </c>
      <c r="J25" s="8">
        <v>36807</v>
      </c>
      <c r="K25" s="10">
        <v>40000</v>
      </c>
      <c r="M25" s="10">
        <f t="shared" si="0"/>
        <v>40000</v>
      </c>
      <c r="P25" s="10">
        <v>0</v>
      </c>
      <c r="Q25" s="10">
        <v>40000</v>
      </c>
      <c r="R25" s="5" t="s">
        <v>12</v>
      </c>
      <c r="S25" s="12">
        <v>0.05</v>
      </c>
      <c r="U25" s="12"/>
      <c r="V25" s="14"/>
    </row>
    <row r="26" spans="1:22" x14ac:dyDescent="0.25">
      <c r="A26" s="1">
        <f t="shared" si="2"/>
        <v>27268</v>
      </c>
      <c r="C26" t="str">
        <f t="shared" si="1"/>
        <v>USGT</v>
      </c>
      <c r="D26">
        <v>500622</v>
      </c>
      <c r="E26">
        <v>27108</v>
      </c>
      <c r="F26" t="s">
        <v>33</v>
      </c>
      <c r="G26" s="7">
        <v>36800</v>
      </c>
      <c r="H26" s="8">
        <v>36800</v>
      </c>
      <c r="I26" s="5" t="s">
        <v>34</v>
      </c>
      <c r="J26" s="8">
        <v>36807</v>
      </c>
      <c r="K26" s="10">
        <v>-40000</v>
      </c>
      <c r="M26" s="10">
        <f t="shared" si="0"/>
        <v>-40000</v>
      </c>
      <c r="N26" s="10">
        <f>+N24+K25+K26</f>
        <v>0</v>
      </c>
      <c r="O26" s="10">
        <f>+O24+L25+L26</f>
        <v>0</v>
      </c>
      <c r="P26" s="10">
        <v>0</v>
      </c>
      <c r="Q26" s="10">
        <v>-40000</v>
      </c>
      <c r="R26" s="5" t="s">
        <v>12</v>
      </c>
      <c r="S26" s="12">
        <v>0.05</v>
      </c>
      <c r="T26" s="12">
        <f t="shared" si="3"/>
        <v>0</v>
      </c>
      <c r="U26" s="12">
        <f t="shared" si="4"/>
        <v>0</v>
      </c>
      <c r="V26" s="14">
        <f t="shared" si="5"/>
        <v>0</v>
      </c>
    </row>
    <row r="27" spans="1:22" x14ac:dyDescent="0.25">
      <c r="A27" s="1">
        <f t="shared" si="2"/>
        <v>27268</v>
      </c>
      <c r="C27" t="str">
        <f t="shared" si="1"/>
        <v>USGT</v>
      </c>
      <c r="D27">
        <v>500622</v>
      </c>
      <c r="E27">
        <v>27108</v>
      </c>
      <c r="F27" t="s">
        <v>33</v>
      </c>
      <c r="G27" s="7">
        <v>36800</v>
      </c>
      <c r="H27" s="8">
        <v>36800</v>
      </c>
      <c r="I27" s="5" t="s">
        <v>35</v>
      </c>
      <c r="J27" s="8">
        <v>36808</v>
      </c>
      <c r="K27" s="10">
        <v>40000</v>
      </c>
      <c r="M27" s="10">
        <f t="shared" si="0"/>
        <v>40000</v>
      </c>
      <c r="P27" s="10">
        <v>0</v>
      </c>
      <c r="Q27" s="10">
        <v>40000</v>
      </c>
      <c r="R27" s="5" t="s">
        <v>12</v>
      </c>
      <c r="S27" s="12">
        <v>0.05</v>
      </c>
      <c r="U27" s="12"/>
      <c r="V27" s="14"/>
    </row>
    <row r="28" spans="1:22" x14ac:dyDescent="0.25">
      <c r="A28" s="1">
        <f t="shared" si="2"/>
        <v>27268</v>
      </c>
      <c r="C28" t="str">
        <f t="shared" si="1"/>
        <v>USGT</v>
      </c>
      <c r="D28">
        <v>500622</v>
      </c>
      <c r="E28">
        <v>27108</v>
      </c>
      <c r="F28" t="s">
        <v>33</v>
      </c>
      <c r="G28" s="7">
        <v>36800</v>
      </c>
      <c r="H28" s="8">
        <v>36800</v>
      </c>
      <c r="I28" s="5" t="s">
        <v>34</v>
      </c>
      <c r="J28" s="8">
        <v>36808</v>
      </c>
      <c r="K28" s="10">
        <v>-40000</v>
      </c>
      <c r="M28" s="10">
        <f t="shared" si="0"/>
        <v>-40000</v>
      </c>
      <c r="N28" s="10">
        <f>+N26+K27+K28</f>
        <v>0</v>
      </c>
      <c r="O28" s="10">
        <f>+O26+L27+L28</f>
        <v>0</v>
      </c>
      <c r="P28" s="10">
        <v>0</v>
      </c>
      <c r="Q28" s="10">
        <v>-40000</v>
      </c>
      <c r="R28" s="5" t="s">
        <v>12</v>
      </c>
      <c r="S28" s="12">
        <v>0.05</v>
      </c>
      <c r="T28" s="12">
        <f t="shared" si="3"/>
        <v>0</v>
      </c>
      <c r="U28" s="12">
        <f t="shared" si="4"/>
        <v>0</v>
      </c>
      <c r="V28" s="14">
        <f t="shared" si="5"/>
        <v>0</v>
      </c>
    </row>
    <row r="29" spans="1:22" x14ac:dyDescent="0.25">
      <c r="A29" s="1">
        <f t="shared" si="2"/>
        <v>27268</v>
      </c>
      <c r="C29" t="str">
        <f t="shared" si="1"/>
        <v>USGT</v>
      </c>
      <c r="D29">
        <v>500622</v>
      </c>
      <c r="E29">
        <v>27108</v>
      </c>
      <c r="F29" t="s">
        <v>33</v>
      </c>
      <c r="G29" s="7">
        <v>36800</v>
      </c>
      <c r="H29" s="8">
        <v>36800</v>
      </c>
      <c r="I29" s="5" t="s">
        <v>35</v>
      </c>
      <c r="J29" s="8">
        <v>36809</v>
      </c>
      <c r="K29" s="10">
        <v>40000</v>
      </c>
      <c r="M29" s="10">
        <f t="shared" si="0"/>
        <v>40000</v>
      </c>
      <c r="P29" s="10">
        <v>0</v>
      </c>
      <c r="Q29" s="10">
        <v>40000</v>
      </c>
      <c r="R29" s="5" t="s">
        <v>12</v>
      </c>
      <c r="S29" s="12">
        <v>0.05</v>
      </c>
      <c r="U29" s="12"/>
      <c r="V29" s="14"/>
    </row>
    <row r="30" spans="1:22" x14ac:dyDescent="0.25">
      <c r="A30" s="1">
        <f t="shared" si="2"/>
        <v>27268</v>
      </c>
      <c r="C30" t="str">
        <f t="shared" si="1"/>
        <v>USGT</v>
      </c>
      <c r="D30">
        <v>500622</v>
      </c>
      <c r="E30">
        <v>27108</v>
      </c>
      <c r="F30" t="s">
        <v>33</v>
      </c>
      <c r="G30" s="7">
        <v>36800</v>
      </c>
      <c r="H30" s="8">
        <v>36800</v>
      </c>
      <c r="I30" s="5" t="s">
        <v>34</v>
      </c>
      <c r="J30" s="8">
        <v>36809</v>
      </c>
      <c r="K30" s="10">
        <v>-40000</v>
      </c>
      <c r="M30" s="10">
        <f t="shared" si="0"/>
        <v>-40000</v>
      </c>
      <c r="N30" s="10">
        <f>+N28+K29+K30</f>
        <v>0</v>
      </c>
      <c r="O30" s="10">
        <f>+O28+L29+L30</f>
        <v>0</v>
      </c>
      <c r="P30" s="10">
        <v>0</v>
      </c>
      <c r="Q30" s="10">
        <v>-40000</v>
      </c>
      <c r="R30" s="5" t="s">
        <v>12</v>
      </c>
      <c r="S30" s="12">
        <v>0.05</v>
      </c>
      <c r="T30" s="12">
        <f>ABS(N30)*S30</f>
        <v>0</v>
      </c>
      <c r="U30" s="12">
        <f>ABS(O30)*S30</f>
        <v>0</v>
      </c>
      <c r="V30" s="14">
        <f>T30-U30</f>
        <v>0</v>
      </c>
    </row>
    <row r="31" spans="1:22" x14ac:dyDescent="0.25">
      <c r="A31" s="1">
        <f t="shared" si="2"/>
        <v>27268</v>
      </c>
      <c r="C31" t="str">
        <f t="shared" si="1"/>
        <v>USGT</v>
      </c>
      <c r="D31">
        <v>500622</v>
      </c>
      <c r="E31">
        <v>27108</v>
      </c>
      <c r="F31" t="s">
        <v>33</v>
      </c>
      <c r="G31" s="7">
        <v>36800</v>
      </c>
      <c r="H31" s="8">
        <v>36800</v>
      </c>
      <c r="I31" s="5" t="s">
        <v>35</v>
      </c>
      <c r="J31" s="8">
        <v>36810</v>
      </c>
      <c r="K31" s="10">
        <v>40000</v>
      </c>
      <c r="M31" s="10">
        <f t="shared" si="0"/>
        <v>40000</v>
      </c>
      <c r="P31" s="10">
        <v>0</v>
      </c>
      <c r="Q31" s="10">
        <v>40000</v>
      </c>
      <c r="R31" s="5" t="s">
        <v>12</v>
      </c>
      <c r="S31" s="12">
        <v>0.05</v>
      </c>
      <c r="U31" s="12"/>
      <c r="V31" s="14"/>
    </row>
    <row r="32" spans="1:22" x14ac:dyDescent="0.25">
      <c r="A32" s="1">
        <f t="shared" si="2"/>
        <v>27268</v>
      </c>
      <c r="C32" t="str">
        <f t="shared" si="1"/>
        <v>USGT</v>
      </c>
      <c r="D32">
        <v>500622</v>
      </c>
      <c r="E32">
        <v>27108</v>
      </c>
      <c r="F32" t="s">
        <v>33</v>
      </c>
      <c r="G32" s="7">
        <v>36800</v>
      </c>
      <c r="H32" s="8">
        <v>36800</v>
      </c>
      <c r="I32" s="5" t="s">
        <v>34</v>
      </c>
      <c r="J32" s="8">
        <v>36810</v>
      </c>
      <c r="K32" s="10">
        <v>-40000</v>
      </c>
      <c r="M32" s="10">
        <f t="shared" si="0"/>
        <v>-40000</v>
      </c>
      <c r="N32" s="10">
        <f>+N30+K31+K32</f>
        <v>0</v>
      </c>
      <c r="O32" s="10">
        <f>+O30+L31+L32</f>
        <v>0</v>
      </c>
      <c r="P32" s="10">
        <v>0</v>
      </c>
      <c r="Q32" s="10">
        <v>-40000</v>
      </c>
      <c r="R32" s="5" t="s">
        <v>12</v>
      </c>
      <c r="S32" s="12">
        <v>0.05</v>
      </c>
      <c r="T32" s="12">
        <f>ABS(N32)*S32</f>
        <v>0</v>
      </c>
      <c r="U32" s="12">
        <f>ABS(O32)*S32</f>
        <v>0</v>
      </c>
      <c r="V32" s="14">
        <f>T32-U32</f>
        <v>0</v>
      </c>
    </row>
    <row r="33" spans="1:22" x14ac:dyDescent="0.25">
      <c r="A33" s="1">
        <f t="shared" si="2"/>
        <v>27268</v>
      </c>
      <c r="C33" t="str">
        <f t="shared" si="1"/>
        <v>USGT</v>
      </c>
      <c r="D33">
        <v>500622</v>
      </c>
      <c r="E33">
        <v>27108</v>
      </c>
      <c r="F33" t="s">
        <v>33</v>
      </c>
      <c r="G33" s="7">
        <v>36800</v>
      </c>
      <c r="H33" s="8">
        <v>36800</v>
      </c>
      <c r="I33" s="5" t="s">
        <v>35</v>
      </c>
      <c r="J33" s="8">
        <v>36811</v>
      </c>
      <c r="K33" s="10">
        <v>40000</v>
      </c>
      <c r="M33" s="10">
        <f t="shared" si="0"/>
        <v>40000</v>
      </c>
      <c r="P33" s="10">
        <v>0</v>
      </c>
      <c r="Q33" s="10">
        <v>40000</v>
      </c>
      <c r="R33" s="5" t="s">
        <v>12</v>
      </c>
      <c r="S33" s="12">
        <v>0.05</v>
      </c>
      <c r="U33" s="12"/>
      <c r="V33" s="14"/>
    </row>
    <row r="34" spans="1:22" x14ac:dyDescent="0.25">
      <c r="A34" s="1">
        <f t="shared" si="2"/>
        <v>27268</v>
      </c>
      <c r="C34" t="str">
        <f t="shared" si="1"/>
        <v>USGT</v>
      </c>
      <c r="D34">
        <v>500622</v>
      </c>
      <c r="E34">
        <v>27108</v>
      </c>
      <c r="F34" t="s">
        <v>33</v>
      </c>
      <c r="G34" s="7">
        <v>36800</v>
      </c>
      <c r="H34" s="8">
        <v>36800</v>
      </c>
      <c r="I34" s="5" t="s">
        <v>34</v>
      </c>
      <c r="J34" s="8">
        <v>36811</v>
      </c>
      <c r="K34" s="10">
        <v>-40000</v>
      </c>
      <c r="M34" s="10">
        <f t="shared" si="0"/>
        <v>-40000</v>
      </c>
      <c r="N34" s="10">
        <f>+N32+K33+K34</f>
        <v>0</v>
      </c>
      <c r="O34" s="10">
        <f>+O32+L33+L34</f>
        <v>0</v>
      </c>
      <c r="P34" s="10">
        <v>0</v>
      </c>
      <c r="Q34" s="10">
        <v>-40000</v>
      </c>
      <c r="R34" s="5" t="s">
        <v>12</v>
      </c>
      <c r="S34" s="12">
        <v>0.05</v>
      </c>
      <c r="T34" s="12">
        <f>ABS(N34)*S34</f>
        <v>0</v>
      </c>
      <c r="U34" s="12">
        <f>ABS(O34)*S34</f>
        <v>0</v>
      </c>
      <c r="V34" s="14">
        <f>T34-U34</f>
        <v>0</v>
      </c>
    </row>
    <row r="35" spans="1:22" x14ac:dyDescent="0.25">
      <c r="A35" s="1">
        <f t="shared" si="2"/>
        <v>27268</v>
      </c>
      <c r="C35" t="str">
        <f t="shared" si="1"/>
        <v>USGT</v>
      </c>
      <c r="D35">
        <v>500622</v>
      </c>
      <c r="E35">
        <v>27108</v>
      </c>
      <c r="F35" t="s">
        <v>33</v>
      </c>
      <c r="G35" s="7">
        <v>36800</v>
      </c>
      <c r="H35" s="8">
        <v>36800</v>
      </c>
      <c r="I35" s="5" t="s">
        <v>35</v>
      </c>
      <c r="J35" s="8">
        <v>36812</v>
      </c>
      <c r="K35" s="10">
        <v>40000</v>
      </c>
      <c r="M35" s="10">
        <f t="shared" si="0"/>
        <v>40000</v>
      </c>
      <c r="P35" s="10">
        <v>0</v>
      </c>
      <c r="Q35" s="10">
        <v>40000</v>
      </c>
      <c r="R35" s="5" t="s">
        <v>12</v>
      </c>
      <c r="S35" s="12">
        <v>0.05</v>
      </c>
      <c r="U35" s="12"/>
      <c r="V35" s="14"/>
    </row>
    <row r="36" spans="1:22" x14ac:dyDescent="0.25">
      <c r="A36" s="1">
        <f t="shared" si="2"/>
        <v>27268</v>
      </c>
      <c r="C36" t="str">
        <f t="shared" si="1"/>
        <v>USGT</v>
      </c>
      <c r="D36">
        <v>500622</v>
      </c>
      <c r="E36">
        <v>27108</v>
      </c>
      <c r="F36" t="s">
        <v>33</v>
      </c>
      <c r="G36" s="7">
        <v>36800</v>
      </c>
      <c r="H36" s="8">
        <v>36800</v>
      </c>
      <c r="I36" s="5" t="s">
        <v>34</v>
      </c>
      <c r="J36" s="8">
        <v>36812</v>
      </c>
      <c r="K36" s="10">
        <v>-40000</v>
      </c>
      <c r="M36" s="10">
        <f t="shared" si="0"/>
        <v>-40000</v>
      </c>
      <c r="N36" s="10">
        <f>+N34+K35+K36</f>
        <v>0</v>
      </c>
      <c r="O36" s="10">
        <f>+O34+L35+L36</f>
        <v>0</v>
      </c>
      <c r="P36" s="10">
        <v>0</v>
      </c>
      <c r="Q36" s="10">
        <v>-40000</v>
      </c>
      <c r="R36" s="5" t="s">
        <v>12</v>
      </c>
      <c r="S36" s="12">
        <v>0.05</v>
      </c>
      <c r="T36" s="12">
        <f>ABS(N36)*S36</f>
        <v>0</v>
      </c>
      <c r="U36" s="12">
        <f>ABS(O36)*S36</f>
        <v>0</v>
      </c>
      <c r="V36" s="14">
        <f>T36-U36</f>
        <v>0</v>
      </c>
    </row>
    <row r="37" spans="1:22" x14ac:dyDescent="0.25">
      <c r="A37" s="1">
        <f t="shared" si="2"/>
        <v>27268</v>
      </c>
      <c r="C37" t="str">
        <f t="shared" si="1"/>
        <v>USGT</v>
      </c>
      <c r="D37">
        <v>500622</v>
      </c>
      <c r="E37">
        <v>27108</v>
      </c>
      <c r="F37" t="s">
        <v>33</v>
      </c>
      <c r="G37" s="7">
        <v>36800</v>
      </c>
      <c r="H37" s="8">
        <v>36800</v>
      </c>
      <c r="I37" s="5" t="s">
        <v>35</v>
      </c>
      <c r="J37" s="8">
        <v>36813</v>
      </c>
      <c r="K37" s="10">
        <v>40000</v>
      </c>
      <c r="M37" s="10">
        <f t="shared" si="0"/>
        <v>40000</v>
      </c>
      <c r="P37" s="10">
        <v>0</v>
      </c>
      <c r="Q37" s="10">
        <v>40000</v>
      </c>
      <c r="R37" s="5" t="s">
        <v>12</v>
      </c>
      <c r="S37" s="12">
        <v>0.05</v>
      </c>
      <c r="U37" s="12"/>
      <c r="V37" s="14"/>
    </row>
    <row r="38" spans="1:22" x14ac:dyDescent="0.25">
      <c r="A38" s="1">
        <f t="shared" si="2"/>
        <v>27268</v>
      </c>
      <c r="C38" t="str">
        <f t="shared" si="1"/>
        <v>USGT</v>
      </c>
      <c r="D38">
        <v>500622</v>
      </c>
      <c r="E38">
        <v>27108</v>
      </c>
      <c r="F38" t="s">
        <v>33</v>
      </c>
      <c r="G38" s="7">
        <v>36800</v>
      </c>
      <c r="H38" s="8">
        <v>36800</v>
      </c>
      <c r="I38" s="5" t="s">
        <v>34</v>
      </c>
      <c r="J38" s="8">
        <v>36813</v>
      </c>
      <c r="K38" s="10">
        <v>-40000</v>
      </c>
      <c r="M38" s="10">
        <f t="shared" si="0"/>
        <v>-40000</v>
      </c>
      <c r="N38" s="10">
        <f>+N36+K37+K38</f>
        <v>0</v>
      </c>
      <c r="O38" s="10">
        <f>+O36+L37+L38</f>
        <v>0</v>
      </c>
      <c r="P38" s="10">
        <v>0</v>
      </c>
      <c r="Q38" s="10">
        <v>-40000</v>
      </c>
      <c r="R38" s="5" t="s">
        <v>12</v>
      </c>
      <c r="S38" s="12">
        <v>0.05</v>
      </c>
      <c r="T38" s="12">
        <f>ABS(N38)*S38</f>
        <v>0</v>
      </c>
      <c r="U38" s="12">
        <f>ABS(O38)*S38</f>
        <v>0</v>
      </c>
      <c r="V38" s="14">
        <f>T38-U38</f>
        <v>0</v>
      </c>
    </row>
    <row r="39" spans="1:22" x14ac:dyDescent="0.25">
      <c r="A39" s="1">
        <f t="shared" si="2"/>
        <v>27268</v>
      </c>
      <c r="C39" t="str">
        <f t="shared" si="1"/>
        <v>USGT</v>
      </c>
      <c r="D39">
        <v>500622</v>
      </c>
      <c r="E39">
        <v>27108</v>
      </c>
      <c r="F39" t="s">
        <v>33</v>
      </c>
      <c r="G39" s="7">
        <v>36800</v>
      </c>
      <c r="H39" s="8">
        <v>36800</v>
      </c>
      <c r="I39" s="5" t="s">
        <v>35</v>
      </c>
      <c r="J39" s="8">
        <v>36814</v>
      </c>
      <c r="K39" s="10">
        <v>40000</v>
      </c>
      <c r="M39" s="10">
        <f t="shared" si="0"/>
        <v>40000</v>
      </c>
      <c r="P39" s="10">
        <v>0</v>
      </c>
      <c r="Q39" s="10">
        <v>40000</v>
      </c>
      <c r="R39" s="5" t="s">
        <v>12</v>
      </c>
      <c r="S39" s="12">
        <v>0.05</v>
      </c>
      <c r="U39" s="12"/>
      <c r="V39" s="14"/>
    </row>
    <row r="40" spans="1:22" x14ac:dyDescent="0.25">
      <c r="A40" s="1">
        <f t="shared" si="2"/>
        <v>27268</v>
      </c>
      <c r="C40" t="str">
        <f t="shared" si="1"/>
        <v>USGT</v>
      </c>
      <c r="D40">
        <v>500622</v>
      </c>
      <c r="E40">
        <v>27108</v>
      </c>
      <c r="F40" t="s">
        <v>33</v>
      </c>
      <c r="G40" s="7">
        <v>36800</v>
      </c>
      <c r="H40" s="8">
        <v>36800</v>
      </c>
      <c r="I40" s="5" t="s">
        <v>34</v>
      </c>
      <c r="J40" s="8">
        <v>36814</v>
      </c>
      <c r="K40" s="10">
        <v>-40000</v>
      </c>
      <c r="M40" s="10">
        <f t="shared" si="0"/>
        <v>-40000</v>
      </c>
      <c r="N40" s="10">
        <f>+N38+K39+K40</f>
        <v>0</v>
      </c>
      <c r="O40" s="10">
        <f>+O38+L39+L40</f>
        <v>0</v>
      </c>
      <c r="P40" s="10">
        <v>0</v>
      </c>
      <c r="Q40" s="10">
        <v>-40000</v>
      </c>
      <c r="R40" s="5" t="s">
        <v>12</v>
      </c>
      <c r="S40" s="12">
        <v>0.05</v>
      </c>
      <c r="T40" s="12">
        <f>ABS(N40)*S40</f>
        <v>0</v>
      </c>
      <c r="U40" s="12">
        <f>ABS(O40)*S40</f>
        <v>0</v>
      </c>
      <c r="V40" s="14">
        <f>T40-U40</f>
        <v>0</v>
      </c>
    </row>
    <row r="41" spans="1:22" x14ac:dyDescent="0.25">
      <c r="A41" s="1">
        <f t="shared" si="2"/>
        <v>27268</v>
      </c>
      <c r="C41" t="str">
        <f t="shared" si="1"/>
        <v>USGT</v>
      </c>
      <c r="D41">
        <v>500622</v>
      </c>
      <c r="E41">
        <v>27108</v>
      </c>
      <c r="F41" t="s">
        <v>33</v>
      </c>
      <c r="G41" s="7">
        <v>36800</v>
      </c>
      <c r="H41" s="8">
        <v>36800</v>
      </c>
      <c r="I41" s="5" t="s">
        <v>35</v>
      </c>
      <c r="J41" s="8">
        <v>36815</v>
      </c>
      <c r="K41" s="10">
        <v>40000</v>
      </c>
      <c r="M41" s="10">
        <f t="shared" si="0"/>
        <v>40000</v>
      </c>
      <c r="P41" s="10">
        <v>0</v>
      </c>
      <c r="Q41" s="10">
        <v>40000</v>
      </c>
      <c r="R41" s="5" t="s">
        <v>12</v>
      </c>
      <c r="S41" s="12">
        <v>0.05</v>
      </c>
      <c r="U41" s="12"/>
      <c r="V41" s="14"/>
    </row>
    <row r="42" spans="1:22" x14ac:dyDescent="0.25">
      <c r="A42" s="1">
        <f t="shared" si="2"/>
        <v>27268</v>
      </c>
      <c r="C42" t="str">
        <f t="shared" si="1"/>
        <v>USGT</v>
      </c>
      <c r="D42">
        <v>500622</v>
      </c>
      <c r="E42">
        <v>27108</v>
      </c>
      <c r="F42" t="s">
        <v>33</v>
      </c>
      <c r="G42" s="7">
        <v>36800</v>
      </c>
      <c r="H42" s="8">
        <v>36800</v>
      </c>
      <c r="I42" s="5" t="s">
        <v>34</v>
      </c>
      <c r="J42" s="8">
        <v>36815</v>
      </c>
      <c r="K42" s="10">
        <v>-40000</v>
      </c>
      <c r="M42" s="10">
        <f t="shared" si="0"/>
        <v>-40000</v>
      </c>
      <c r="N42" s="10">
        <f>+N40+K41+K42</f>
        <v>0</v>
      </c>
      <c r="O42" s="10">
        <f>+O40+L41+L42</f>
        <v>0</v>
      </c>
      <c r="P42" s="10">
        <v>0</v>
      </c>
      <c r="Q42" s="10">
        <v>-40000</v>
      </c>
      <c r="R42" s="5" t="s">
        <v>12</v>
      </c>
      <c r="S42" s="12">
        <v>0.05</v>
      </c>
      <c r="T42" s="12">
        <f>ABS(N42)*S42</f>
        <v>0</v>
      </c>
      <c r="U42" s="12">
        <f>ABS(O42)*S42</f>
        <v>0</v>
      </c>
      <c r="V42" s="14">
        <f>T42-U42</f>
        <v>0</v>
      </c>
    </row>
    <row r="43" spans="1:22" x14ac:dyDescent="0.25">
      <c r="A43" s="1">
        <f t="shared" si="2"/>
        <v>27268</v>
      </c>
      <c r="C43" t="str">
        <f t="shared" si="1"/>
        <v>USGT</v>
      </c>
      <c r="D43">
        <v>500622</v>
      </c>
      <c r="E43">
        <v>27108</v>
      </c>
      <c r="F43" t="s">
        <v>33</v>
      </c>
      <c r="G43" s="7">
        <v>36800</v>
      </c>
      <c r="H43" s="8">
        <v>36800</v>
      </c>
      <c r="I43" s="5" t="s">
        <v>35</v>
      </c>
      <c r="J43" s="8">
        <v>36816</v>
      </c>
      <c r="K43" s="10">
        <v>40000</v>
      </c>
      <c r="M43" s="10">
        <f t="shared" si="0"/>
        <v>40000</v>
      </c>
      <c r="P43" s="10">
        <v>0</v>
      </c>
      <c r="Q43" s="10">
        <v>40000</v>
      </c>
      <c r="R43" s="5" t="s">
        <v>12</v>
      </c>
      <c r="S43" s="12">
        <v>0.05</v>
      </c>
      <c r="U43" s="12"/>
      <c r="V43" s="14"/>
    </row>
    <row r="44" spans="1:22" x14ac:dyDescent="0.25">
      <c r="A44" s="1">
        <f t="shared" si="2"/>
        <v>27268</v>
      </c>
      <c r="C44" t="str">
        <f t="shared" si="1"/>
        <v>USGT</v>
      </c>
      <c r="D44">
        <v>500622</v>
      </c>
      <c r="E44">
        <v>27108</v>
      </c>
      <c r="F44" t="s">
        <v>33</v>
      </c>
      <c r="G44" s="7">
        <v>36800</v>
      </c>
      <c r="H44" s="8">
        <v>36800</v>
      </c>
      <c r="I44" s="5" t="s">
        <v>34</v>
      </c>
      <c r="J44" s="8">
        <v>36816</v>
      </c>
      <c r="K44" s="10">
        <v>-40000</v>
      </c>
      <c r="M44" s="10">
        <f t="shared" si="0"/>
        <v>-40000</v>
      </c>
      <c r="N44" s="10">
        <f>+N42+K43+K44</f>
        <v>0</v>
      </c>
      <c r="O44" s="10">
        <f>+O42+L43+L44</f>
        <v>0</v>
      </c>
      <c r="P44" s="10">
        <v>0</v>
      </c>
      <c r="Q44" s="10">
        <v>-40000</v>
      </c>
      <c r="R44" s="5" t="s">
        <v>12</v>
      </c>
      <c r="S44" s="12">
        <v>0.05</v>
      </c>
      <c r="T44" s="12">
        <f t="shared" ref="T44:T52" si="6">ABS(N44)*S44</f>
        <v>0</v>
      </c>
      <c r="U44" s="12">
        <f t="shared" ref="U44:U52" si="7">ABS(O44)*S44</f>
        <v>0</v>
      </c>
      <c r="V44" s="14">
        <f t="shared" ref="V44:V52" si="8">T44-U44</f>
        <v>0</v>
      </c>
    </row>
    <row r="45" spans="1:22" x14ac:dyDescent="0.25">
      <c r="A45" s="1">
        <f t="shared" si="2"/>
        <v>27268</v>
      </c>
      <c r="C45" t="str">
        <f t="shared" si="1"/>
        <v>USGT</v>
      </c>
      <c r="D45">
        <v>500622</v>
      </c>
      <c r="E45">
        <v>27108</v>
      </c>
      <c r="F45" t="s">
        <v>33</v>
      </c>
      <c r="G45" s="7">
        <v>36800</v>
      </c>
      <c r="H45" s="8">
        <v>36800</v>
      </c>
      <c r="I45" s="5" t="s">
        <v>35</v>
      </c>
      <c r="J45" s="8">
        <v>36817</v>
      </c>
      <c r="K45" s="10">
        <v>40000</v>
      </c>
      <c r="M45" s="10">
        <f>K45-L45</f>
        <v>40000</v>
      </c>
      <c r="P45" s="10">
        <v>0</v>
      </c>
      <c r="Q45" s="10">
        <v>40000</v>
      </c>
      <c r="R45" s="5" t="s">
        <v>12</v>
      </c>
      <c r="S45" s="12">
        <v>0.05</v>
      </c>
      <c r="U45" s="12"/>
      <c r="V45" s="14"/>
    </row>
    <row r="46" spans="1:22" x14ac:dyDescent="0.25">
      <c r="A46" s="1">
        <f t="shared" si="2"/>
        <v>27268</v>
      </c>
      <c r="C46" t="str">
        <f t="shared" si="1"/>
        <v>USGT</v>
      </c>
      <c r="D46">
        <v>500622</v>
      </c>
      <c r="E46">
        <v>27108</v>
      </c>
      <c r="F46" t="s">
        <v>33</v>
      </c>
      <c r="G46" s="7">
        <v>36800</v>
      </c>
      <c r="H46" s="8">
        <v>36800</v>
      </c>
      <c r="I46" s="5" t="s">
        <v>34</v>
      </c>
      <c r="J46" s="8">
        <v>36817</v>
      </c>
      <c r="K46" s="10">
        <v>-40000</v>
      </c>
      <c r="M46" s="10">
        <f t="shared" si="0"/>
        <v>-40000</v>
      </c>
      <c r="N46" s="10">
        <f>+N44+K45+K46</f>
        <v>0</v>
      </c>
      <c r="O46" s="10">
        <f>+O44+L45+L46</f>
        <v>0</v>
      </c>
      <c r="P46" s="10">
        <v>0</v>
      </c>
      <c r="Q46" s="10">
        <v>-40000</v>
      </c>
      <c r="R46" s="5" t="s">
        <v>12</v>
      </c>
      <c r="S46" s="12">
        <v>0.05</v>
      </c>
      <c r="T46" s="12">
        <f t="shared" si="6"/>
        <v>0</v>
      </c>
      <c r="U46" s="12">
        <f t="shared" si="7"/>
        <v>0</v>
      </c>
      <c r="V46" s="14">
        <f t="shared" si="8"/>
        <v>0</v>
      </c>
    </row>
    <row r="47" spans="1:22" x14ac:dyDescent="0.25">
      <c r="A47" s="1">
        <f t="shared" si="2"/>
        <v>27268</v>
      </c>
      <c r="C47" t="str">
        <f t="shared" si="1"/>
        <v>USGT</v>
      </c>
      <c r="D47">
        <v>500622</v>
      </c>
      <c r="E47">
        <v>27108</v>
      </c>
      <c r="F47" t="s">
        <v>33</v>
      </c>
      <c r="G47" s="7">
        <v>36800</v>
      </c>
      <c r="H47" s="8">
        <v>36800</v>
      </c>
      <c r="I47" s="5" t="s">
        <v>35</v>
      </c>
      <c r="J47" s="8">
        <v>36818</v>
      </c>
      <c r="K47" s="10">
        <v>40000</v>
      </c>
      <c r="M47" s="10">
        <f>K47-L47</f>
        <v>40000</v>
      </c>
      <c r="P47" s="10">
        <v>0</v>
      </c>
      <c r="Q47" s="10">
        <v>40000</v>
      </c>
      <c r="R47" s="5" t="s">
        <v>12</v>
      </c>
      <c r="S47" s="12">
        <v>0.05</v>
      </c>
      <c r="U47" s="12"/>
      <c r="V47" s="14"/>
    </row>
    <row r="48" spans="1:22" x14ac:dyDescent="0.25">
      <c r="A48" s="1">
        <f t="shared" si="2"/>
        <v>27268</v>
      </c>
      <c r="C48" t="str">
        <f t="shared" si="1"/>
        <v>USGT</v>
      </c>
      <c r="D48">
        <v>500622</v>
      </c>
      <c r="E48">
        <v>27108</v>
      </c>
      <c r="F48" t="s">
        <v>33</v>
      </c>
      <c r="G48" s="7">
        <v>36800</v>
      </c>
      <c r="H48" s="8">
        <v>36800</v>
      </c>
      <c r="I48" s="5" t="s">
        <v>34</v>
      </c>
      <c r="J48" s="8">
        <v>36818</v>
      </c>
      <c r="K48" s="10">
        <v>-40000</v>
      </c>
      <c r="M48" s="10">
        <f t="shared" si="0"/>
        <v>-40000</v>
      </c>
      <c r="N48" s="10">
        <f>+N46+K47+K48</f>
        <v>0</v>
      </c>
      <c r="O48" s="10">
        <f>+O46+L47+L48</f>
        <v>0</v>
      </c>
      <c r="P48" s="10">
        <v>0</v>
      </c>
      <c r="Q48" s="10">
        <v>-40000</v>
      </c>
      <c r="R48" s="5" t="s">
        <v>12</v>
      </c>
      <c r="S48" s="12">
        <v>0.05</v>
      </c>
      <c r="T48" s="12">
        <f t="shared" si="6"/>
        <v>0</v>
      </c>
      <c r="U48" s="12">
        <f t="shared" si="7"/>
        <v>0</v>
      </c>
      <c r="V48" s="14">
        <f t="shared" si="8"/>
        <v>0</v>
      </c>
    </row>
    <row r="49" spans="1:22" x14ac:dyDescent="0.25">
      <c r="A49" s="1">
        <f t="shared" si="2"/>
        <v>27268</v>
      </c>
      <c r="C49" t="str">
        <f t="shared" si="1"/>
        <v>USGT</v>
      </c>
      <c r="D49">
        <v>500622</v>
      </c>
      <c r="E49">
        <v>27108</v>
      </c>
      <c r="F49" t="s">
        <v>33</v>
      </c>
      <c r="G49" s="7">
        <v>36800</v>
      </c>
      <c r="H49" s="8">
        <v>36800</v>
      </c>
      <c r="I49" s="5" t="s">
        <v>35</v>
      </c>
      <c r="J49" s="8">
        <v>36819</v>
      </c>
      <c r="K49" s="10">
        <v>40000</v>
      </c>
      <c r="M49" s="10">
        <f t="shared" si="0"/>
        <v>40000</v>
      </c>
      <c r="P49" s="10">
        <v>0</v>
      </c>
      <c r="Q49" s="10">
        <v>40000</v>
      </c>
      <c r="R49" s="5" t="s">
        <v>12</v>
      </c>
      <c r="S49" s="12">
        <v>0.05</v>
      </c>
      <c r="U49" s="12"/>
      <c r="V49" s="14"/>
    </row>
    <row r="50" spans="1:22" x14ac:dyDescent="0.25">
      <c r="A50" s="1">
        <f t="shared" si="2"/>
        <v>27268</v>
      </c>
      <c r="C50" t="str">
        <f t="shared" si="1"/>
        <v>USGT</v>
      </c>
      <c r="D50">
        <v>500622</v>
      </c>
      <c r="E50">
        <v>27108</v>
      </c>
      <c r="F50" t="s">
        <v>33</v>
      </c>
      <c r="G50" s="7">
        <v>36800</v>
      </c>
      <c r="H50" s="8">
        <v>36800</v>
      </c>
      <c r="I50" s="5" t="s">
        <v>34</v>
      </c>
      <c r="J50" s="8">
        <v>36819</v>
      </c>
      <c r="K50" s="10">
        <v>-40000</v>
      </c>
      <c r="M50" s="10">
        <f t="shared" si="0"/>
        <v>-40000</v>
      </c>
      <c r="N50" s="10">
        <f>+N48+K49+K50</f>
        <v>0</v>
      </c>
      <c r="O50" s="10">
        <f>+O48+L49+L50</f>
        <v>0</v>
      </c>
      <c r="P50" s="10">
        <v>0</v>
      </c>
      <c r="Q50" s="10">
        <v>-40000</v>
      </c>
      <c r="R50" s="5" t="s">
        <v>12</v>
      </c>
      <c r="S50" s="12">
        <v>0.05</v>
      </c>
      <c r="T50" s="12">
        <f t="shared" si="6"/>
        <v>0</v>
      </c>
      <c r="U50" s="12">
        <f t="shared" si="7"/>
        <v>0</v>
      </c>
      <c r="V50" s="14">
        <f t="shared" si="8"/>
        <v>0</v>
      </c>
    </row>
    <row r="51" spans="1:22" x14ac:dyDescent="0.25">
      <c r="A51" s="1">
        <f t="shared" si="2"/>
        <v>27268</v>
      </c>
      <c r="C51" t="str">
        <f t="shared" si="1"/>
        <v>USGT</v>
      </c>
      <c r="D51">
        <v>500622</v>
      </c>
      <c r="E51">
        <v>27108</v>
      </c>
      <c r="F51" t="s">
        <v>33</v>
      </c>
      <c r="G51" s="7">
        <v>36800</v>
      </c>
      <c r="H51" s="8">
        <v>36800</v>
      </c>
      <c r="I51" s="5" t="s">
        <v>35</v>
      </c>
      <c r="J51" s="8">
        <v>36820</v>
      </c>
      <c r="K51" s="10">
        <v>40000</v>
      </c>
      <c r="M51" s="10">
        <f t="shared" si="0"/>
        <v>40000</v>
      </c>
      <c r="P51" s="10">
        <v>0</v>
      </c>
      <c r="Q51" s="10">
        <v>40000</v>
      </c>
      <c r="R51" s="5" t="s">
        <v>12</v>
      </c>
      <c r="S51" s="12">
        <v>0.05</v>
      </c>
      <c r="U51" s="12"/>
      <c r="V51" s="14"/>
    </row>
    <row r="52" spans="1:22" x14ac:dyDescent="0.25">
      <c r="A52" s="1">
        <f t="shared" si="2"/>
        <v>27268</v>
      </c>
      <c r="C52" t="str">
        <f t="shared" si="1"/>
        <v>USGT</v>
      </c>
      <c r="D52">
        <v>500622</v>
      </c>
      <c r="E52">
        <v>27108</v>
      </c>
      <c r="F52" t="s">
        <v>33</v>
      </c>
      <c r="G52" s="7">
        <v>36800</v>
      </c>
      <c r="H52" s="8">
        <v>36800</v>
      </c>
      <c r="I52" s="5" t="s">
        <v>34</v>
      </c>
      <c r="J52" s="8">
        <v>36820</v>
      </c>
      <c r="K52" s="10">
        <v>-40000</v>
      </c>
      <c r="M52" s="10">
        <f t="shared" si="0"/>
        <v>-40000</v>
      </c>
      <c r="N52" s="10">
        <f>+N50+K51+K52</f>
        <v>0</v>
      </c>
      <c r="O52" s="10">
        <f>+O50+L51+L52</f>
        <v>0</v>
      </c>
      <c r="P52" s="10">
        <v>0</v>
      </c>
      <c r="Q52" s="10">
        <v>-40000</v>
      </c>
      <c r="R52" s="5" t="s">
        <v>12</v>
      </c>
      <c r="S52" s="12">
        <v>0.05</v>
      </c>
      <c r="T52" s="12">
        <f t="shared" si="6"/>
        <v>0</v>
      </c>
      <c r="U52" s="12">
        <f t="shared" si="7"/>
        <v>0</v>
      </c>
      <c r="V52" s="14">
        <f t="shared" si="8"/>
        <v>0</v>
      </c>
    </row>
    <row r="53" spans="1:22" x14ac:dyDescent="0.25">
      <c r="A53" s="1">
        <f t="shared" si="2"/>
        <v>27268</v>
      </c>
      <c r="C53" t="str">
        <f t="shared" si="1"/>
        <v>USGT</v>
      </c>
      <c r="D53">
        <v>500622</v>
      </c>
      <c r="E53">
        <v>27108</v>
      </c>
      <c r="F53" t="s">
        <v>33</v>
      </c>
      <c r="G53" s="7">
        <v>36800</v>
      </c>
      <c r="H53" s="8">
        <v>36800</v>
      </c>
      <c r="I53" s="5" t="s">
        <v>35</v>
      </c>
      <c r="J53" s="8">
        <v>36821</v>
      </c>
      <c r="K53" s="10">
        <v>40000</v>
      </c>
      <c r="L53" s="10">
        <v>40000</v>
      </c>
      <c r="M53" s="10">
        <f t="shared" si="0"/>
        <v>0</v>
      </c>
      <c r="P53" s="10">
        <v>0</v>
      </c>
      <c r="Q53" s="10">
        <v>40000</v>
      </c>
      <c r="R53" s="5" t="s">
        <v>12</v>
      </c>
      <c r="S53" s="12">
        <v>0.05</v>
      </c>
      <c r="U53" s="12"/>
      <c r="V53" s="14"/>
    </row>
    <row r="54" spans="1:22" x14ac:dyDescent="0.25">
      <c r="A54" s="1">
        <f t="shared" si="2"/>
        <v>27268</v>
      </c>
      <c r="C54" t="str">
        <f t="shared" si="1"/>
        <v>USGT</v>
      </c>
      <c r="D54">
        <v>500622</v>
      </c>
      <c r="E54">
        <v>27108</v>
      </c>
      <c r="F54" t="s">
        <v>33</v>
      </c>
      <c r="G54" s="7">
        <v>36800</v>
      </c>
      <c r="H54" s="8">
        <v>36800</v>
      </c>
      <c r="I54" s="5" t="s">
        <v>34</v>
      </c>
      <c r="J54" s="8">
        <v>36821</v>
      </c>
      <c r="K54" s="10">
        <v>-40000</v>
      </c>
      <c r="M54" s="10">
        <f t="shared" si="0"/>
        <v>-40000</v>
      </c>
      <c r="N54" s="10">
        <f>+N52+K53+K54</f>
        <v>0</v>
      </c>
      <c r="O54" s="10">
        <f>+O52+L53+L54</f>
        <v>40000</v>
      </c>
      <c r="P54" s="10">
        <v>0</v>
      </c>
      <c r="Q54" s="10">
        <v>-40000</v>
      </c>
      <c r="R54" s="5" t="s">
        <v>12</v>
      </c>
      <c r="S54" s="12">
        <v>0.05</v>
      </c>
      <c r="T54" s="12">
        <f>ABS(N54)*S54</f>
        <v>0</v>
      </c>
      <c r="U54" s="12">
        <f>ABS(O54)*S54</f>
        <v>2000</v>
      </c>
      <c r="V54" s="14">
        <f>T54-U54</f>
        <v>-2000</v>
      </c>
    </row>
    <row r="55" spans="1:22" x14ac:dyDescent="0.25">
      <c r="A55" s="1">
        <f t="shared" si="2"/>
        <v>27268</v>
      </c>
      <c r="C55" t="str">
        <f t="shared" si="1"/>
        <v>USGT</v>
      </c>
      <c r="D55">
        <v>500622</v>
      </c>
      <c r="E55">
        <v>27108</v>
      </c>
      <c r="F55" t="s">
        <v>33</v>
      </c>
      <c r="G55" s="7">
        <v>36800</v>
      </c>
      <c r="H55" s="8">
        <v>36800</v>
      </c>
      <c r="I55" s="5" t="s">
        <v>35</v>
      </c>
      <c r="J55" s="8">
        <v>36822</v>
      </c>
      <c r="K55" s="10">
        <v>40000</v>
      </c>
      <c r="M55" s="10">
        <f t="shared" si="0"/>
        <v>40000</v>
      </c>
      <c r="P55" s="10">
        <v>0</v>
      </c>
      <c r="Q55" s="10">
        <v>40000</v>
      </c>
      <c r="R55" s="5" t="s">
        <v>12</v>
      </c>
      <c r="S55" s="12">
        <v>0.05</v>
      </c>
      <c r="U55" s="12"/>
      <c r="V55" s="14"/>
    </row>
    <row r="56" spans="1:22" x14ac:dyDescent="0.25">
      <c r="A56" s="1">
        <f t="shared" si="2"/>
        <v>27268</v>
      </c>
      <c r="C56" t="str">
        <f t="shared" si="1"/>
        <v>USGT</v>
      </c>
      <c r="D56">
        <v>500622</v>
      </c>
      <c r="E56">
        <v>27108</v>
      </c>
      <c r="F56" t="s">
        <v>33</v>
      </c>
      <c r="G56" s="7">
        <v>36800</v>
      </c>
      <c r="H56" s="8">
        <v>36800</v>
      </c>
      <c r="I56" s="5" t="s">
        <v>34</v>
      </c>
      <c r="J56" s="8">
        <v>36822</v>
      </c>
      <c r="K56" s="10">
        <v>-40000</v>
      </c>
      <c r="L56" s="10">
        <v>-15000</v>
      </c>
      <c r="M56" s="10">
        <f t="shared" si="0"/>
        <v>-25000</v>
      </c>
      <c r="N56" s="10">
        <f>+N54+K55+K56</f>
        <v>0</v>
      </c>
      <c r="O56" s="10">
        <f>+O54+L55+L56</f>
        <v>25000</v>
      </c>
      <c r="P56" s="10">
        <v>0</v>
      </c>
      <c r="Q56" s="10">
        <v>-40000</v>
      </c>
      <c r="R56" s="5" t="s">
        <v>12</v>
      </c>
      <c r="S56" s="12">
        <v>0.05</v>
      </c>
      <c r="T56" s="12">
        <f>ABS(N56)*S56</f>
        <v>0</v>
      </c>
      <c r="U56" s="12">
        <f>ABS(O56)*S56</f>
        <v>1250</v>
      </c>
      <c r="V56" s="14">
        <f>T56-U56</f>
        <v>-1250</v>
      </c>
    </row>
    <row r="57" spans="1:22" x14ac:dyDescent="0.25">
      <c r="A57" s="1">
        <f t="shared" si="2"/>
        <v>27268</v>
      </c>
      <c r="C57" t="str">
        <f t="shared" si="1"/>
        <v>USGT</v>
      </c>
      <c r="D57">
        <v>500622</v>
      </c>
      <c r="E57">
        <v>27108</v>
      </c>
      <c r="F57" t="s">
        <v>33</v>
      </c>
      <c r="G57" s="7">
        <v>36800</v>
      </c>
      <c r="H57" s="8">
        <v>36800</v>
      </c>
      <c r="I57" s="5" t="s">
        <v>35</v>
      </c>
      <c r="J57" s="8">
        <v>36823</v>
      </c>
      <c r="K57" s="10">
        <v>40000</v>
      </c>
      <c r="M57" s="10">
        <f t="shared" si="0"/>
        <v>40000</v>
      </c>
      <c r="P57" s="10">
        <v>0</v>
      </c>
      <c r="Q57" s="10">
        <v>40000</v>
      </c>
      <c r="R57" s="5" t="s">
        <v>12</v>
      </c>
      <c r="S57" s="12">
        <v>0.05</v>
      </c>
      <c r="U57" s="12"/>
      <c r="V57" s="14"/>
    </row>
    <row r="58" spans="1:22" x14ac:dyDescent="0.25">
      <c r="A58" s="1">
        <f t="shared" si="2"/>
        <v>27268</v>
      </c>
      <c r="C58" t="str">
        <f t="shared" si="1"/>
        <v>USGT</v>
      </c>
      <c r="D58">
        <v>500622</v>
      </c>
      <c r="E58">
        <v>27108</v>
      </c>
      <c r="F58" t="s">
        <v>33</v>
      </c>
      <c r="G58" s="7">
        <v>36800</v>
      </c>
      <c r="H58" s="8">
        <v>36800</v>
      </c>
      <c r="I58" s="5" t="s">
        <v>34</v>
      </c>
      <c r="J58" s="8">
        <v>36823</v>
      </c>
      <c r="K58" s="10">
        <v>-40000</v>
      </c>
      <c r="L58" s="10">
        <v>-19544</v>
      </c>
      <c r="M58" s="10">
        <f t="shared" si="0"/>
        <v>-20456</v>
      </c>
      <c r="N58" s="10">
        <f>+N56+K57+K58</f>
        <v>0</v>
      </c>
      <c r="O58" s="10">
        <f>+O56+L57+L58</f>
        <v>5456</v>
      </c>
      <c r="P58" s="10">
        <v>0</v>
      </c>
      <c r="Q58" s="10">
        <v>-40000</v>
      </c>
      <c r="R58" s="5" t="s">
        <v>12</v>
      </c>
      <c r="S58" s="12">
        <v>0.05</v>
      </c>
      <c r="T58" s="12">
        <f>ABS(N58)*S58</f>
        <v>0</v>
      </c>
      <c r="U58" s="12">
        <f>ABS(O58)*S58</f>
        <v>272.8</v>
      </c>
      <c r="V58" s="14">
        <f>T58-U58</f>
        <v>-272.8</v>
      </c>
    </row>
    <row r="59" spans="1:22" x14ac:dyDescent="0.25">
      <c r="A59" s="1">
        <f t="shared" si="2"/>
        <v>27268</v>
      </c>
      <c r="C59" t="str">
        <f t="shared" si="1"/>
        <v>USGT</v>
      </c>
      <c r="D59">
        <v>500622</v>
      </c>
      <c r="E59">
        <v>27108</v>
      </c>
      <c r="F59" t="s">
        <v>33</v>
      </c>
      <c r="G59" s="7">
        <v>36800</v>
      </c>
      <c r="H59" s="8">
        <v>36800</v>
      </c>
      <c r="I59" s="5" t="s">
        <v>35</v>
      </c>
      <c r="J59" s="8">
        <v>36824</v>
      </c>
      <c r="K59" s="10">
        <v>40000</v>
      </c>
      <c r="M59" s="10">
        <f t="shared" si="0"/>
        <v>40000</v>
      </c>
      <c r="P59" s="10">
        <v>0</v>
      </c>
      <c r="Q59" s="10">
        <v>40000</v>
      </c>
      <c r="R59" s="5" t="s">
        <v>12</v>
      </c>
      <c r="S59" s="12">
        <v>0.05</v>
      </c>
      <c r="U59" s="12"/>
      <c r="V59" s="14"/>
    </row>
    <row r="60" spans="1:22" x14ac:dyDescent="0.25">
      <c r="A60" s="1">
        <f t="shared" si="2"/>
        <v>27268</v>
      </c>
      <c r="C60" t="str">
        <f t="shared" si="1"/>
        <v>USGT</v>
      </c>
      <c r="D60">
        <v>500622</v>
      </c>
      <c r="E60">
        <v>27108</v>
      </c>
      <c r="F60" t="s">
        <v>33</v>
      </c>
      <c r="G60" s="7">
        <v>36800</v>
      </c>
      <c r="H60" s="8">
        <v>36800</v>
      </c>
      <c r="I60" s="5" t="s">
        <v>34</v>
      </c>
      <c r="J60" s="8">
        <v>36824</v>
      </c>
      <c r="K60" s="10">
        <v>-40000</v>
      </c>
      <c r="L60" s="10">
        <v>-5025</v>
      </c>
      <c r="M60" s="10">
        <f t="shared" si="0"/>
        <v>-34975</v>
      </c>
      <c r="N60" s="10">
        <f>+N58+K59+K60</f>
        <v>0</v>
      </c>
      <c r="O60" s="10">
        <f>+O58+L59+L60</f>
        <v>431</v>
      </c>
      <c r="P60" s="10">
        <v>0</v>
      </c>
      <c r="Q60" s="10">
        <v>-40000</v>
      </c>
      <c r="R60" s="5" t="s">
        <v>12</v>
      </c>
      <c r="S60" s="12">
        <v>0.05</v>
      </c>
      <c r="T60" s="12">
        <f>ABS(N60)*S60</f>
        <v>0</v>
      </c>
      <c r="U60" s="12">
        <f>ABS(O60)*S60</f>
        <v>21.55</v>
      </c>
      <c r="V60" s="14">
        <f>T60-U60</f>
        <v>-21.55</v>
      </c>
    </row>
    <row r="61" spans="1:22" x14ac:dyDescent="0.25">
      <c r="A61" s="1">
        <f t="shared" si="2"/>
        <v>27268</v>
      </c>
      <c r="C61" t="str">
        <f t="shared" si="1"/>
        <v>USGT</v>
      </c>
      <c r="D61">
        <v>500622</v>
      </c>
      <c r="E61">
        <v>27108</v>
      </c>
      <c r="F61" t="s">
        <v>33</v>
      </c>
      <c r="G61" s="7">
        <v>36800</v>
      </c>
      <c r="H61" s="8">
        <v>36800</v>
      </c>
      <c r="I61" s="5" t="s">
        <v>35</v>
      </c>
      <c r="J61" s="8">
        <v>36825</v>
      </c>
      <c r="K61" s="10">
        <v>40000</v>
      </c>
      <c r="M61" s="10">
        <f t="shared" si="0"/>
        <v>40000</v>
      </c>
      <c r="P61" s="10">
        <v>0</v>
      </c>
      <c r="Q61" s="10">
        <v>40000</v>
      </c>
      <c r="R61" s="5" t="s">
        <v>12</v>
      </c>
      <c r="S61" s="12">
        <v>0.05</v>
      </c>
      <c r="U61" s="12"/>
      <c r="V61" s="14"/>
    </row>
    <row r="62" spans="1:22" x14ac:dyDescent="0.25">
      <c r="A62" s="1">
        <f t="shared" si="2"/>
        <v>27268</v>
      </c>
      <c r="C62" t="str">
        <f t="shared" si="1"/>
        <v>USGT</v>
      </c>
      <c r="D62">
        <v>500622</v>
      </c>
      <c r="E62">
        <v>27108</v>
      </c>
      <c r="F62" t="s">
        <v>33</v>
      </c>
      <c r="G62" s="7">
        <v>36800</v>
      </c>
      <c r="H62" s="8">
        <v>36800</v>
      </c>
      <c r="I62" s="5" t="s">
        <v>34</v>
      </c>
      <c r="J62" s="8">
        <v>36825</v>
      </c>
      <c r="K62" s="10">
        <v>-40000</v>
      </c>
      <c r="L62" s="10">
        <v>-431</v>
      </c>
      <c r="M62" s="10">
        <f t="shared" si="0"/>
        <v>-39569</v>
      </c>
      <c r="N62" s="10">
        <f>+N60+K61+K62</f>
        <v>0</v>
      </c>
      <c r="O62" s="10">
        <f>+O60+L61+L62</f>
        <v>0</v>
      </c>
      <c r="P62" s="10">
        <v>0</v>
      </c>
      <c r="Q62" s="10">
        <v>-40000</v>
      </c>
      <c r="R62" s="5" t="s">
        <v>12</v>
      </c>
      <c r="S62" s="12">
        <v>0.05</v>
      </c>
      <c r="T62" s="12">
        <f>ABS(N62)*S62</f>
        <v>0</v>
      </c>
      <c r="U62" s="12">
        <f>ABS(O62)*S62</f>
        <v>0</v>
      </c>
      <c r="V62" s="14">
        <f>T62-U62</f>
        <v>0</v>
      </c>
    </row>
    <row r="63" spans="1:22" x14ac:dyDescent="0.25">
      <c r="A63" s="1">
        <f t="shared" si="2"/>
        <v>27268</v>
      </c>
      <c r="C63" t="str">
        <f t="shared" si="1"/>
        <v>USGT</v>
      </c>
      <c r="D63">
        <v>500622</v>
      </c>
      <c r="E63">
        <v>27108</v>
      </c>
      <c r="F63" t="s">
        <v>33</v>
      </c>
      <c r="G63" s="7">
        <v>36800</v>
      </c>
      <c r="H63" s="8">
        <v>36800</v>
      </c>
      <c r="I63" s="5" t="s">
        <v>35</v>
      </c>
      <c r="J63" s="8">
        <v>36826</v>
      </c>
      <c r="K63" s="10">
        <v>40000</v>
      </c>
      <c r="M63" s="10">
        <f t="shared" si="0"/>
        <v>40000</v>
      </c>
      <c r="P63" s="10">
        <v>0</v>
      </c>
      <c r="Q63" s="10">
        <v>40000</v>
      </c>
      <c r="R63" s="5" t="s">
        <v>12</v>
      </c>
      <c r="S63" s="12">
        <v>0.05</v>
      </c>
      <c r="U63" s="12"/>
      <c r="V63" s="14"/>
    </row>
    <row r="64" spans="1:22" x14ac:dyDescent="0.25">
      <c r="A64" s="1">
        <f t="shared" si="2"/>
        <v>27268</v>
      </c>
      <c r="C64" t="str">
        <f t="shared" si="1"/>
        <v>USGT</v>
      </c>
      <c r="D64">
        <v>500622</v>
      </c>
      <c r="E64">
        <v>27108</v>
      </c>
      <c r="F64" t="s">
        <v>33</v>
      </c>
      <c r="G64" s="7">
        <v>36800</v>
      </c>
      <c r="H64" s="8">
        <v>36800</v>
      </c>
      <c r="I64" s="5" t="s">
        <v>34</v>
      </c>
      <c r="J64" s="8">
        <v>36826</v>
      </c>
      <c r="K64" s="10">
        <v>-40000</v>
      </c>
      <c r="M64" s="10">
        <f t="shared" si="0"/>
        <v>-40000</v>
      </c>
      <c r="N64" s="10">
        <f>+N62+K63+K64</f>
        <v>0</v>
      </c>
      <c r="O64" s="10">
        <f>+O62+L63+L64</f>
        <v>0</v>
      </c>
      <c r="P64" s="10">
        <v>0</v>
      </c>
      <c r="Q64" s="10">
        <v>-40000</v>
      </c>
      <c r="R64" s="5" t="s">
        <v>12</v>
      </c>
      <c r="S64" s="12">
        <v>0.05</v>
      </c>
      <c r="T64" s="12">
        <f>ABS(N64)*S64</f>
        <v>0</v>
      </c>
      <c r="U64" s="12">
        <f>ABS(O64)*S64</f>
        <v>0</v>
      </c>
      <c r="V64" s="14">
        <f>T64-U64</f>
        <v>0</v>
      </c>
    </row>
    <row r="65" spans="1:22" x14ac:dyDescent="0.25">
      <c r="A65" s="1">
        <f t="shared" si="2"/>
        <v>27268</v>
      </c>
      <c r="C65" t="str">
        <f t="shared" si="1"/>
        <v>USGT</v>
      </c>
      <c r="D65">
        <v>500622</v>
      </c>
      <c r="E65">
        <v>27108</v>
      </c>
      <c r="F65" t="s">
        <v>33</v>
      </c>
      <c r="G65" s="7">
        <v>36800</v>
      </c>
      <c r="H65" s="8">
        <v>36800</v>
      </c>
      <c r="I65" s="5" t="s">
        <v>35</v>
      </c>
      <c r="J65" s="8">
        <v>36827</v>
      </c>
      <c r="K65" s="10">
        <v>40000</v>
      </c>
      <c r="M65" s="10">
        <f t="shared" si="0"/>
        <v>40000</v>
      </c>
      <c r="P65" s="10">
        <v>0</v>
      </c>
      <c r="Q65" s="10">
        <v>40000</v>
      </c>
      <c r="R65" s="5" t="s">
        <v>12</v>
      </c>
      <c r="S65" s="12">
        <v>0.05</v>
      </c>
      <c r="U65" s="12"/>
      <c r="V65" s="14"/>
    </row>
    <row r="66" spans="1:22" x14ac:dyDescent="0.25">
      <c r="A66" s="1">
        <f t="shared" si="2"/>
        <v>27268</v>
      </c>
      <c r="C66" t="str">
        <f t="shared" si="1"/>
        <v>USGT</v>
      </c>
      <c r="D66">
        <v>500622</v>
      </c>
      <c r="E66">
        <v>27108</v>
      </c>
      <c r="F66" t="s">
        <v>33</v>
      </c>
      <c r="G66" s="7">
        <v>36800</v>
      </c>
      <c r="H66" s="8">
        <v>36800</v>
      </c>
      <c r="I66" s="5" t="s">
        <v>34</v>
      </c>
      <c r="J66" s="8">
        <v>36827</v>
      </c>
      <c r="K66" s="10">
        <v>-40000</v>
      </c>
      <c r="M66" s="10">
        <f t="shared" si="0"/>
        <v>-40000</v>
      </c>
      <c r="N66" s="10">
        <f>+N64+K65+K66</f>
        <v>0</v>
      </c>
      <c r="O66" s="10">
        <f>+O64+L65+L66</f>
        <v>0</v>
      </c>
      <c r="P66" s="10">
        <v>0</v>
      </c>
      <c r="Q66" s="10">
        <v>-40000</v>
      </c>
      <c r="R66" s="5" t="s">
        <v>12</v>
      </c>
      <c r="S66" s="12">
        <v>0.05</v>
      </c>
      <c r="T66" s="12">
        <f>ABS(N66)*S66</f>
        <v>0</v>
      </c>
      <c r="U66" s="12">
        <f>ABS(O66)*S66</f>
        <v>0</v>
      </c>
      <c r="V66" s="14">
        <f>T66-U66</f>
        <v>0</v>
      </c>
    </row>
    <row r="67" spans="1:22" x14ac:dyDescent="0.25">
      <c r="A67" s="1">
        <f t="shared" si="2"/>
        <v>27268</v>
      </c>
      <c r="C67" t="str">
        <f t="shared" si="1"/>
        <v>USGT</v>
      </c>
      <c r="D67">
        <v>500622</v>
      </c>
      <c r="E67">
        <v>27108</v>
      </c>
      <c r="F67" t="s">
        <v>33</v>
      </c>
      <c r="G67" s="7">
        <v>36800</v>
      </c>
      <c r="H67" s="8">
        <v>36800</v>
      </c>
      <c r="I67" s="5" t="s">
        <v>35</v>
      </c>
      <c r="J67" s="8">
        <v>36828</v>
      </c>
      <c r="K67" s="10">
        <v>40000</v>
      </c>
      <c r="M67" s="10">
        <f t="shared" si="0"/>
        <v>40000</v>
      </c>
      <c r="P67" s="10">
        <v>0</v>
      </c>
      <c r="Q67" s="10">
        <v>40000</v>
      </c>
      <c r="R67" s="5" t="s">
        <v>12</v>
      </c>
      <c r="S67" s="12">
        <v>0.05</v>
      </c>
      <c r="U67" s="12"/>
      <c r="V67" s="14"/>
    </row>
    <row r="68" spans="1:22" x14ac:dyDescent="0.25">
      <c r="A68" s="1">
        <f t="shared" si="2"/>
        <v>27268</v>
      </c>
      <c r="C68" t="str">
        <f t="shared" si="1"/>
        <v>USGT</v>
      </c>
      <c r="D68">
        <v>500622</v>
      </c>
      <c r="E68">
        <v>27108</v>
      </c>
      <c r="F68" t="s">
        <v>33</v>
      </c>
      <c r="G68" s="7">
        <v>36800</v>
      </c>
      <c r="H68" s="8">
        <v>36800</v>
      </c>
      <c r="I68" s="5" t="s">
        <v>34</v>
      </c>
      <c r="J68" s="8">
        <v>36828</v>
      </c>
      <c r="K68" s="10">
        <v>-40000</v>
      </c>
      <c r="M68" s="10">
        <f t="shared" si="0"/>
        <v>-40000</v>
      </c>
      <c r="N68" s="10">
        <f t="shared" ref="N68:O72" si="9">+N66+K67+K68</f>
        <v>0</v>
      </c>
      <c r="O68" s="10">
        <f t="shared" si="9"/>
        <v>0</v>
      </c>
      <c r="P68" s="10">
        <v>0</v>
      </c>
      <c r="Q68" s="10">
        <v>-40000</v>
      </c>
      <c r="R68" s="5" t="s">
        <v>12</v>
      </c>
      <c r="S68" s="12">
        <v>0.05</v>
      </c>
      <c r="T68" s="12">
        <f>ABS(N68)*S68</f>
        <v>0</v>
      </c>
      <c r="U68" s="12">
        <f>ABS(O68)*S68</f>
        <v>0</v>
      </c>
      <c r="V68" s="14">
        <f>T68-U68</f>
        <v>0</v>
      </c>
    </row>
    <row r="69" spans="1:22" x14ac:dyDescent="0.25">
      <c r="A69" s="1">
        <f t="shared" si="2"/>
        <v>27268</v>
      </c>
      <c r="C69" t="str">
        <f t="shared" si="1"/>
        <v>USGT</v>
      </c>
      <c r="D69">
        <v>500622</v>
      </c>
      <c r="E69">
        <v>27108</v>
      </c>
      <c r="F69" t="s">
        <v>33</v>
      </c>
      <c r="G69" s="7">
        <v>36800</v>
      </c>
      <c r="H69" s="8">
        <v>36800</v>
      </c>
      <c r="I69" s="5" t="s">
        <v>35</v>
      </c>
      <c r="J69" s="8">
        <v>36829</v>
      </c>
      <c r="K69" s="10">
        <v>40000</v>
      </c>
      <c r="M69" s="10">
        <f t="shared" si="0"/>
        <v>40000</v>
      </c>
      <c r="P69" s="10">
        <v>0</v>
      </c>
      <c r="Q69" s="10">
        <v>40000</v>
      </c>
      <c r="R69" s="5" t="s">
        <v>12</v>
      </c>
      <c r="S69" s="12">
        <v>0.05</v>
      </c>
      <c r="U69" s="12"/>
      <c r="V69" s="14"/>
    </row>
    <row r="70" spans="1:22" x14ac:dyDescent="0.25">
      <c r="A70" s="1">
        <f t="shared" si="2"/>
        <v>27268</v>
      </c>
      <c r="C70" t="str">
        <f t="shared" si="1"/>
        <v>USGT</v>
      </c>
      <c r="D70">
        <v>500622</v>
      </c>
      <c r="E70">
        <v>27108</v>
      </c>
      <c r="F70" t="s">
        <v>33</v>
      </c>
      <c r="G70" s="7">
        <v>36800</v>
      </c>
      <c r="H70" s="8">
        <v>36800</v>
      </c>
      <c r="I70" s="5" t="s">
        <v>34</v>
      </c>
      <c r="J70" s="8">
        <v>36829</v>
      </c>
      <c r="K70" s="10">
        <v>-40000</v>
      </c>
      <c r="M70" s="10">
        <f t="shared" si="0"/>
        <v>-40000</v>
      </c>
      <c r="N70" s="10">
        <f t="shared" si="9"/>
        <v>0</v>
      </c>
      <c r="O70" s="10">
        <f t="shared" si="9"/>
        <v>0</v>
      </c>
      <c r="P70" s="10">
        <v>0</v>
      </c>
      <c r="Q70" s="10">
        <v>-40000</v>
      </c>
      <c r="R70" s="5" t="s">
        <v>12</v>
      </c>
      <c r="S70" s="12">
        <v>0.05</v>
      </c>
      <c r="T70" s="12">
        <f>ABS(N70)*S70</f>
        <v>0</v>
      </c>
      <c r="U70" s="12">
        <f>ABS(O70)*S70</f>
        <v>0</v>
      </c>
      <c r="V70" s="14">
        <f>T70-U70</f>
        <v>0</v>
      </c>
    </row>
    <row r="71" spans="1:22" x14ac:dyDescent="0.25">
      <c r="A71" s="1">
        <f t="shared" si="2"/>
        <v>27268</v>
      </c>
      <c r="C71" t="str">
        <f t="shared" si="1"/>
        <v>USGT</v>
      </c>
      <c r="D71">
        <v>500622</v>
      </c>
      <c r="E71">
        <v>27108</v>
      </c>
      <c r="F71" t="s">
        <v>33</v>
      </c>
      <c r="G71" s="7">
        <v>36800</v>
      </c>
      <c r="H71" s="8">
        <v>36800</v>
      </c>
      <c r="I71" s="5" t="s">
        <v>35</v>
      </c>
      <c r="J71" s="8">
        <v>36830</v>
      </c>
      <c r="K71" s="10">
        <v>40000</v>
      </c>
      <c r="M71" s="10">
        <f t="shared" si="0"/>
        <v>40000</v>
      </c>
      <c r="O71" s="10">
        <f t="shared" si="9"/>
        <v>0</v>
      </c>
      <c r="P71" s="10">
        <v>0</v>
      </c>
      <c r="Q71" s="10">
        <v>40000</v>
      </c>
      <c r="R71" s="5" t="s">
        <v>12</v>
      </c>
      <c r="S71" s="12">
        <v>0.05</v>
      </c>
      <c r="U71" s="12"/>
      <c r="V71" s="14"/>
    </row>
    <row r="72" spans="1:22" x14ac:dyDescent="0.25">
      <c r="A72" s="1">
        <f t="shared" si="2"/>
        <v>27268</v>
      </c>
      <c r="C72" t="str">
        <f t="shared" si="1"/>
        <v>USGT</v>
      </c>
      <c r="D72">
        <v>500622</v>
      </c>
      <c r="E72">
        <v>27108</v>
      </c>
      <c r="F72" t="s">
        <v>33</v>
      </c>
      <c r="G72" s="7">
        <v>36800</v>
      </c>
      <c r="H72" s="8">
        <v>36800</v>
      </c>
      <c r="I72" s="5" t="s">
        <v>34</v>
      </c>
      <c r="J72" s="8">
        <v>36830</v>
      </c>
      <c r="K72" s="10">
        <v>-40000</v>
      </c>
      <c r="M72" s="10">
        <f t="shared" si="0"/>
        <v>-40000</v>
      </c>
      <c r="N72" s="10">
        <f t="shared" si="9"/>
        <v>0</v>
      </c>
      <c r="O72" s="10">
        <f t="shared" si="9"/>
        <v>0</v>
      </c>
      <c r="P72" s="10">
        <v>0</v>
      </c>
      <c r="Q72" s="10">
        <v>-40000</v>
      </c>
      <c r="R72" s="5" t="s">
        <v>12</v>
      </c>
      <c r="S72" s="12">
        <v>0.05</v>
      </c>
      <c r="T72" s="12">
        <f>ABS(N72)*S72</f>
        <v>0</v>
      </c>
      <c r="U72" s="12">
        <f>ABS(O72)*S72</f>
        <v>0</v>
      </c>
      <c r="V72" s="14">
        <f>T72-U72</f>
        <v>0</v>
      </c>
    </row>
    <row r="73" spans="1:22" x14ac:dyDescent="0.25">
      <c r="I73"/>
      <c r="J73"/>
      <c r="K73"/>
      <c r="L73"/>
      <c r="M73"/>
      <c r="N73"/>
      <c r="O73"/>
      <c r="P73"/>
      <c r="Q73"/>
      <c r="R73"/>
      <c r="S73"/>
      <c r="T73"/>
    </row>
    <row r="74" spans="1:22" x14ac:dyDescent="0.25">
      <c r="K74" s="20">
        <f>SUM(K11:K72)</f>
        <v>0</v>
      </c>
      <c r="L74" s="20">
        <f>SUM(L11:L72)</f>
        <v>0</v>
      </c>
      <c r="M74" s="20">
        <f>SUM(M11:M72)</f>
        <v>0</v>
      </c>
      <c r="T74" s="21">
        <f>SUM(T11:T70)</f>
        <v>0</v>
      </c>
      <c r="U74" s="21">
        <f>SUM(U11:U70)</f>
        <v>3544.3500000000004</v>
      </c>
      <c r="V74" s="21">
        <f>SUM(V11:V70)</f>
        <v>-3544.3500000000004</v>
      </c>
    </row>
    <row r="77" spans="1:22" x14ac:dyDescent="0.25">
      <c r="R77" s="58"/>
      <c r="S77" s="58"/>
      <c r="T77" s="32"/>
      <c r="U77" s="32"/>
      <c r="V77" s="32"/>
    </row>
  </sheetData>
  <printOptions gridLines="1"/>
  <pageMargins left="0" right="0" top="0.25" bottom="0.25" header="0" footer="0"/>
  <pageSetup paperSize="5" scale="59" orientation="landscape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74"/>
  <sheetViews>
    <sheetView topLeftCell="A51" workbookViewId="0">
      <selection activeCell="L26" sqref="L26"/>
    </sheetView>
  </sheetViews>
  <sheetFormatPr defaultRowHeight="13.2" x14ac:dyDescent="0.25"/>
  <cols>
    <col min="1" max="1" width="16" style="1" customWidth="1"/>
    <col min="2" max="2" width="0.109375" style="5" hidden="1" customWidth="1"/>
    <col min="6" max="6" width="10.109375" customWidth="1"/>
    <col min="7" max="7" width="11.33203125" customWidth="1"/>
    <col min="8" max="8" width="9.88671875" customWidth="1"/>
    <col min="9" max="9" width="9.88671875" style="5" customWidth="1"/>
    <col min="10" max="10" width="10.44140625" style="8" customWidth="1"/>
    <col min="11" max="11" width="11.44140625" style="10" customWidth="1"/>
    <col min="12" max="12" width="10.33203125" style="10" customWidth="1"/>
    <col min="13" max="13" width="9.109375" style="10" customWidth="1"/>
    <col min="14" max="15" width="11" style="10" customWidth="1"/>
    <col min="16" max="16" width="10" style="10" customWidth="1"/>
    <col min="17" max="17" width="11.109375" style="10" customWidth="1"/>
    <col min="18" max="18" width="10.109375" style="5" customWidth="1"/>
    <col min="19" max="19" width="11.88671875" style="12" customWidth="1"/>
    <col min="20" max="20" width="15.33203125" style="12" customWidth="1"/>
    <col min="21" max="21" width="13.88671875" customWidth="1"/>
    <col min="22" max="22" width="12.88671875" customWidth="1"/>
  </cols>
  <sheetData>
    <row r="1" spans="1:23" x14ac:dyDescent="0.25">
      <c r="A1" s="1" t="s">
        <v>13</v>
      </c>
    </row>
    <row r="2" spans="1:23" x14ac:dyDescent="0.25">
      <c r="A2" s="1" t="s">
        <v>14</v>
      </c>
      <c r="C2" s="3">
        <v>27255</v>
      </c>
    </row>
    <row r="3" spans="1:23" x14ac:dyDescent="0.25">
      <c r="A3" s="1" t="s">
        <v>3</v>
      </c>
      <c r="C3" s="3" t="s">
        <v>42</v>
      </c>
    </row>
    <row r="4" spans="1:23" x14ac:dyDescent="0.25">
      <c r="A4" s="1" t="s">
        <v>15</v>
      </c>
      <c r="C4" s="4">
        <v>36678</v>
      </c>
      <c r="P4"/>
      <c r="Q4"/>
      <c r="R4"/>
      <c r="S4"/>
      <c r="T4"/>
    </row>
    <row r="5" spans="1:23" x14ac:dyDescent="0.25">
      <c r="A5" s="1" t="s">
        <v>16</v>
      </c>
      <c r="C5" s="4" t="s">
        <v>12</v>
      </c>
      <c r="P5"/>
      <c r="Q5"/>
      <c r="R5"/>
      <c r="S5"/>
      <c r="T5"/>
    </row>
    <row r="9" spans="1:23" s="6" customFormat="1" ht="39.6" x14ac:dyDescent="0.25">
      <c r="A9" s="6" t="s">
        <v>17</v>
      </c>
      <c r="B9" s="6" t="s">
        <v>18</v>
      </c>
      <c r="C9" s="6" t="s">
        <v>3</v>
      </c>
      <c r="D9" s="6" t="s">
        <v>6</v>
      </c>
      <c r="E9" s="6" t="s">
        <v>5</v>
      </c>
      <c r="F9" s="6" t="s">
        <v>19</v>
      </c>
      <c r="G9" s="6" t="s">
        <v>20</v>
      </c>
      <c r="H9" s="6" t="s">
        <v>15</v>
      </c>
      <c r="I9" s="6" t="s">
        <v>21</v>
      </c>
      <c r="J9" s="9" t="s">
        <v>22</v>
      </c>
      <c r="K9" s="11" t="s">
        <v>23</v>
      </c>
      <c r="L9" s="11" t="s">
        <v>24</v>
      </c>
      <c r="M9" s="11" t="s">
        <v>25</v>
      </c>
      <c r="N9" s="18" t="s">
        <v>26</v>
      </c>
      <c r="O9" s="18" t="s">
        <v>27</v>
      </c>
      <c r="P9" s="11" t="s">
        <v>28</v>
      </c>
      <c r="Q9" s="11" t="s">
        <v>29</v>
      </c>
      <c r="R9" s="6" t="s">
        <v>30</v>
      </c>
      <c r="S9" s="13" t="s">
        <v>8</v>
      </c>
      <c r="T9" s="13" t="s">
        <v>31</v>
      </c>
      <c r="U9" s="6" t="s">
        <v>32</v>
      </c>
      <c r="V9" s="6" t="s">
        <v>25</v>
      </c>
      <c r="W9" s="16"/>
    </row>
    <row r="10" spans="1:23" x14ac:dyDescent="0.25">
      <c r="G10" s="35" t="s">
        <v>46</v>
      </c>
      <c r="L10" s="36"/>
    </row>
    <row r="11" spans="1:23" x14ac:dyDescent="0.25">
      <c r="A11" s="1">
        <v>27269</v>
      </c>
      <c r="C11" t="s">
        <v>43</v>
      </c>
      <c r="D11">
        <v>500615</v>
      </c>
      <c r="E11">
        <v>26221</v>
      </c>
      <c r="F11" t="s">
        <v>33</v>
      </c>
      <c r="G11" s="7">
        <v>36678</v>
      </c>
      <c r="H11" s="8">
        <v>36678</v>
      </c>
      <c r="I11" s="5" t="s">
        <v>35</v>
      </c>
      <c r="J11" s="8">
        <v>36770</v>
      </c>
      <c r="K11" s="10">
        <v>20000</v>
      </c>
      <c r="M11" s="10">
        <f t="shared" ref="M11:M70" si="0">K11-L11</f>
        <v>20000</v>
      </c>
      <c r="P11" s="10">
        <v>0</v>
      </c>
      <c r="Q11" s="10">
        <v>10000</v>
      </c>
      <c r="R11" s="5" t="s">
        <v>12</v>
      </c>
      <c r="S11" s="12">
        <v>0.03</v>
      </c>
      <c r="U11" s="12"/>
      <c r="V11" s="14"/>
    </row>
    <row r="12" spans="1:23" x14ac:dyDescent="0.25">
      <c r="A12" s="1">
        <v>27269</v>
      </c>
      <c r="C12" t="s">
        <v>43</v>
      </c>
      <c r="D12">
        <v>500615</v>
      </c>
      <c r="E12">
        <v>26221</v>
      </c>
      <c r="F12" t="s">
        <v>33</v>
      </c>
      <c r="G12" s="7">
        <v>36678</v>
      </c>
      <c r="H12" s="8">
        <v>36678</v>
      </c>
      <c r="I12" s="5" t="s">
        <v>34</v>
      </c>
      <c r="J12" s="8">
        <v>36770</v>
      </c>
      <c r="K12" s="10">
        <v>-20000</v>
      </c>
      <c r="M12" s="10">
        <f t="shared" si="0"/>
        <v>-20000</v>
      </c>
      <c r="N12" s="10">
        <f>K11+K12</f>
        <v>0</v>
      </c>
      <c r="O12" s="10">
        <f>L10+L11+L12</f>
        <v>0</v>
      </c>
      <c r="P12" s="10">
        <v>0</v>
      </c>
      <c r="Q12" s="10">
        <v>-10000</v>
      </c>
      <c r="R12" s="5" t="s">
        <v>12</v>
      </c>
      <c r="S12" s="12">
        <v>0.03</v>
      </c>
      <c r="T12" s="12">
        <f>ABS(N12)*S12</f>
        <v>0</v>
      </c>
      <c r="U12" s="12">
        <f>ABS(O12)*S12</f>
        <v>0</v>
      </c>
      <c r="V12" s="14">
        <f>T12-U12</f>
        <v>0</v>
      </c>
    </row>
    <row r="13" spans="1:23" x14ac:dyDescent="0.25">
      <c r="A13" s="1">
        <v>27269</v>
      </c>
      <c r="C13" t="s">
        <v>43</v>
      </c>
      <c r="D13">
        <v>500615</v>
      </c>
      <c r="E13">
        <v>26221</v>
      </c>
      <c r="F13" t="s">
        <v>33</v>
      </c>
      <c r="G13" s="7">
        <v>36678</v>
      </c>
      <c r="H13" s="8">
        <v>36678</v>
      </c>
      <c r="I13" s="5" t="s">
        <v>35</v>
      </c>
      <c r="J13" s="8">
        <v>36771</v>
      </c>
      <c r="K13" s="10">
        <v>20000</v>
      </c>
      <c r="M13" s="10">
        <f t="shared" si="0"/>
        <v>20000</v>
      </c>
      <c r="P13" s="10">
        <v>0</v>
      </c>
      <c r="Q13" s="10">
        <v>10000</v>
      </c>
      <c r="R13" s="5" t="s">
        <v>12</v>
      </c>
      <c r="S13" s="12">
        <v>0.03</v>
      </c>
      <c r="U13" s="12"/>
      <c r="V13" s="14"/>
    </row>
    <row r="14" spans="1:23" x14ac:dyDescent="0.25">
      <c r="A14" s="1">
        <v>27269</v>
      </c>
      <c r="C14" t="s">
        <v>43</v>
      </c>
      <c r="D14">
        <v>500615</v>
      </c>
      <c r="E14">
        <v>26221</v>
      </c>
      <c r="F14" t="s">
        <v>33</v>
      </c>
      <c r="G14" s="7">
        <v>36678</v>
      </c>
      <c r="H14" s="8">
        <v>36678</v>
      </c>
      <c r="I14" s="5" t="s">
        <v>34</v>
      </c>
      <c r="J14" s="8">
        <v>36771</v>
      </c>
      <c r="K14" s="10">
        <v>-20000</v>
      </c>
      <c r="M14" s="10">
        <f t="shared" si="0"/>
        <v>-20000</v>
      </c>
      <c r="N14" s="10">
        <f>N12+K13+K14</f>
        <v>0</v>
      </c>
      <c r="O14" s="10">
        <f>+O12+L13+L14</f>
        <v>0</v>
      </c>
      <c r="P14" s="10">
        <v>0</v>
      </c>
      <c r="Q14" s="10">
        <v>-10000</v>
      </c>
      <c r="R14" s="5" t="s">
        <v>12</v>
      </c>
      <c r="S14" s="12">
        <v>0.03</v>
      </c>
      <c r="T14" s="12">
        <f>ABS(N14)*S14</f>
        <v>0</v>
      </c>
      <c r="U14" s="12">
        <f>ABS(O14)*S14</f>
        <v>0</v>
      </c>
      <c r="V14" s="14">
        <f>T14-U14</f>
        <v>0</v>
      </c>
    </row>
    <row r="15" spans="1:23" x14ac:dyDescent="0.25">
      <c r="A15" s="1">
        <v>27269</v>
      </c>
      <c r="C15" t="s">
        <v>43</v>
      </c>
      <c r="D15">
        <v>500615</v>
      </c>
      <c r="E15">
        <v>26221</v>
      </c>
      <c r="F15" t="s">
        <v>33</v>
      </c>
      <c r="G15" s="7">
        <v>36678</v>
      </c>
      <c r="H15" s="8">
        <v>36678</v>
      </c>
      <c r="I15" s="5" t="s">
        <v>35</v>
      </c>
      <c r="J15" s="8">
        <v>36772</v>
      </c>
      <c r="K15" s="10">
        <v>20000</v>
      </c>
      <c r="M15" s="10">
        <f t="shared" si="0"/>
        <v>20000</v>
      </c>
      <c r="P15" s="10">
        <v>0</v>
      </c>
      <c r="Q15" s="10">
        <v>10000</v>
      </c>
      <c r="R15" s="5" t="s">
        <v>12</v>
      </c>
      <c r="S15" s="12">
        <v>0.03</v>
      </c>
      <c r="U15" s="12"/>
      <c r="V15" s="14"/>
    </row>
    <row r="16" spans="1:23" x14ac:dyDescent="0.25">
      <c r="A16" s="1">
        <v>27269</v>
      </c>
      <c r="C16" t="s">
        <v>43</v>
      </c>
      <c r="D16">
        <v>500615</v>
      </c>
      <c r="E16">
        <v>26221</v>
      </c>
      <c r="F16" t="s">
        <v>33</v>
      </c>
      <c r="G16" s="7">
        <v>36678</v>
      </c>
      <c r="H16" s="8">
        <v>36678</v>
      </c>
      <c r="I16" s="5" t="s">
        <v>34</v>
      </c>
      <c r="J16" s="8">
        <v>36772</v>
      </c>
      <c r="K16" s="10">
        <v>-20000</v>
      </c>
      <c r="M16" s="10">
        <f t="shared" si="0"/>
        <v>-20000</v>
      </c>
      <c r="N16" s="10">
        <f>N14+K15+K16</f>
        <v>0</v>
      </c>
      <c r="O16" s="10">
        <f>+O14+L15+L16</f>
        <v>0</v>
      </c>
      <c r="P16" s="10">
        <v>0</v>
      </c>
      <c r="Q16" s="10">
        <v>-10000</v>
      </c>
      <c r="R16" s="5" t="s">
        <v>12</v>
      </c>
      <c r="S16" s="12">
        <v>0.03</v>
      </c>
      <c r="T16" s="12">
        <f>ABS(N16)*S16</f>
        <v>0</v>
      </c>
      <c r="U16" s="12">
        <f>ABS(O16)*S16</f>
        <v>0</v>
      </c>
      <c r="V16" s="14">
        <f>T16-U16</f>
        <v>0</v>
      </c>
    </row>
    <row r="17" spans="1:22" x14ac:dyDescent="0.25">
      <c r="A17" s="1">
        <v>27269</v>
      </c>
      <c r="C17" t="s">
        <v>43</v>
      </c>
      <c r="D17">
        <v>500615</v>
      </c>
      <c r="E17">
        <v>26221</v>
      </c>
      <c r="F17" t="s">
        <v>33</v>
      </c>
      <c r="G17" s="7">
        <v>36678</v>
      </c>
      <c r="H17" s="8">
        <v>36678</v>
      </c>
      <c r="I17" s="5" t="s">
        <v>35</v>
      </c>
      <c r="J17" s="8">
        <v>36773</v>
      </c>
      <c r="K17" s="10">
        <v>20000</v>
      </c>
      <c r="M17" s="10">
        <f t="shared" si="0"/>
        <v>20000</v>
      </c>
      <c r="P17" s="10">
        <v>0</v>
      </c>
      <c r="Q17" s="10">
        <v>10000</v>
      </c>
      <c r="R17" s="5" t="s">
        <v>12</v>
      </c>
      <c r="S17" s="12">
        <v>0.03</v>
      </c>
      <c r="U17" s="12"/>
      <c r="V17" s="14"/>
    </row>
    <row r="18" spans="1:22" x14ac:dyDescent="0.25">
      <c r="A18" s="1">
        <v>27269</v>
      </c>
      <c r="C18" t="s">
        <v>43</v>
      </c>
      <c r="D18">
        <v>500615</v>
      </c>
      <c r="E18">
        <v>26221</v>
      </c>
      <c r="F18" t="s">
        <v>33</v>
      </c>
      <c r="G18" s="7">
        <v>36678</v>
      </c>
      <c r="H18" s="8">
        <v>36678</v>
      </c>
      <c r="I18" s="5" t="s">
        <v>34</v>
      </c>
      <c r="J18" s="8">
        <v>36773</v>
      </c>
      <c r="K18" s="10">
        <v>-20000</v>
      </c>
      <c r="M18" s="10">
        <f t="shared" si="0"/>
        <v>-20000</v>
      </c>
      <c r="N18" s="10">
        <f>+N16+K17+K18</f>
        <v>0</v>
      </c>
      <c r="O18" s="10">
        <f>+O16+L17+L18</f>
        <v>0</v>
      </c>
      <c r="P18" s="10">
        <v>0</v>
      </c>
      <c r="Q18" s="10">
        <v>-10000</v>
      </c>
      <c r="R18" s="5" t="s">
        <v>12</v>
      </c>
      <c r="S18" s="12">
        <v>0.03</v>
      </c>
      <c r="T18" s="12">
        <f t="shared" ref="T18:T28" si="1">ABS(N18)*S18</f>
        <v>0</v>
      </c>
      <c r="U18" s="12">
        <f t="shared" ref="U18:U28" si="2">ABS(O18)*S18</f>
        <v>0</v>
      </c>
      <c r="V18" s="14">
        <f t="shared" ref="V18:V28" si="3">T18-U18</f>
        <v>0</v>
      </c>
    </row>
    <row r="19" spans="1:22" x14ac:dyDescent="0.25">
      <c r="A19" s="1">
        <v>27269</v>
      </c>
      <c r="C19" t="s">
        <v>43</v>
      </c>
      <c r="D19">
        <v>500615</v>
      </c>
      <c r="E19">
        <v>26221</v>
      </c>
      <c r="F19" t="s">
        <v>33</v>
      </c>
      <c r="G19" s="7">
        <v>36678</v>
      </c>
      <c r="H19" s="8">
        <v>36678</v>
      </c>
      <c r="I19" s="5" t="s">
        <v>35</v>
      </c>
      <c r="J19" s="8">
        <v>36774</v>
      </c>
      <c r="K19" s="10">
        <v>20000</v>
      </c>
      <c r="M19" s="10">
        <f t="shared" si="0"/>
        <v>20000</v>
      </c>
      <c r="P19" s="10">
        <v>0</v>
      </c>
      <c r="Q19" s="10">
        <v>10000</v>
      </c>
      <c r="R19" s="5" t="s">
        <v>12</v>
      </c>
      <c r="S19" s="12">
        <v>0.03</v>
      </c>
      <c r="U19" s="12"/>
      <c r="V19" s="14"/>
    </row>
    <row r="20" spans="1:22" x14ac:dyDescent="0.25">
      <c r="A20" s="1">
        <v>27269</v>
      </c>
      <c r="C20" t="s">
        <v>43</v>
      </c>
      <c r="D20">
        <v>500615</v>
      </c>
      <c r="E20">
        <v>26221</v>
      </c>
      <c r="F20" t="s">
        <v>33</v>
      </c>
      <c r="G20" s="7">
        <v>36678</v>
      </c>
      <c r="H20" s="8">
        <v>36678</v>
      </c>
      <c r="I20" s="5" t="s">
        <v>34</v>
      </c>
      <c r="J20" s="8">
        <v>36774</v>
      </c>
      <c r="K20" s="10">
        <v>-20000</v>
      </c>
      <c r="M20" s="10">
        <f t="shared" si="0"/>
        <v>-20000</v>
      </c>
      <c r="N20" s="10">
        <f>+N18+K19+K20</f>
        <v>0</v>
      </c>
      <c r="O20" s="10">
        <f>+O18+L19+L20</f>
        <v>0</v>
      </c>
      <c r="P20" s="10">
        <v>0</v>
      </c>
      <c r="Q20" s="10">
        <v>-10000</v>
      </c>
      <c r="R20" s="5" t="s">
        <v>12</v>
      </c>
      <c r="S20" s="12">
        <v>0.03</v>
      </c>
      <c r="T20" s="12">
        <f t="shared" si="1"/>
        <v>0</v>
      </c>
      <c r="U20" s="12">
        <f t="shared" si="2"/>
        <v>0</v>
      </c>
      <c r="V20" s="14">
        <f t="shared" si="3"/>
        <v>0</v>
      </c>
    </row>
    <row r="21" spans="1:22" x14ac:dyDescent="0.25">
      <c r="A21" s="1">
        <v>27269</v>
      </c>
      <c r="C21" t="s">
        <v>43</v>
      </c>
      <c r="D21">
        <v>500615</v>
      </c>
      <c r="E21">
        <v>26221</v>
      </c>
      <c r="F21" t="s">
        <v>33</v>
      </c>
      <c r="G21" s="7">
        <v>36678</v>
      </c>
      <c r="H21" s="8">
        <v>36678</v>
      </c>
      <c r="I21" s="5" t="s">
        <v>35</v>
      </c>
      <c r="J21" s="8">
        <v>36775</v>
      </c>
      <c r="K21" s="10">
        <v>20000</v>
      </c>
      <c r="M21" s="10">
        <f t="shared" si="0"/>
        <v>20000</v>
      </c>
      <c r="P21" s="10">
        <v>0</v>
      </c>
      <c r="Q21" s="10">
        <v>10000</v>
      </c>
      <c r="R21" s="5" t="s">
        <v>12</v>
      </c>
      <c r="S21" s="12">
        <v>0.03</v>
      </c>
      <c r="U21" s="12"/>
      <c r="V21" s="14"/>
    </row>
    <row r="22" spans="1:22" x14ac:dyDescent="0.25">
      <c r="A22" s="1">
        <v>27269</v>
      </c>
      <c r="C22" t="s">
        <v>43</v>
      </c>
      <c r="D22">
        <v>500615</v>
      </c>
      <c r="E22">
        <v>26221</v>
      </c>
      <c r="F22" t="s">
        <v>33</v>
      </c>
      <c r="G22" s="7">
        <v>36678</v>
      </c>
      <c r="H22" s="8">
        <v>36678</v>
      </c>
      <c r="I22" s="5" t="s">
        <v>34</v>
      </c>
      <c r="J22" s="8">
        <v>36775</v>
      </c>
      <c r="K22" s="10">
        <v>-20000</v>
      </c>
      <c r="M22" s="10">
        <f t="shared" si="0"/>
        <v>-20000</v>
      </c>
      <c r="N22" s="10">
        <f>+N20+K21+K22</f>
        <v>0</v>
      </c>
      <c r="O22" s="10">
        <f>+O20+L21+L22</f>
        <v>0</v>
      </c>
      <c r="P22" s="10">
        <v>0</v>
      </c>
      <c r="Q22" s="10">
        <v>-10000</v>
      </c>
      <c r="R22" s="5" t="s">
        <v>12</v>
      </c>
      <c r="S22" s="12">
        <v>0.03</v>
      </c>
      <c r="T22" s="12">
        <f t="shared" si="1"/>
        <v>0</v>
      </c>
      <c r="U22" s="12">
        <f t="shared" si="2"/>
        <v>0</v>
      </c>
      <c r="V22" s="14">
        <f t="shared" si="3"/>
        <v>0</v>
      </c>
    </row>
    <row r="23" spans="1:22" x14ac:dyDescent="0.25">
      <c r="A23" s="1">
        <v>27269</v>
      </c>
      <c r="C23" t="s">
        <v>43</v>
      </c>
      <c r="D23">
        <v>500615</v>
      </c>
      <c r="E23">
        <v>26221</v>
      </c>
      <c r="F23" t="s">
        <v>33</v>
      </c>
      <c r="G23" s="7">
        <v>36678</v>
      </c>
      <c r="H23" s="8">
        <v>36678</v>
      </c>
      <c r="I23" s="5" t="s">
        <v>35</v>
      </c>
      <c r="J23" s="8">
        <v>36776</v>
      </c>
      <c r="K23" s="10">
        <v>20000</v>
      </c>
      <c r="M23" s="10">
        <f t="shared" si="0"/>
        <v>20000</v>
      </c>
      <c r="P23" s="10">
        <v>0</v>
      </c>
      <c r="Q23" s="10">
        <v>10000</v>
      </c>
      <c r="R23" s="5" t="s">
        <v>12</v>
      </c>
      <c r="S23" s="12">
        <v>0.03</v>
      </c>
      <c r="U23" s="12"/>
      <c r="V23" s="14"/>
    </row>
    <row r="24" spans="1:22" x14ac:dyDescent="0.25">
      <c r="A24" s="1">
        <v>27269</v>
      </c>
      <c r="C24" t="s">
        <v>43</v>
      </c>
      <c r="D24">
        <v>500615</v>
      </c>
      <c r="E24">
        <v>26221</v>
      </c>
      <c r="F24" t="s">
        <v>33</v>
      </c>
      <c r="G24" s="7">
        <v>36678</v>
      </c>
      <c r="H24" s="8">
        <v>36678</v>
      </c>
      <c r="I24" s="5" t="s">
        <v>34</v>
      </c>
      <c r="J24" s="8">
        <v>36776</v>
      </c>
      <c r="K24" s="10">
        <v>-20000</v>
      </c>
      <c r="M24" s="10">
        <f t="shared" si="0"/>
        <v>-20000</v>
      </c>
      <c r="N24" s="10">
        <f>+N22+K23+K24</f>
        <v>0</v>
      </c>
      <c r="O24" s="10">
        <f>+O22+L23+L24</f>
        <v>0</v>
      </c>
      <c r="P24" s="10">
        <v>0</v>
      </c>
      <c r="Q24" s="10">
        <v>-10000</v>
      </c>
      <c r="R24" s="5" t="s">
        <v>12</v>
      </c>
      <c r="S24" s="12">
        <v>0.03</v>
      </c>
      <c r="T24" s="12">
        <f t="shared" si="1"/>
        <v>0</v>
      </c>
      <c r="U24" s="12">
        <f t="shared" si="2"/>
        <v>0</v>
      </c>
      <c r="V24" s="14">
        <f t="shared" si="3"/>
        <v>0</v>
      </c>
    </row>
    <row r="25" spans="1:22" x14ac:dyDescent="0.25">
      <c r="A25" s="1">
        <v>27269</v>
      </c>
      <c r="C25" t="s">
        <v>43</v>
      </c>
      <c r="D25">
        <v>500615</v>
      </c>
      <c r="E25">
        <v>26221</v>
      </c>
      <c r="F25" t="s">
        <v>33</v>
      </c>
      <c r="G25" s="7">
        <v>36678</v>
      </c>
      <c r="H25" s="8">
        <v>36678</v>
      </c>
      <c r="I25" s="5" t="s">
        <v>35</v>
      </c>
      <c r="J25" s="8">
        <v>36777</v>
      </c>
      <c r="K25" s="10">
        <v>20000</v>
      </c>
      <c r="M25" s="10">
        <f t="shared" si="0"/>
        <v>20000</v>
      </c>
      <c r="P25" s="10">
        <v>0</v>
      </c>
      <c r="Q25" s="10">
        <v>10000</v>
      </c>
      <c r="R25" s="5" t="s">
        <v>12</v>
      </c>
      <c r="S25" s="12">
        <v>0.03</v>
      </c>
      <c r="U25" s="12"/>
      <c r="V25" s="14"/>
    </row>
    <row r="26" spans="1:22" x14ac:dyDescent="0.25">
      <c r="A26" s="1">
        <v>27269</v>
      </c>
      <c r="C26" t="s">
        <v>43</v>
      </c>
      <c r="D26">
        <v>500615</v>
      </c>
      <c r="E26">
        <v>26221</v>
      </c>
      <c r="F26" t="s">
        <v>33</v>
      </c>
      <c r="G26" s="7">
        <v>36678</v>
      </c>
      <c r="H26" s="8">
        <v>36678</v>
      </c>
      <c r="I26" s="5" t="s">
        <v>34</v>
      </c>
      <c r="J26" s="8">
        <v>36777</v>
      </c>
      <c r="K26" s="10">
        <v>-20000</v>
      </c>
      <c r="M26" s="10">
        <f t="shared" si="0"/>
        <v>-20000</v>
      </c>
      <c r="N26" s="10">
        <f>+N24+K25+K26</f>
        <v>0</v>
      </c>
      <c r="O26" s="10">
        <f>+O24+L25+L26</f>
        <v>0</v>
      </c>
      <c r="P26" s="10">
        <v>0</v>
      </c>
      <c r="Q26" s="10">
        <v>-10000</v>
      </c>
      <c r="R26" s="5" t="s">
        <v>12</v>
      </c>
      <c r="S26" s="12">
        <v>0.03</v>
      </c>
      <c r="T26" s="12">
        <f t="shared" si="1"/>
        <v>0</v>
      </c>
      <c r="U26" s="12">
        <f t="shared" si="2"/>
        <v>0</v>
      </c>
      <c r="V26" s="14">
        <f t="shared" si="3"/>
        <v>0</v>
      </c>
    </row>
    <row r="27" spans="1:22" x14ac:dyDescent="0.25">
      <c r="A27" s="1">
        <v>27269</v>
      </c>
      <c r="C27" t="s">
        <v>43</v>
      </c>
      <c r="D27">
        <v>500615</v>
      </c>
      <c r="E27">
        <v>26221</v>
      </c>
      <c r="F27" t="s">
        <v>33</v>
      </c>
      <c r="G27" s="7">
        <v>36678</v>
      </c>
      <c r="H27" s="8">
        <v>36678</v>
      </c>
      <c r="I27" s="5" t="s">
        <v>35</v>
      </c>
      <c r="J27" s="8">
        <v>36778</v>
      </c>
      <c r="K27" s="10">
        <v>20000</v>
      </c>
      <c r="M27" s="10">
        <f t="shared" si="0"/>
        <v>20000</v>
      </c>
      <c r="P27" s="10">
        <v>0</v>
      </c>
      <c r="Q27" s="10">
        <v>10000</v>
      </c>
      <c r="R27" s="5" t="s">
        <v>12</v>
      </c>
      <c r="S27" s="12">
        <v>0.03</v>
      </c>
      <c r="U27" s="12"/>
      <c r="V27" s="14"/>
    </row>
    <row r="28" spans="1:22" x14ac:dyDescent="0.25">
      <c r="A28" s="1">
        <v>27269</v>
      </c>
      <c r="C28" t="s">
        <v>43</v>
      </c>
      <c r="D28">
        <v>500615</v>
      </c>
      <c r="E28">
        <v>26221</v>
      </c>
      <c r="F28" t="s">
        <v>33</v>
      </c>
      <c r="G28" s="7">
        <v>36678</v>
      </c>
      <c r="H28" s="8">
        <v>36678</v>
      </c>
      <c r="I28" s="5" t="s">
        <v>34</v>
      </c>
      <c r="J28" s="8">
        <v>36778</v>
      </c>
      <c r="K28" s="10">
        <v>-20000</v>
      </c>
      <c r="M28" s="10">
        <f t="shared" si="0"/>
        <v>-20000</v>
      </c>
      <c r="N28" s="10">
        <f>+N26+K27+K28</f>
        <v>0</v>
      </c>
      <c r="O28" s="10">
        <f>+O26+L27+L28</f>
        <v>0</v>
      </c>
      <c r="P28" s="10">
        <v>0</v>
      </c>
      <c r="Q28" s="10">
        <v>-10000</v>
      </c>
      <c r="R28" s="5" t="s">
        <v>12</v>
      </c>
      <c r="S28" s="12">
        <v>0.03</v>
      </c>
      <c r="T28" s="12">
        <f t="shared" si="1"/>
        <v>0</v>
      </c>
      <c r="U28" s="12">
        <f t="shared" si="2"/>
        <v>0</v>
      </c>
      <c r="V28" s="14">
        <f t="shared" si="3"/>
        <v>0</v>
      </c>
    </row>
    <row r="29" spans="1:22" x14ac:dyDescent="0.25">
      <c r="A29" s="1">
        <v>27269</v>
      </c>
      <c r="C29" t="s">
        <v>43</v>
      </c>
      <c r="D29">
        <v>500615</v>
      </c>
      <c r="E29">
        <v>26221</v>
      </c>
      <c r="F29" t="s">
        <v>33</v>
      </c>
      <c r="G29" s="7">
        <v>36678</v>
      </c>
      <c r="H29" s="8">
        <v>36678</v>
      </c>
      <c r="I29" s="5" t="s">
        <v>35</v>
      </c>
      <c r="J29" s="8">
        <v>36779</v>
      </c>
      <c r="K29" s="10">
        <v>20000</v>
      </c>
      <c r="M29" s="10">
        <f t="shared" si="0"/>
        <v>20000</v>
      </c>
      <c r="P29" s="10">
        <v>0</v>
      </c>
      <c r="Q29" s="10">
        <v>10000</v>
      </c>
      <c r="R29" s="5" t="s">
        <v>12</v>
      </c>
      <c r="S29" s="12">
        <v>0.03</v>
      </c>
      <c r="U29" s="12"/>
      <c r="V29" s="14"/>
    </row>
    <row r="30" spans="1:22" x14ac:dyDescent="0.25">
      <c r="A30" s="1">
        <v>27269</v>
      </c>
      <c r="C30" t="s">
        <v>43</v>
      </c>
      <c r="D30">
        <v>500615</v>
      </c>
      <c r="E30">
        <v>26221</v>
      </c>
      <c r="F30" t="s">
        <v>33</v>
      </c>
      <c r="G30" s="7">
        <v>36678</v>
      </c>
      <c r="H30" s="8">
        <v>36678</v>
      </c>
      <c r="I30" s="5" t="s">
        <v>34</v>
      </c>
      <c r="J30" s="8">
        <v>36779</v>
      </c>
      <c r="K30" s="10">
        <v>-20000</v>
      </c>
      <c r="M30" s="10">
        <f t="shared" si="0"/>
        <v>-20000</v>
      </c>
      <c r="N30" s="10">
        <f>+N28+K29+K30</f>
        <v>0</v>
      </c>
      <c r="O30" s="10">
        <f>+O28+L29+L30</f>
        <v>0</v>
      </c>
      <c r="P30" s="10">
        <v>0</v>
      </c>
      <c r="Q30" s="10">
        <v>-10000</v>
      </c>
      <c r="R30" s="5" t="s">
        <v>12</v>
      </c>
      <c r="S30" s="12">
        <v>0.03</v>
      </c>
      <c r="T30" s="12">
        <f>ABS(N30)*S30</f>
        <v>0</v>
      </c>
      <c r="U30" s="12">
        <f>ABS(O30)*S30</f>
        <v>0</v>
      </c>
      <c r="V30" s="14">
        <f>T30-U30</f>
        <v>0</v>
      </c>
    </row>
    <row r="31" spans="1:22" x14ac:dyDescent="0.25">
      <c r="A31" s="1">
        <v>27269</v>
      </c>
      <c r="C31" t="s">
        <v>43</v>
      </c>
      <c r="D31">
        <v>500615</v>
      </c>
      <c r="E31">
        <v>26221</v>
      </c>
      <c r="F31" t="s">
        <v>33</v>
      </c>
      <c r="G31" s="7">
        <v>36678</v>
      </c>
      <c r="H31" s="8">
        <v>36678</v>
      </c>
      <c r="I31" s="5" t="s">
        <v>35</v>
      </c>
      <c r="J31" s="8">
        <v>36780</v>
      </c>
      <c r="K31" s="10">
        <v>20000</v>
      </c>
      <c r="M31" s="10">
        <f t="shared" si="0"/>
        <v>20000</v>
      </c>
      <c r="P31" s="10">
        <v>0</v>
      </c>
      <c r="Q31" s="10">
        <v>10000</v>
      </c>
      <c r="R31" s="5" t="s">
        <v>12</v>
      </c>
      <c r="S31" s="12">
        <v>0.03</v>
      </c>
      <c r="U31" s="12"/>
      <c r="V31" s="14"/>
    </row>
    <row r="32" spans="1:22" x14ac:dyDescent="0.25">
      <c r="A32" s="1">
        <v>27269</v>
      </c>
      <c r="C32" t="s">
        <v>43</v>
      </c>
      <c r="D32">
        <v>500615</v>
      </c>
      <c r="E32">
        <v>26221</v>
      </c>
      <c r="F32" t="s">
        <v>33</v>
      </c>
      <c r="G32" s="7">
        <v>36678</v>
      </c>
      <c r="H32" s="8">
        <v>36678</v>
      </c>
      <c r="I32" s="5" t="s">
        <v>34</v>
      </c>
      <c r="J32" s="8">
        <v>36780</v>
      </c>
      <c r="K32" s="10">
        <v>-20000</v>
      </c>
      <c r="M32" s="10">
        <f t="shared" si="0"/>
        <v>-20000</v>
      </c>
      <c r="N32" s="10">
        <f>+N30+K31+K32</f>
        <v>0</v>
      </c>
      <c r="O32" s="10">
        <f>+O30+L31+L32</f>
        <v>0</v>
      </c>
      <c r="P32" s="10">
        <v>0</v>
      </c>
      <c r="Q32" s="10">
        <v>-10000</v>
      </c>
      <c r="R32" s="5" t="s">
        <v>12</v>
      </c>
      <c r="S32" s="12">
        <v>0.03</v>
      </c>
      <c r="T32" s="12">
        <f>ABS(N32)*S32</f>
        <v>0</v>
      </c>
      <c r="U32" s="12">
        <f>ABS(O32)*S32</f>
        <v>0</v>
      </c>
      <c r="V32" s="14">
        <f>T32-U32</f>
        <v>0</v>
      </c>
    </row>
    <row r="33" spans="1:22" x14ac:dyDescent="0.25">
      <c r="A33" s="1">
        <v>27269</v>
      </c>
      <c r="C33" t="s">
        <v>43</v>
      </c>
      <c r="D33">
        <v>500615</v>
      </c>
      <c r="E33">
        <v>26221</v>
      </c>
      <c r="F33" t="s">
        <v>33</v>
      </c>
      <c r="G33" s="7">
        <v>36678</v>
      </c>
      <c r="H33" s="8">
        <v>36678</v>
      </c>
      <c r="I33" s="5" t="s">
        <v>35</v>
      </c>
      <c r="J33" s="8">
        <v>36781</v>
      </c>
      <c r="K33" s="10">
        <v>20000</v>
      </c>
      <c r="M33" s="10">
        <f t="shared" si="0"/>
        <v>20000</v>
      </c>
      <c r="P33" s="10">
        <v>0</v>
      </c>
      <c r="Q33" s="10">
        <v>10000</v>
      </c>
      <c r="R33" s="5" t="s">
        <v>12</v>
      </c>
      <c r="S33" s="12">
        <v>0.03</v>
      </c>
      <c r="U33" s="12"/>
      <c r="V33" s="14"/>
    </row>
    <row r="34" spans="1:22" x14ac:dyDescent="0.25">
      <c r="A34" s="1">
        <v>27269</v>
      </c>
      <c r="C34" t="s">
        <v>43</v>
      </c>
      <c r="D34">
        <v>500615</v>
      </c>
      <c r="E34">
        <v>26221</v>
      </c>
      <c r="F34" t="s">
        <v>33</v>
      </c>
      <c r="G34" s="7">
        <v>36678</v>
      </c>
      <c r="H34" s="8">
        <v>36678</v>
      </c>
      <c r="I34" s="5" t="s">
        <v>34</v>
      </c>
      <c r="J34" s="8">
        <v>36781</v>
      </c>
      <c r="K34" s="10">
        <v>-20000</v>
      </c>
      <c r="M34" s="10">
        <f t="shared" si="0"/>
        <v>-20000</v>
      </c>
      <c r="N34" s="10">
        <f>+N32+K33+K34</f>
        <v>0</v>
      </c>
      <c r="O34" s="10">
        <f>+O32+L33+L34</f>
        <v>0</v>
      </c>
      <c r="P34" s="10">
        <v>0</v>
      </c>
      <c r="Q34" s="10">
        <v>-10000</v>
      </c>
      <c r="R34" s="5" t="s">
        <v>12</v>
      </c>
      <c r="S34" s="12">
        <v>0.03</v>
      </c>
      <c r="T34" s="12">
        <f>ABS(N34)*S34</f>
        <v>0</v>
      </c>
      <c r="U34" s="12">
        <f>ABS(O34)*S34</f>
        <v>0</v>
      </c>
      <c r="V34" s="14">
        <f>T34-U34</f>
        <v>0</v>
      </c>
    </row>
    <row r="35" spans="1:22" x14ac:dyDescent="0.25">
      <c r="A35" s="1">
        <v>27269</v>
      </c>
      <c r="C35" t="s">
        <v>43</v>
      </c>
      <c r="D35">
        <v>500615</v>
      </c>
      <c r="E35">
        <v>26221</v>
      </c>
      <c r="F35" t="s">
        <v>33</v>
      </c>
      <c r="G35" s="7">
        <v>36678</v>
      </c>
      <c r="H35" s="8">
        <v>36678</v>
      </c>
      <c r="I35" s="5" t="s">
        <v>35</v>
      </c>
      <c r="J35" s="8">
        <v>36782</v>
      </c>
      <c r="K35" s="10">
        <v>20000</v>
      </c>
      <c r="M35" s="10">
        <f t="shared" si="0"/>
        <v>20000</v>
      </c>
      <c r="P35" s="10">
        <v>0</v>
      </c>
      <c r="Q35" s="10">
        <v>10000</v>
      </c>
      <c r="R35" s="5" t="s">
        <v>12</v>
      </c>
      <c r="S35" s="12">
        <v>0.03</v>
      </c>
      <c r="U35" s="12"/>
      <c r="V35" s="14"/>
    </row>
    <row r="36" spans="1:22" x14ac:dyDescent="0.25">
      <c r="A36" s="1">
        <v>27269</v>
      </c>
      <c r="C36" t="s">
        <v>43</v>
      </c>
      <c r="D36">
        <v>500615</v>
      </c>
      <c r="E36">
        <v>26221</v>
      </c>
      <c r="F36" t="s">
        <v>33</v>
      </c>
      <c r="G36" s="7">
        <v>36678</v>
      </c>
      <c r="H36" s="8">
        <v>36678</v>
      </c>
      <c r="I36" s="5" t="s">
        <v>34</v>
      </c>
      <c r="J36" s="8">
        <v>36782</v>
      </c>
      <c r="K36" s="10">
        <v>-20000</v>
      </c>
      <c r="M36" s="10">
        <f t="shared" si="0"/>
        <v>-20000</v>
      </c>
      <c r="N36" s="10">
        <f>+N34+K35+K36</f>
        <v>0</v>
      </c>
      <c r="O36" s="10">
        <f>+O34+L35+L36</f>
        <v>0</v>
      </c>
      <c r="P36" s="10">
        <v>0</v>
      </c>
      <c r="Q36" s="10">
        <v>-10000</v>
      </c>
      <c r="R36" s="5" t="s">
        <v>12</v>
      </c>
      <c r="S36" s="12">
        <v>0.03</v>
      </c>
      <c r="T36" s="12">
        <f>ABS(N36)*S36</f>
        <v>0</v>
      </c>
      <c r="U36" s="12">
        <f>ABS(O36)*S36</f>
        <v>0</v>
      </c>
      <c r="V36" s="14">
        <f>T36-U36</f>
        <v>0</v>
      </c>
    </row>
    <row r="37" spans="1:22" x14ac:dyDescent="0.25">
      <c r="A37" s="1">
        <v>27269</v>
      </c>
      <c r="C37" t="s">
        <v>43</v>
      </c>
      <c r="D37">
        <v>500615</v>
      </c>
      <c r="E37">
        <v>26221</v>
      </c>
      <c r="F37" t="s">
        <v>33</v>
      </c>
      <c r="G37" s="7">
        <v>36678</v>
      </c>
      <c r="H37" s="8">
        <v>36678</v>
      </c>
      <c r="I37" s="5" t="s">
        <v>35</v>
      </c>
      <c r="J37" s="8">
        <v>36783</v>
      </c>
      <c r="K37" s="10">
        <v>20000</v>
      </c>
      <c r="M37" s="10">
        <f t="shared" si="0"/>
        <v>20000</v>
      </c>
      <c r="P37" s="10">
        <v>0</v>
      </c>
      <c r="Q37" s="10">
        <v>10000</v>
      </c>
      <c r="R37" s="5" t="s">
        <v>12</v>
      </c>
      <c r="S37" s="12">
        <v>0.03</v>
      </c>
      <c r="U37" s="12"/>
      <c r="V37" s="14"/>
    </row>
    <row r="38" spans="1:22" x14ac:dyDescent="0.25">
      <c r="A38" s="1">
        <v>27269</v>
      </c>
      <c r="C38" t="s">
        <v>43</v>
      </c>
      <c r="D38">
        <v>500615</v>
      </c>
      <c r="E38">
        <v>26221</v>
      </c>
      <c r="F38" t="s">
        <v>33</v>
      </c>
      <c r="G38" s="7">
        <v>36678</v>
      </c>
      <c r="H38" s="8">
        <v>36678</v>
      </c>
      <c r="I38" s="5" t="s">
        <v>34</v>
      </c>
      <c r="J38" s="8">
        <v>36783</v>
      </c>
      <c r="K38" s="10">
        <v>-20000</v>
      </c>
      <c r="M38" s="10">
        <f t="shared" si="0"/>
        <v>-20000</v>
      </c>
      <c r="N38" s="10">
        <f>+N36+K37+K38</f>
        <v>0</v>
      </c>
      <c r="O38" s="10">
        <f>+O36+L37+L38</f>
        <v>0</v>
      </c>
      <c r="P38" s="10">
        <v>0</v>
      </c>
      <c r="Q38" s="10">
        <v>-10000</v>
      </c>
      <c r="R38" s="5" t="s">
        <v>12</v>
      </c>
      <c r="S38" s="12">
        <v>0.03</v>
      </c>
      <c r="T38" s="12">
        <f>ABS(N38)*S38</f>
        <v>0</v>
      </c>
      <c r="U38" s="12">
        <f>ABS(O38)*S38</f>
        <v>0</v>
      </c>
      <c r="V38" s="14">
        <f>T38-U38</f>
        <v>0</v>
      </c>
    </row>
    <row r="39" spans="1:22" x14ac:dyDescent="0.25">
      <c r="A39" s="1">
        <v>27269</v>
      </c>
      <c r="C39" t="s">
        <v>43</v>
      </c>
      <c r="D39">
        <v>500615</v>
      </c>
      <c r="E39">
        <v>26221</v>
      </c>
      <c r="F39" t="s">
        <v>33</v>
      </c>
      <c r="G39" s="7">
        <v>36678</v>
      </c>
      <c r="H39" s="8">
        <v>36678</v>
      </c>
      <c r="I39" s="5" t="s">
        <v>35</v>
      </c>
      <c r="J39" s="8">
        <v>36784</v>
      </c>
      <c r="K39" s="10">
        <v>20000</v>
      </c>
      <c r="M39" s="10">
        <f t="shared" si="0"/>
        <v>20000</v>
      </c>
      <c r="P39" s="10">
        <v>0</v>
      </c>
      <c r="Q39" s="10">
        <v>10000</v>
      </c>
      <c r="R39" s="5" t="s">
        <v>12</v>
      </c>
      <c r="S39" s="12">
        <v>0.03</v>
      </c>
      <c r="U39" s="12"/>
      <c r="V39" s="14"/>
    </row>
    <row r="40" spans="1:22" x14ac:dyDescent="0.25">
      <c r="A40" s="1">
        <v>27269</v>
      </c>
      <c r="C40" t="s">
        <v>43</v>
      </c>
      <c r="D40">
        <v>500615</v>
      </c>
      <c r="E40">
        <v>26221</v>
      </c>
      <c r="F40" t="s">
        <v>33</v>
      </c>
      <c r="G40" s="7">
        <v>36678</v>
      </c>
      <c r="H40" s="8">
        <v>36678</v>
      </c>
      <c r="I40" s="5" t="s">
        <v>34</v>
      </c>
      <c r="J40" s="8">
        <v>36784</v>
      </c>
      <c r="K40" s="10">
        <v>-20000</v>
      </c>
      <c r="M40" s="10">
        <f t="shared" si="0"/>
        <v>-20000</v>
      </c>
      <c r="N40" s="10">
        <f>+N38+K39+K40</f>
        <v>0</v>
      </c>
      <c r="O40" s="10">
        <f>+O38+L39+L40</f>
        <v>0</v>
      </c>
      <c r="P40" s="10">
        <v>0</v>
      </c>
      <c r="Q40" s="10">
        <v>-10000</v>
      </c>
      <c r="R40" s="5" t="s">
        <v>12</v>
      </c>
      <c r="S40" s="12">
        <v>0.03</v>
      </c>
      <c r="T40" s="12">
        <f>ABS(N40)*S40</f>
        <v>0</v>
      </c>
      <c r="U40" s="12">
        <f>ABS(O40)*S40</f>
        <v>0</v>
      </c>
      <c r="V40" s="14">
        <f>T40-U40</f>
        <v>0</v>
      </c>
    </row>
    <row r="41" spans="1:22" x14ac:dyDescent="0.25">
      <c r="A41" s="1">
        <v>27269</v>
      </c>
      <c r="C41" t="s">
        <v>43</v>
      </c>
      <c r="D41">
        <v>500615</v>
      </c>
      <c r="E41">
        <v>26221</v>
      </c>
      <c r="F41" t="s">
        <v>33</v>
      </c>
      <c r="G41" s="7">
        <v>36678</v>
      </c>
      <c r="H41" s="8">
        <v>36678</v>
      </c>
      <c r="I41" s="5" t="s">
        <v>35</v>
      </c>
      <c r="J41" s="8">
        <v>36785</v>
      </c>
      <c r="K41" s="10">
        <v>20000</v>
      </c>
      <c r="M41" s="10">
        <f t="shared" si="0"/>
        <v>20000</v>
      </c>
      <c r="P41" s="10">
        <v>0</v>
      </c>
      <c r="Q41" s="10">
        <v>10000</v>
      </c>
      <c r="R41" s="5" t="s">
        <v>12</v>
      </c>
      <c r="S41" s="12">
        <v>0.03</v>
      </c>
      <c r="U41" s="12"/>
      <c r="V41" s="14"/>
    </row>
    <row r="42" spans="1:22" x14ac:dyDescent="0.25">
      <c r="A42" s="1">
        <v>27269</v>
      </c>
      <c r="C42" t="s">
        <v>43</v>
      </c>
      <c r="D42">
        <v>500615</v>
      </c>
      <c r="E42">
        <v>26221</v>
      </c>
      <c r="F42" t="s">
        <v>33</v>
      </c>
      <c r="G42" s="7">
        <v>36678</v>
      </c>
      <c r="H42" s="8">
        <v>36678</v>
      </c>
      <c r="I42" s="5" t="s">
        <v>34</v>
      </c>
      <c r="J42" s="8">
        <v>36785</v>
      </c>
      <c r="K42" s="10">
        <v>-20000</v>
      </c>
      <c r="M42" s="10">
        <f t="shared" si="0"/>
        <v>-20000</v>
      </c>
      <c r="N42" s="10">
        <f>+N40+K41+K42</f>
        <v>0</v>
      </c>
      <c r="O42" s="10">
        <f>+O40+L41+L42</f>
        <v>0</v>
      </c>
      <c r="P42" s="10">
        <v>0</v>
      </c>
      <c r="Q42" s="10">
        <v>-10000</v>
      </c>
      <c r="R42" s="5" t="s">
        <v>12</v>
      </c>
      <c r="S42" s="12">
        <v>0.03</v>
      </c>
      <c r="T42" s="12">
        <f>ABS(N42)*S42</f>
        <v>0</v>
      </c>
      <c r="U42" s="12">
        <f>ABS(O42)*S42</f>
        <v>0</v>
      </c>
      <c r="V42" s="14">
        <f>T42-U42</f>
        <v>0</v>
      </c>
    </row>
    <row r="43" spans="1:22" x14ac:dyDescent="0.25">
      <c r="A43" s="1">
        <v>27269</v>
      </c>
      <c r="C43" t="s">
        <v>43</v>
      </c>
      <c r="D43">
        <v>500615</v>
      </c>
      <c r="E43">
        <v>26221</v>
      </c>
      <c r="F43" t="s">
        <v>33</v>
      </c>
      <c r="G43" s="7">
        <v>36678</v>
      </c>
      <c r="H43" s="8">
        <v>36678</v>
      </c>
      <c r="I43" s="5" t="s">
        <v>35</v>
      </c>
      <c r="J43" s="8">
        <v>36786</v>
      </c>
      <c r="K43" s="10">
        <v>20000</v>
      </c>
      <c r="M43" s="10">
        <f t="shared" si="0"/>
        <v>20000</v>
      </c>
      <c r="P43" s="10">
        <v>0</v>
      </c>
      <c r="Q43" s="10">
        <v>10000</v>
      </c>
      <c r="R43" s="5" t="s">
        <v>12</v>
      </c>
      <c r="S43" s="12">
        <v>0.03</v>
      </c>
      <c r="U43" s="12"/>
      <c r="V43" s="14"/>
    </row>
    <row r="44" spans="1:22" x14ac:dyDescent="0.25">
      <c r="A44" s="1">
        <v>27269</v>
      </c>
      <c r="C44" t="s">
        <v>43</v>
      </c>
      <c r="D44">
        <v>500615</v>
      </c>
      <c r="E44">
        <v>26221</v>
      </c>
      <c r="F44" t="s">
        <v>33</v>
      </c>
      <c r="G44" s="7">
        <v>36678</v>
      </c>
      <c r="H44" s="8">
        <v>36678</v>
      </c>
      <c r="I44" s="5" t="s">
        <v>34</v>
      </c>
      <c r="J44" s="8">
        <v>36786</v>
      </c>
      <c r="K44" s="10">
        <v>-20000</v>
      </c>
      <c r="M44" s="10">
        <f t="shared" si="0"/>
        <v>-20000</v>
      </c>
      <c r="N44" s="10">
        <f>+N42+K43+K44</f>
        <v>0</v>
      </c>
      <c r="O44" s="10">
        <f>+O42+L43+L44</f>
        <v>0</v>
      </c>
      <c r="P44" s="10">
        <v>0</v>
      </c>
      <c r="Q44" s="10">
        <v>-10000</v>
      </c>
      <c r="R44" s="5" t="s">
        <v>12</v>
      </c>
      <c r="S44" s="12">
        <v>0.03</v>
      </c>
      <c r="T44" s="12">
        <f t="shared" ref="T44:T52" si="4">ABS(N44)*S44</f>
        <v>0</v>
      </c>
      <c r="U44" s="12">
        <f t="shared" ref="U44:U52" si="5">ABS(O44)*S44</f>
        <v>0</v>
      </c>
      <c r="V44" s="14">
        <f t="shared" ref="V44:V52" si="6">T44-U44</f>
        <v>0</v>
      </c>
    </row>
    <row r="45" spans="1:22" x14ac:dyDescent="0.25">
      <c r="A45" s="1">
        <v>27269</v>
      </c>
      <c r="C45" t="s">
        <v>43</v>
      </c>
      <c r="D45">
        <v>500615</v>
      </c>
      <c r="E45">
        <v>26221</v>
      </c>
      <c r="F45" t="s">
        <v>33</v>
      </c>
      <c r="G45" s="7">
        <v>36678</v>
      </c>
      <c r="H45" s="8">
        <v>36678</v>
      </c>
      <c r="I45" s="5" t="s">
        <v>35</v>
      </c>
      <c r="J45" s="8">
        <v>36787</v>
      </c>
      <c r="K45" s="10">
        <v>20000</v>
      </c>
      <c r="M45" s="10">
        <f>K45-L45</f>
        <v>20000</v>
      </c>
      <c r="P45" s="10">
        <v>0</v>
      </c>
      <c r="Q45" s="10">
        <v>10000</v>
      </c>
      <c r="R45" s="5" t="s">
        <v>12</v>
      </c>
      <c r="S45" s="12">
        <v>0.03</v>
      </c>
      <c r="U45" s="12"/>
      <c r="V45" s="14"/>
    </row>
    <row r="46" spans="1:22" x14ac:dyDescent="0.25">
      <c r="A46" s="1">
        <v>27269</v>
      </c>
      <c r="C46" t="s">
        <v>43</v>
      </c>
      <c r="D46">
        <v>500615</v>
      </c>
      <c r="E46">
        <v>26221</v>
      </c>
      <c r="F46" t="s">
        <v>33</v>
      </c>
      <c r="G46" s="7">
        <v>36678</v>
      </c>
      <c r="H46" s="8">
        <v>36678</v>
      </c>
      <c r="I46" s="5" t="s">
        <v>34</v>
      </c>
      <c r="J46" s="8">
        <v>36787</v>
      </c>
      <c r="K46" s="10">
        <v>-20000</v>
      </c>
      <c r="M46" s="10">
        <f t="shared" si="0"/>
        <v>-20000</v>
      </c>
      <c r="N46" s="10">
        <f>+N44+K45+K46</f>
        <v>0</v>
      </c>
      <c r="O46" s="10">
        <f>+O44+L45+L46</f>
        <v>0</v>
      </c>
      <c r="P46" s="10">
        <v>0</v>
      </c>
      <c r="Q46" s="10">
        <v>-10000</v>
      </c>
      <c r="R46" s="5" t="s">
        <v>12</v>
      </c>
      <c r="S46" s="12">
        <v>0.03</v>
      </c>
      <c r="T46" s="12">
        <f t="shared" si="4"/>
        <v>0</v>
      </c>
      <c r="U46" s="12">
        <f t="shared" si="5"/>
        <v>0</v>
      </c>
      <c r="V46" s="14">
        <f t="shared" si="6"/>
        <v>0</v>
      </c>
    </row>
    <row r="47" spans="1:22" x14ac:dyDescent="0.25">
      <c r="A47" s="1">
        <v>27269</v>
      </c>
      <c r="C47" t="s">
        <v>43</v>
      </c>
      <c r="D47">
        <v>500615</v>
      </c>
      <c r="E47">
        <v>26221</v>
      </c>
      <c r="F47" t="s">
        <v>33</v>
      </c>
      <c r="G47" s="7">
        <v>36678</v>
      </c>
      <c r="H47" s="8">
        <v>36678</v>
      </c>
      <c r="I47" s="5" t="s">
        <v>35</v>
      </c>
      <c r="J47" s="8">
        <v>36788</v>
      </c>
      <c r="K47" s="10">
        <v>20000</v>
      </c>
      <c r="M47" s="10">
        <f>K47-L47</f>
        <v>20000</v>
      </c>
      <c r="P47" s="10">
        <v>0</v>
      </c>
      <c r="Q47" s="10">
        <v>10000</v>
      </c>
      <c r="R47" s="5" t="s">
        <v>12</v>
      </c>
      <c r="S47" s="12">
        <v>0.03</v>
      </c>
      <c r="U47" s="12"/>
      <c r="V47" s="14"/>
    </row>
    <row r="48" spans="1:22" x14ac:dyDescent="0.25">
      <c r="A48" s="1">
        <v>27269</v>
      </c>
      <c r="C48" t="s">
        <v>43</v>
      </c>
      <c r="D48">
        <v>500615</v>
      </c>
      <c r="E48">
        <v>26221</v>
      </c>
      <c r="F48" t="s">
        <v>33</v>
      </c>
      <c r="G48" s="7">
        <v>36678</v>
      </c>
      <c r="H48" s="8">
        <v>36678</v>
      </c>
      <c r="I48" s="5" t="s">
        <v>34</v>
      </c>
      <c r="J48" s="8">
        <v>36788</v>
      </c>
      <c r="K48" s="10">
        <v>-20000</v>
      </c>
      <c r="M48" s="10">
        <f t="shared" si="0"/>
        <v>-20000</v>
      </c>
      <c r="N48" s="10">
        <f>+N46+K47+K48</f>
        <v>0</v>
      </c>
      <c r="O48" s="10">
        <f>+O46+L47+L48</f>
        <v>0</v>
      </c>
      <c r="P48" s="10">
        <v>0</v>
      </c>
      <c r="Q48" s="10">
        <v>-10000</v>
      </c>
      <c r="R48" s="5" t="s">
        <v>12</v>
      </c>
      <c r="S48" s="12">
        <v>0.03</v>
      </c>
      <c r="T48" s="12">
        <f t="shared" si="4"/>
        <v>0</v>
      </c>
      <c r="U48" s="12">
        <f t="shared" si="5"/>
        <v>0</v>
      </c>
      <c r="V48" s="14">
        <f t="shared" si="6"/>
        <v>0</v>
      </c>
    </row>
    <row r="49" spans="1:22" x14ac:dyDescent="0.25">
      <c r="A49" s="1">
        <v>27269</v>
      </c>
      <c r="C49" t="s">
        <v>43</v>
      </c>
      <c r="D49">
        <v>500615</v>
      </c>
      <c r="E49">
        <v>26221</v>
      </c>
      <c r="F49" t="s">
        <v>33</v>
      </c>
      <c r="G49" s="7">
        <v>36678</v>
      </c>
      <c r="H49" s="8">
        <v>36678</v>
      </c>
      <c r="I49" s="5" t="s">
        <v>35</v>
      </c>
      <c r="J49" s="8">
        <v>36789</v>
      </c>
      <c r="K49" s="10">
        <v>20000</v>
      </c>
      <c r="M49" s="10">
        <f t="shared" si="0"/>
        <v>20000</v>
      </c>
      <c r="P49" s="10">
        <v>0</v>
      </c>
      <c r="Q49" s="10">
        <v>10000</v>
      </c>
      <c r="R49" s="5" t="s">
        <v>12</v>
      </c>
      <c r="S49" s="12">
        <v>0.03</v>
      </c>
      <c r="U49" s="12"/>
      <c r="V49" s="14"/>
    </row>
    <row r="50" spans="1:22" x14ac:dyDescent="0.25">
      <c r="A50" s="1">
        <v>27269</v>
      </c>
      <c r="C50" t="s">
        <v>43</v>
      </c>
      <c r="D50">
        <v>500615</v>
      </c>
      <c r="E50">
        <v>26221</v>
      </c>
      <c r="F50" t="s">
        <v>33</v>
      </c>
      <c r="G50" s="7">
        <v>36678</v>
      </c>
      <c r="H50" s="8">
        <v>36678</v>
      </c>
      <c r="I50" s="5" t="s">
        <v>34</v>
      </c>
      <c r="J50" s="8">
        <v>36789</v>
      </c>
      <c r="K50" s="10">
        <v>-20000</v>
      </c>
      <c r="M50" s="10">
        <f t="shared" si="0"/>
        <v>-20000</v>
      </c>
      <c r="N50" s="10">
        <f>+N48+K49+K50</f>
        <v>0</v>
      </c>
      <c r="O50" s="10">
        <f>+O48+L49+L50</f>
        <v>0</v>
      </c>
      <c r="P50" s="10">
        <v>0</v>
      </c>
      <c r="Q50" s="10">
        <v>-10000</v>
      </c>
      <c r="R50" s="5" t="s">
        <v>12</v>
      </c>
      <c r="S50" s="12">
        <v>0.03</v>
      </c>
      <c r="T50" s="12">
        <f t="shared" si="4"/>
        <v>0</v>
      </c>
      <c r="U50" s="12">
        <f t="shared" si="5"/>
        <v>0</v>
      </c>
      <c r="V50" s="14">
        <f t="shared" si="6"/>
        <v>0</v>
      </c>
    </row>
    <row r="51" spans="1:22" x14ac:dyDescent="0.25">
      <c r="A51" s="1">
        <v>27269</v>
      </c>
      <c r="C51" t="s">
        <v>43</v>
      </c>
      <c r="D51">
        <v>500615</v>
      </c>
      <c r="E51">
        <v>26221</v>
      </c>
      <c r="F51" t="s">
        <v>33</v>
      </c>
      <c r="G51" s="7">
        <v>36678</v>
      </c>
      <c r="H51" s="8">
        <v>36678</v>
      </c>
      <c r="I51" s="5" t="s">
        <v>35</v>
      </c>
      <c r="J51" s="8">
        <v>36790</v>
      </c>
      <c r="K51" s="10">
        <v>20000</v>
      </c>
      <c r="M51" s="10">
        <f t="shared" si="0"/>
        <v>20000</v>
      </c>
      <c r="P51" s="10">
        <v>0</v>
      </c>
      <c r="Q51" s="10">
        <v>10000</v>
      </c>
      <c r="R51" s="5" t="s">
        <v>12</v>
      </c>
      <c r="S51" s="12">
        <v>0.03</v>
      </c>
      <c r="U51" s="12"/>
      <c r="V51" s="14"/>
    </row>
    <row r="52" spans="1:22" x14ac:dyDescent="0.25">
      <c r="A52" s="1">
        <v>27269</v>
      </c>
      <c r="C52" t="s">
        <v>43</v>
      </c>
      <c r="D52">
        <v>500615</v>
      </c>
      <c r="E52">
        <v>26221</v>
      </c>
      <c r="F52" t="s">
        <v>33</v>
      </c>
      <c r="G52" s="7">
        <v>36678</v>
      </c>
      <c r="H52" s="8">
        <v>36678</v>
      </c>
      <c r="I52" s="5" t="s">
        <v>34</v>
      </c>
      <c r="J52" s="8">
        <v>36790</v>
      </c>
      <c r="K52" s="10">
        <v>-20000</v>
      </c>
      <c r="M52" s="10">
        <f t="shared" si="0"/>
        <v>-20000</v>
      </c>
      <c r="N52" s="10">
        <f>+N50+K51+K52</f>
        <v>0</v>
      </c>
      <c r="O52" s="10">
        <f>+O50+L51+L52</f>
        <v>0</v>
      </c>
      <c r="P52" s="10">
        <v>0</v>
      </c>
      <c r="Q52" s="10">
        <v>-10000</v>
      </c>
      <c r="R52" s="5" t="s">
        <v>12</v>
      </c>
      <c r="S52" s="12">
        <v>0.03</v>
      </c>
      <c r="T52" s="12">
        <f t="shared" si="4"/>
        <v>0</v>
      </c>
      <c r="U52" s="12">
        <f t="shared" si="5"/>
        <v>0</v>
      </c>
      <c r="V52" s="14">
        <f t="shared" si="6"/>
        <v>0</v>
      </c>
    </row>
    <row r="53" spans="1:22" x14ac:dyDescent="0.25">
      <c r="A53" s="1">
        <v>27269</v>
      </c>
      <c r="C53" t="s">
        <v>43</v>
      </c>
      <c r="D53">
        <v>500615</v>
      </c>
      <c r="E53">
        <v>26221</v>
      </c>
      <c r="F53" t="s">
        <v>33</v>
      </c>
      <c r="G53" s="7">
        <v>36678</v>
      </c>
      <c r="H53" s="8">
        <v>36678</v>
      </c>
      <c r="I53" s="5" t="s">
        <v>35</v>
      </c>
      <c r="J53" s="8">
        <v>36791</v>
      </c>
      <c r="K53" s="10">
        <v>20000</v>
      </c>
      <c r="M53" s="10">
        <f t="shared" si="0"/>
        <v>20000</v>
      </c>
      <c r="P53" s="10">
        <v>0</v>
      </c>
      <c r="Q53" s="10">
        <v>10000</v>
      </c>
      <c r="R53" s="5" t="s">
        <v>12</v>
      </c>
      <c r="S53" s="12">
        <v>0.03</v>
      </c>
      <c r="U53" s="12"/>
      <c r="V53" s="14"/>
    </row>
    <row r="54" spans="1:22" x14ac:dyDescent="0.25">
      <c r="A54" s="1">
        <v>27269</v>
      </c>
      <c r="C54" t="s">
        <v>43</v>
      </c>
      <c r="D54">
        <v>500615</v>
      </c>
      <c r="E54">
        <v>26221</v>
      </c>
      <c r="F54" t="s">
        <v>33</v>
      </c>
      <c r="G54" s="7">
        <v>36678</v>
      </c>
      <c r="H54" s="8">
        <v>36678</v>
      </c>
      <c r="I54" s="5" t="s">
        <v>34</v>
      </c>
      <c r="J54" s="8">
        <v>36791</v>
      </c>
      <c r="K54" s="10">
        <v>-20000</v>
      </c>
      <c r="M54" s="10">
        <f t="shared" si="0"/>
        <v>-20000</v>
      </c>
      <c r="N54" s="10">
        <f>+N52+K53+K54</f>
        <v>0</v>
      </c>
      <c r="O54" s="10">
        <f>+O52+L53+L54</f>
        <v>0</v>
      </c>
      <c r="P54" s="10">
        <v>0</v>
      </c>
      <c r="Q54" s="10">
        <v>-10000</v>
      </c>
      <c r="R54" s="5" t="s">
        <v>12</v>
      </c>
      <c r="S54" s="12">
        <v>0.03</v>
      </c>
      <c r="T54" s="12">
        <f>ABS(N54)*S54</f>
        <v>0</v>
      </c>
      <c r="U54" s="12">
        <f>ABS(O54)*S54</f>
        <v>0</v>
      </c>
      <c r="V54" s="14">
        <f>T54-U54</f>
        <v>0</v>
      </c>
    </row>
    <row r="55" spans="1:22" x14ac:dyDescent="0.25">
      <c r="A55" s="1">
        <v>27269</v>
      </c>
      <c r="C55" t="s">
        <v>43</v>
      </c>
      <c r="D55">
        <v>500615</v>
      </c>
      <c r="E55">
        <v>26221</v>
      </c>
      <c r="F55" t="s">
        <v>33</v>
      </c>
      <c r="G55" s="7">
        <v>36678</v>
      </c>
      <c r="H55" s="8">
        <v>36678</v>
      </c>
      <c r="I55" s="5" t="s">
        <v>35</v>
      </c>
      <c r="J55" s="8">
        <v>36792</v>
      </c>
      <c r="K55" s="10">
        <v>20000</v>
      </c>
      <c r="M55" s="10">
        <f t="shared" si="0"/>
        <v>20000</v>
      </c>
      <c r="P55" s="10">
        <v>0</v>
      </c>
      <c r="Q55" s="10">
        <v>10000</v>
      </c>
      <c r="R55" s="5" t="s">
        <v>12</v>
      </c>
      <c r="S55" s="12">
        <v>0.03</v>
      </c>
      <c r="U55" s="12"/>
      <c r="V55" s="14"/>
    </row>
    <row r="56" spans="1:22" x14ac:dyDescent="0.25">
      <c r="A56" s="1">
        <v>27269</v>
      </c>
      <c r="C56" t="s">
        <v>43</v>
      </c>
      <c r="D56">
        <v>500615</v>
      </c>
      <c r="E56">
        <v>26221</v>
      </c>
      <c r="F56" t="s">
        <v>33</v>
      </c>
      <c r="G56" s="7">
        <v>36678</v>
      </c>
      <c r="H56" s="8">
        <v>36678</v>
      </c>
      <c r="I56" s="5" t="s">
        <v>34</v>
      </c>
      <c r="J56" s="8">
        <v>36792</v>
      </c>
      <c r="K56" s="10">
        <v>-20000</v>
      </c>
      <c r="M56" s="10">
        <f t="shared" si="0"/>
        <v>-20000</v>
      </c>
      <c r="N56" s="10">
        <f>+N54+K55+K56</f>
        <v>0</v>
      </c>
      <c r="O56" s="10">
        <f>+O54+L55+L56</f>
        <v>0</v>
      </c>
      <c r="P56" s="10">
        <v>0</v>
      </c>
      <c r="Q56" s="10">
        <v>-10000</v>
      </c>
      <c r="R56" s="5" t="s">
        <v>12</v>
      </c>
      <c r="S56" s="12">
        <v>0.03</v>
      </c>
      <c r="T56" s="12">
        <f>ABS(N56)*S56</f>
        <v>0</v>
      </c>
      <c r="U56" s="12">
        <f>ABS(O56)*S56</f>
        <v>0</v>
      </c>
      <c r="V56" s="14">
        <f>T56-U56</f>
        <v>0</v>
      </c>
    </row>
    <row r="57" spans="1:22" x14ac:dyDescent="0.25">
      <c r="A57" s="1">
        <v>27269</v>
      </c>
      <c r="C57" t="s">
        <v>43</v>
      </c>
      <c r="D57">
        <v>500615</v>
      </c>
      <c r="E57">
        <v>26221</v>
      </c>
      <c r="F57" t="s">
        <v>33</v>
      </c>
      <c r="G57" s="7">
        <v>36678</v>
      </c>
      <c r="H57" s="8">
        <v>36678</v>
      </c>
      <c r="I57" s="5" t="s">
        <v>35</v>
      </c>
      <c r="J57" s="8">
        <v>36793</v>
      </c>
      <c r="K57" s="10">
        <v>20000</v>
      </c>
      <c r="M57" s="10">
        <f t="shared" si="0"/>
        <v>20000</v>
      </c>
      <c r="P57" s="10">
        <v>0</v>
      </c>
      <c r="Q57" s="10">
        <v>10000</v>
      </c>
      <c r="R57" s="5" t="s">
        <v>12</v>
      </c>
      <c r="S57" s="12">
        <v>0.03</v>
      </c>
      <c r="U57" s="12"/>
      <c r="V57" s="14"/>
    </row>
    <row r="58" spans="1:22" x14ac:dyDescent="0.25">
      <c r="A58" s="1">
        <v>27269</v>
      </c>
      <c r="C58" t="s">
        <v>43</v>
      </c>
      <c r="D58">
        <v>500615</v>
      </c>
      <c r="E58">
        <v>26221</v>
      </c>
      <c r="F58" t="s">
        <v>33</v>
      </c>
      <c r="G58" s="7">
        <v>36678</v>
      </c>
      <c r="H58" s="8">
        <v>36678</v>
      </c>
      <c r="I58" s="5" t="s">
        <v>34</v>
      </c>
      <c r="J58" s="8">
        <v>36793</v>
      </c>
      <c r="K58" s="10">
        <v>-20000</v>
      </c>
      <c r="M58" s="10">
        <f t="shared" si="0"/>
        <v>-20000</v>
      </c>
      <c r="N58" s="10">
        <f>+N56+K57+K58</f>
        <v>0</v>
      </c>
      <c r="O58" s="10">
        <f>+O56+L57+L58</f>
        <v>0</v>
      </c>
      <c r="P58" s="10">
        <v>0</v>
      </c>
      <c r="Q58" s="10">
        <v>-10000</v>
      </c>
      <c r="R58" s="5" t="s">
        <v>12</v>
      </c>
      <c r="S58" s="12">
        <v>0.03</v>
      </c>
      <c r="T58" s="12">
        <f>ABS(N58)*S58</f>
        <v>0</v>
      </c>
      <c r="U58" s="12">
        <f>ABS(O58)*S58</f>
        <v>0</v>
      </c>
      <c r="V58" s="14">
        <f>T58-U58</f>
        <v>0</v>
      </c>
    </row>
    <row r="59" spans="1:22" x14ac:dyDescent="0.25">
      <c r="A59" s="1">
        <v>27269</v>
      </c>
      <c r="C59" t="s">
        <v>43</v>
      </c>
      <c r="D59">
        <v>500615</v>
      </c>
      <c r="E59">
        <v>26221</v>
      </c>
      <c r="F59" t="s">
        <v>33</v>
      </c>
      <c r="G59" s="7">
        <v>36678</v>
      </c>
      <c r="H59" s="8">
        <v>36678</v>
      </c>
      <c r="I59" s="5" t="s">
        <v>35</v>
      </c>
      <c r="J59" s="8">
        <v>36794</v>
      </c>
      <c r="K59" s="10">
        <v>20000</v>
      </c>
      <c r="M59" s="10">
        <f t="shared" si="0"/>
        <v>20000</v>
      </c>
      <c r="P59" s="10">
        <v>0</v>
      </c>
      <c r="Q59" s="10">
        <v>10000</v>
      </c>
      <c r="R59" s="5" t="s">
        <v>12</v>
      </c>
      <c r="S59" s="12">
        <v>0.03</v>
      </c>
      <c r="U59" s="12"/>
      <c r="V59" s="14"/>
    </row>
    <row r="60" spans="1:22" x14ac:dyDescent="0.25">
      <c r="A60" s="1">
        <v>27269</v>
      </c>
      <c r="C60" t="s">
        <v>43</v>
      </c>
      <c r="D60">
        <v>500615</v>
      </c>
      <c r="E60">
        <v>26221</v>
      </c>
      <c r="F60" t="s">
        <v>33</v>
      </c>
      <c r="G60" s="7">
        <v>36678</v>
      </c>
      <c r="H60" s="8">
        <v>36678</v>
      </c>
      <c r="I60" s="5" t="s">
        <v>34</v>
      </c>
      <c r="J60" s="8">
        <v>36794</v>
      </c>
      <c r="K60" s="10">
        <v>-20000</v>
      </c>
      <c r="M60" s="10">
        <f t="shared" si="0"/>
        <v>-20000</v>
      </c>
      <c r="N60" s="10">
        <f>+N58+K59+K60</f>
        <v>0</v>
      </c>
      <c r="O60" s="10">
        <f>+O58+L59+L60</f>
        <v>0</v>
      </c>
      <c r="P60" s="10">
        <v>0</v>
      </c>
      <c r="Q60" s="10">
        <v>-10000</v>
      </c>
      <c r="R60" s="5" t="s">
        <v>12</v>
      </c>
      <c r="S60" s="12">
        <v>0.03</v>
      </c>
      <c r="T60" s="12">
        <f>ABS(N60)*S60</f>
        <v>0</v>
      </c>
      <c r="U60" s="12">
        <f>ABS(O60)*S60</f>
        <v>0</v>
      </c>
      <c r="V60" s="14">
        <f>T60-U60</f>
        <v>0</v>
      </c>
    </row>
    <row r="61" spans="1:22" x14ac:dyDescent="0.25">
      <c r="A61" s="1">
        <v>27269</v>
      </c>
      <c r="C61" t="s">
        <v>43</v>
      </c>
      <c r="D61">
        <v>500615</v>
      </c>
      <c r="E61">
        <v>26221</v>
      </c>
      <c r="F61" t="s">
        <v>33</v>
      </c>
      <c r="G61" s="7">
        <v>36678</v>
      </c>
      <c r="H61" s="8">
        <v>36678</v>
      </c>
      <c r="I61" s="5" t="s">
        <v>35</v>
      </c>
      <c r="J61" s="8">
        <v>36795</v>
      </c>
      <c r="K61" s="10">
        <v>20000</v>
      </c>
      <c r="M61" s="10">
        <f t="shared" si="0"/>
        <v>20000</v>
      </c>
      <c r="P61" s="10">
        <v>0</v>
      </c>
      <c r="Q61" s="10">
        <v>10000</v>
      </c>
      <c r="R61" s="5" t="s">
        <v>12</v>
      </c>
      <c r="S61" s="12">
        <v>0.03</v>
      </c>
      <c r="U61" s="12"/>
      <c r="V61" s="14"/>
    </row>
    <row r="62" spans="1:22" x14ac:dyDescent="0.25">
      <c r="A62" s="1">
        <v>27269</v>
      </c>
      <c r="C62" t="s">
        <v>43</v>
      </c>
      <c r="D62">
        <v>500615</v>
      </c>
      <c r="E62">
        <v>26221</v>
      </c>
      <c r="F62" t="s">
        <v>33</v>
      </c>
      <c r="G62" s="7">
        <v>36678</v>
      </c>
      <c r="H62" s="8">
        <v>36678</v>
      </c>
      <c r="I62" s="5" t="s">
        <v>34</v>
      </c>
      <c r="J62" s="8">
        <v>36795</v>
      </c>
      <c r="K62" s="10">
        <v>-20000</v>
      </c>
      <c r="M62" s="10">
        <f t="shared" si="0"/>
        <v>-20000</v>
      </c>
      <c r="N62" s="10">
        <f>+N60+K61+K62</f>
        <v>0</v>
      </c>
      <c r="O62" s="10">
        <f>+O60+L61+L62</f>
        <v>0</v>
      </c>
      <c r="P62" s="10">
        <v>0</v>
      </c>
      <c r="Q62" s="10">
        <v>-10000</v>
      </c>
      <c r="R62" s="5" t="s">
        <v>12</v>
      </c>
      <c r="S62" s="12">
        <v>0.03</v>
      </c>
      <c r="T62" s="12">
        <f>ABS(N62)*S62</f>
        <v>0</v>
      </c>
      <c r="U62" s="12">
        <f>ABS(O62)*S62</f>
        <v>0</v>
      </c>
      <c r="V62" s="14">
        <f>T62-U62</f>
        <v>0</v>
      </c>
    </row>
    <row r="63" spans="1:22" x14ac:dyDescent="0.25">
      <c r="A63" s="1">
        <v>27269</v>
      </c>
      <c r="C63" t="s">
        <v>43</v>
      </c>
      <c r="D63">
        <v>500615</v>
      </c>
      <c r="E63">
        <v>26221</v>
      </c>
      <c r="F63" t="s">
        <v>33</v>
      </c>
      <c r="G63" s="7">
        <v>36678</v>
      </c>
      <c r="H63" s="8">
        <v>36678</v>
      </c>
      <c r="I63" s="5" t="s">
        <v>35</v>
      </c>
      <c r="J63" s="8">
        <v>36796</v>
      </c>
      <c r="K63" s="10">
        <v>20000</v>
      </c>
      <c r="M63" s="10">
        <f t="shared" si="0"/>
        <v>20000</v>
      </c>
      <c r="P63" s="10">
        <v>0</v>
      </c>
      <c r="Q63" s="10">
        <v>10000</v>
      </c>
      <c r="R63" s="5" t="s">
        <v>12</v>
      </c>
      <c r="S63" s="12">
        <v>0.03</v>
      </c>
      <c r="U63" s="12"/>
      <c r="V63" s="14"/>
    </row>
    <row r="64" spans="1:22" x14ac:dyDescent="0.25">
      <c r="A64" s="1">
        <v>27269</v>
      </c>
      <c r="C64" t="s">
        <v>43</v>
      </c>
      <c r="D64">
        <v>500615</v>
      </c>
      <c r="E64">
        <v>26221</v>
      </c>
      <c r="F64" t="s">
        <v>33</v>
      </c>
      <c r="G64" s="7">
        <v>36678</v>
      </c>
      <c r="H64" s="8">
        <v>36678</v>
      </c>
      <c r="I64" s="5" t="s">
        <v>34</v>
      </c>
      <c r="J64" s="8">
        <v>36796</v>
      </c>
      <c r="K64" s="10">
        <v>-20000</v>
      </c>
      <c r="M64" s="10">
        <f t="shared" si="0"/>
        <v>-20000</v>
      </c>
      <c r="N64" s="10">
        <f>+N62+K63+K64</f>
        <v>0</v>
      </c>
      <c r="O64" s="10">
        <f>+O62+L63+L64</f>
        <v>0</v>
      </c>
      <c r="P64" s="10">
        <v>0</v>
      </c>
      <c r="Q64" s="10">
        <v>-10000</v>
      </c>
      <c r="R64" s="5" t="s">
        <v>12</v>
      </c>
      <c r="S64" s="12">
        <v>0.03</v>
      </c>
      <c r="T64" s="12">
        <f>ABS(N64)*S64</f>
        <v>0</v>
      </c>
      <c r="U64" s="12">
        <f>ABS(O64)*S64</f>
        <v>0</v>
      </c>
      <c r="V64" s="14">
        <f>T64-U64</f>
        <v>0</v>
      </c>
    </row>
    <row r="65" spans="1:22" x14ac:dyDescent="0.25">
      <c r="A65" s="1">
        <v>27269</v>
      </c>
      <c r="C65" t="s">
        <v>43</v>
      </c>
      <c r="D65">
        <v>500615</v>
      </c>
      <c r="E65">
        <v>26221</v>
      </c>
      <c r="F65" t="s">
        <v>33</v>
      </c>
      <c r="G65" s="7">
        <v>36678</v>
      </c>
      <c r="H65" s="8">
        <v>36678</v>
      </c>
      <c r="I65" s="5" t="s">
        <v>35</v>
      </c>
      <c r="J65" s="8">
        <v>36797</v>
      </c>
      <c r="K65" s="10">
        <v>20000</v>
      </c>
      <c r="M65" s="10">
        <f t="shared" si="0"/>
        <v>20000</v>
      </c>
      <c r="P65" s="10">
        <v>0</v>
      </c>
      <c r="Q65" s="10">
        <v>10000</v>
      </c>
      <c r="R65" s="5" t="s">
        <v>12</v>
      </c>
      <c r="S65" s="12">
        <v>0.03</v>
      </c>
      <c r="U65" s="12"/>
      <c r="V65" s="14"/>
    </row>
    <row r="66" spans="1:22" x14ac:dyDescent="0.25">
      <c r="A66" s="1">
        <v>27269</v>
      </c>
      <c r="C66" t="s">
        <v>43</v>
      </c>
      <c r="D66">
        <v>500615</v>
      </c>
      <c r="E66">
        <v>26221</v>
      </c>
      <c r="F66" t="s">
        <v>33</v>
      </c>
      <c r="G66" s="7">
        <v>36678</v>
      </c>
      <c r="H66" s="8">
        <v>36678</v>
      </c>
      <c r="I66" s="5" t="s">
        <v>34</v>
      </c>
      <c r="J66" s="8">
        <v>36797</v>
      </c>
      <c r="K66" s="10">
        <v>-20000</v>
      </c>
      <c r="M66" s="10">
        <f t="shared" si="0"/>
        <v>-20000</v>
      </c>
      <c r="N66" s="10">
        <f>+N64+K65+K66</f>
        <v>0</v>
      </c>
      <c r="O66" s="10">
        <f>+O64+L65+L66</f>
        <v>0</v>
      </c>
      <c r="P66" s="10">
        <v>0</v>
      </c>
      <c r="Q66" s="10">
        <v>-10000</v>
      </c>
      <c r="R66" s="5" t="s">
        <v>12</v>
      </c>
      <c r="S66" s="12">
        <v>0.03</v>
      </c>
      <c r="T66" s="12">
        <f>ABS(N66)*S66</f>
        <v>0</v>
      </c>
      <c r="U66" s="12">
        <f>ABS(O66)*S66</f>
        <v>0</v>
      </c>
      <c r="V66" s="14">
        <f>T66-U66</f>
        <v>0</v>
      </c>
    </row>
    <row r="67" spans="1:22" x14ac:dyDescent="0.25">
      <c r="A67" s="1">
        <v>27269</v>
      </c>
      <c r="C67" t="s">
        <v>43</v>
      </c>
      <c r="D67">
        <v>500615</v>
      </c>
      <c r="E67">
        <v>26221</v>
      </c>
      <c r="F67" t="s">
        <v>33</v>
      </c>
      <c r="G67" s="7">
        <v>36678</v>
      </c>
      <c r="H67" s="8">
        <v>36678</v>
      </c>
      <c r="I67" s="5" t="s">
        <v>35</v>
      </c>
      <c r="J67" s="8">
        <v>36798</v>
      </c>
      <c r="K67" s="10">
        <v>20000</v>
      </c>
      <c r="M67" s="10">
        <f t="shared" si="0"/>
        <v>20000</v>
      </c>
      <c r="P67" s="10">
        <v>0</v>
      </c>
      <c r="Q67" s="10">
        <v>10000</v>
      </c>
      <c r="R67" s="5" t="s">
        <v>12</v>
      </c>
      <c r="S67" s="12">
        <v>0.03</v>
      </c>
      <c r="U67" s="12"/>
      <c r="V67" s="14"/>
    </row>
    <row r="68" spans="1:22" x14ac:dyDescent="0.25">
      <c r="A68" s="1">
        <v>27269</v>
      </c>
      <c r="C68" t="s">
        <v>43</v>
      </c>
      <c r="D68">
        <v>500615</v>
      </c>
      <c r="E68">
        <v>26221</v>
      </c>
      <c r="F68" t="s">
        <v>33</v>
      </c>
      <c r="G68" s="7">
        <v>36678</v>
      </c>
      <c r="H68" s="8">
        <v>36678</v>
      </c>
      <c r="I68" s="5" t="s">
        <v>34</v>
      </c>
      <c r="J68" s="8">
        <v>36798</v>
      </c>
      <c r="K68" s="10">
        <v>-20000</v>
      </c>
      <c r="M68" s="10">
        <f t="shared" si="0"/>
        <v>-20000</v>
      </c>
      <c r="N68" s="10">
        <f t="shared" ref="N68:O70" si="7">+N66+K67+K68</f>
        <v>0</v>
      </c>
      <c r="O68" s="10">
        <f t="shared" si="7"/>
        <v>0</v>
      </c>
      <c r="P68" s="10">
        <v>0</v>
      </c>
      <c r="Q68" s="10">
        <v>-10000</v>
      </c>
      <c r="R68" s="5" t="s">
        <v>12</v>
      </c>
      <c r="S68" s="12">
        <v>0.03</v>
      </c>
      <c r="T68" s="12">
        <f>ABS(N68)*S68</f>
        <v>0</v>
      </c>
      <c r="U68" s="12">
        <f>ABS(O68)*S68</f>
        <v>0</v>
      </c>
      <c r="V68" s="14">
        <f>T68-U68</f>
        <v>0</v>
      </c>
    </row>
    <row r="69" spans="1:22" x14ac:dyDescent="0.25">
      <c r="A69" s="1">
        <v>27269</v>
      </c>
      <c r="C69" t="s">
        <v>43</v>
      </c>
      <c r="D69">
        <v>500615</v>
      </c>
      <c r="E69">
        <v>26221</v>
      </c>
      <c r="F69" t="s">
        <v>33</v>
      </c>
      <c r="G69" s="7">
        <v>36678</v>
      </c>
      <c r="H69" s="8">
        <v>36678</v>
      </c>
      <c r="I69" s="5" t="s">
        <v>35</v>
      </c>
      <c r="J69" s="8">
        <v>36799</v>
      </c>
      <c r="K69" s="10">
        <v>20000</v>
      </c>
      <c r="M69" s="10">
        <f t="shared" si="0"/>
        <v>20000</v>
      </c>
      <c r="P69" s="10">
        <v>0</v>
      </c>
      <c r="Q69" s="10">
        <v>10000</v>
      </c>
      <c r="R69" s="5" t="s">
        <v>12</v>
      </c>
      <c r="S69" s="12">
        <v>0.03</v>
      </c>
      <c r="U69" s="12"/>
      <c r="V69" s="14"/>
    </row>
    <row r="70" spans="1:22" x14ac:dyDescent="0.25">
      <c r="A70" s="1">
        <v>27269</v>
      </c>
      <c r="C70" t="s">
        <v>43</v>
      </c>
      <c r="D70">
        <v>500615</v>
      </c>
      <c r="E70">
        <v>26221</v>
      </c>
      <c r="F70" t="s">
        <v>33</v>
      </c>
      <c r="G70" s="7">
        <v>36678</v>
      </c>
      <c r="H70" s="8">
        <v>36678</v>
      </c>
      <c r="I70" s="5" t="s">
        <v>34</v>
      </c>
      <c r="J70" s="8">
        <v>36799</v>
      </c>
      <c r="K70" s="10">
        <v>-20000</v>
      </c>
      <c r="M70" s="10">
        <f t="shared" si="0"/>
        <v>-20000</v>
      </c>
      <c r="N70" s="10">
        <f t="shared" si="7"/>
        <v>0</v>
      </c>
      <c r="O70" s="10">
        <f t="shared" si="7"/>
        <v>0</v>
      </c>
      <c r="P70" s="10">
        <v>0</v>
      </c>
      <c r="Q70" s="10">
        <v>-10000</v>
      </c>
      <c r="R70" s="5" t="s">
        <v>12</v>
      </c>
      <c r="S70" s="12">
        <v>0.03</v>
      </c>
      <c r="T70" s="12">
        <f>ABS(N70)*S70</f>
        <v>0</v>
      </c>
      <c r="U70" s="12">
        <f>ABS(O70)*S70</f>
        <v>0</v>
      </c>
      <c r="V70" s="14">
        <f>T70-U70</f>
        <v>0</v>
      </c>
    </row>
    <row r="71" spans="1:22" x14ac:dyDescent="0.25">
      <c r="G71" s="7"/>
      <c r="H71" s="8"/>
      <c r="U71" s="12"/>
      <c r="V71" s="14"/>
    </row>
    <row r="72" spans="1:22" x14ac:dyDescent="0.25">
      <c r="G72" s="7"/>
      <c r="H72" s="8"/>
      <c r="U72" s="12"/>
      <c r="V72" s="14"/>
    </row>
    <row r="73" spans="1:22" x14ac:dyDescent="0.25">
      <c r="I73"/>
      <c r="J73"/>
      <c r="K73"/>
      <c r="L73"/>
      <c r="M73"/>
      <c r="N73"/>
      <c r="O73"/>
      <c r="P73"/>
      <c r="Q73"/>
      <c r="R73"/>
      <c r="S73"/>
      <c r="T73"/>
    </row>
    <row r="74" spans="1:22" x14ac:dyDescent="0.25">
      <c r="K74" s="20">
        <f>SUM(K11:K70)</f>
        <v>0</v>
      </c>
      <c r="L74" s="20">
        <f>SUM(L11:L72)</f>
        <v>0</v>
      </c>
      <c r="M74" s="20">
        <f>SUM(M11:M70)</f>
        <v>0</v>
      </c>
      <c r="T74" s="21">
        <f>SUM(T11:T70)</f>
        <v>0</v>
      </c>
      <c r="U74" s="21">
        <f>SUM(U11:U70)</f>
        <v>0</v>
      </c>
      <c r="V74" s="21">
        <f>SUM(V11:V70)</f>
        <v>0</v>
      </c>
    </row>
  </sheetData>
  <printOptions gridLines="1"/>
  <pageMargins left="0" right="0" top="0" bottom="0.5" header="0" footer="0.25"/>
  <pageSetup paperSize="5" scale="58" orientation="landscape" horizontalDpi="300" verticalDpi="300" r:id="rId1"/>
  <headerFooter alignWithMargins="0">
    <oddFooter>&amp;L&amp;F&amp;R&amp;A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79"/>
  <sheetViews>
    <sheetView topLeftCell="D41" workbookViewId="0">
      <selection activeCell="L73" sqref="L73"/>
    </sheetView>
  </sheetViews>
  <sheetFormatPr defaultRowHeight="13.2" x14ac:dyDescent="0.25"/>
  <cols>
    <col min="1" max="1" width="16" style="1" customWidth="1"/>
    <col min="2" max="2" width="0.109375" style="5" hidden="1" customWidth="1"/>
    <col min="6" max="6" width="10.109375" customWidth="1"/>
    <col min="7" max="7" width="11.33203125" customWidth="1"/>
    <col min="8" max="8" width="9.88671875" customWidth="1"/>
    <col min="9" max="9" width="9.88671875" style="5" customWidth="1"/>
    <col min="10" max="10" width="10.44140625" style="8" customWidth="1"/>
    <col min="11" max="11" width="9.44140625" style="10" customWidth="1"/>
    <col min="12" max="12" width="10.33203125" style="10" customWidth="1"/>
    <col min="13" max="13" width="9.109375" style="10" customWidth="1"/>
    <col min="14" max="15" width="11" style="10" customWidth="1"/>
    <col min="16" max="16" width="10" style="10" customWidth="1"/>
    <col min="17" max="17" width="11.109375" style="10" customWidth="1"/>
    <col min="18" max="18" width="10.109375" style="5" customWidth="1"/>
    <col min="19" max="19" width="11.88671875" style="12" customWidth="1"/>
    <col min="20" max="20" width="15.33203125" style="12" customWidth="1"/>
    <col min="21" max="21" width="13.88671875" customWidth="1"/>
    <col min="22" max="22" width="14.109375" customWidth="1"/>
  </cols>
  <sheetData>
    <row r="1" spans="1:23" x14ac:dyDescent="0.25">
      <c r="A1" s="1" t="s">
        <v>13</v>
      </c>
    </row>
    <row r="2" spans="1:23" x14ac:dyDescent="0.25">
      <c r="A2" s="1" t="s">
        <v>14</v>
      </c>
      <c r="C2" s="3">
        <v>27268</v>
      </c>
    </row>
    <row r="3" spans="1:23" x14ac:dyDescent="0.25">
      <c r="A3" s="1" t="s">
        <v>3</v>
      </c>
      <c r="C3" s="3" t="s">
        <v>11</v>
      </c>
    </row>
    <row r="4" spans="1:23" x14ac:dyDescent="0.25">
      <c r="A4" s="1" t="s">
        <v>15</v>
      </c>
      <c r="C4" s="4">
        <v>36770</v>
      </c>
      <c r="P4"/>
      <c r="Q4"/>
      <c r="R4"/>
      <c r="S4"/>
      <c r="T4"/>
    </row>
    <row r="5" spans="1:23" x14ac:dyDescent="0.25">
      <c r="A5" s="1" t="s">
        <v>16</v>
      </c>
      <c r="C5" s="4" t="s">
        <v>12</v>
      </c>
      <c r="P5"/>
      <c r="Q5"/>
      <c r="R5"/>
      <c r="S5"/>
      <c r="T5"/>
    </row>
    <row r="9" spans="1:23" s="6" customFormat="1" ht="39.6" x14ac:dyDescent="0.25">
      <c r="A9" s="6" t="s">
        <v>17</v>
      </c>
      <c r="B9" s="6" t="s">
        <v>18</v>
      </c>
      <c r="C9" s="6" t="s">
        <v>3</v>
      </c>
      <c r="D9" s="6" t="s">
        <v>6</v>
      </c>
      <c r="E9" s="6" t="s">
        <v>5</v>
      </c>
      <c r="F9" s="6" t="s">
        <v>19</v>
      </c>
      <c r="G9" s="6" t="s">
        <v>20</v>
      </c>
      <c r="H9" s="6" t="s">
        <v>15</v>
      </c>
      <c r="I9" s="6" t="s">
        <v>21</v>
      </c>
      <c r="J9" s="9" t="s">
        <v>22</v>
      </c>
      <c r="K9" s="11" t="s">
        <v>23</v>
      </c>
      <c r="L9" s="11" t="s">
        <v>24</v>
      </c>
      <c r="M9" s="11" t="s">
        <v>25</v>
      </c>
      <c r="N9" s="18" t="s">
        <v>26</v>
      </c>
      <c r="O9" s="18" t="s">
        <v>27</v>
      </c>
      <c r="P9" s="11" t="s">
        <v>28</v>
      </c>
      <c r="Q9" s="11" t="s">
        <v>29</v>
      </c>
      <c r="R9" s="6" t="s">
        <v>30</v>
      </c>
      <c r="S9" s="13" t="s">
        <v>8</v>
      </c>
      <c r="T9" s="13" t="s">
        <v>31</v>
      </c>
      <c r="U9" s="6" t="s">
        <v>32</v>
      </c>
      <c r="V9" s="6" t="s">
        <v>25</v>
      </c>
      <c r="W9" s="16"/>
    </row>
    <row r="10" spans="1:23" s="6" customFormat="1" x14ac:dyDescent="0.25">
      <c r="J10" s="9"/>
      <c r="K10" s="11"/>
      <c r="L10" s="11"/>
      <c r="M10" s="11"/>
      <c r="N10" s="18"/>
      <c r="O10" s="18"/>
      <c r="P10" s="11"/>
      <c r="Q10" s="11"/>
      <c r="S10" s="13"/>
      <c r="T10" s="13"/>
      <c r="W10" s="16"/>
    </row>
    <row r="11" spans="1:23" x14ac:dyDescent="0.25">
      <c r="A11" s="1">
        <v>27268</v>
      </c>
      <c r="C11" t="s">
        <v>11</v>
      </c>
      <c r="D11">
        <v>78087</v>
      </c>
      <c r="E11">
        <v>25556</v>
      </c>
      <c r="F11" t="s">
        <v>54</v>
      </c>
      <c r="G11" s="7">
        <v>36770</v>
      </c>
      <c r="H11" s="8">
        <v>36770</v>
      </c>
      <c r="I11" s="33" t="s">
        <v>44</v>
      </c>
    </row>
    <row r="12" spans="1:23" x14ac:dyDescent="0.25">
      <c r="A12" s="1">
        <v>27268</v>
      </c>
      <c r="C12" t="s">
        <v>11</v>
      </c>
      <c r="D12">
        <v>78087</v>
      </c>
      <c r="E12">
        <v>25556</v>
      </c>
      <c r="F12" t="s">
        <v>54</v>
      </c>
      <c r="G12" s="7">
        <v>36770</v>
      </c>
      <c r="H12" s="8">
        <v>36770</v>
      </c>
      <c r="I12" s="5" t="s">
        <v>35</v>
      </c>
      <c r="J12" s="8">
        <v>36770</v>
      </c>
      <c r="K12" s="10">
        <v>40000</v>
      </c>
      <c r="M12" s="10">
        <f t="shared" ref="M12:M71" si="0">K12-L12</f>
        <v>40000</v>
      </c>
      <c r="P12" s="10">
        <v>0</v>
      </c>
      <c r="Q12" s="10">
        <v>40000</v>
      </c>
      <c r="R12" s="5" t="s">
        <v>12</v>
      </c>
      <c r="S12" s="57">
        <v>9.7799999999999998E-2</v>
      </c>
      <c r="U12" s="12"/>
      <c r="V12" s="14"/>
    </row>
    <row r="13" spans="1:23" x14ac:dyDescent="0.25">
      <c r="A13" s="1">
        <v>27268</v>
      </c>
      <c r="C13" t="s">
        <v>11</v>
      </c>
      <c r="D13">
        <v>78087</v>
      </c>
      <c r="E13">
        <v>25556</v>
      </c>
      <c r="F13" t="s">
        <v>54</v>
      </c>
      <c r="G13" s="7">
        <v>36770</v>
      </c>
      <c r="H13" s="8">
        <v>36770</v>
      </c>
      <c r="I13" s="5" t="s">
        <v>34</v>
      </c>
      <c r="J13" s="8">
        <v>36770</v>
      </c>
      <c r="K13" s="10">
        <v>-40000</v>
      </c>
      <c r="M13" s="10">
        <f t="shared" si="0"/>
        <v>-40000</v>
      </c>
      <c r="N13" s="10">
        <f>+K12+K13</f>
        <v>0</v>
      </c>
      <c r="O13" s="10">
        <f>O11++L12+L13</f>
        <v>0</v>
      </c>
      <c r="P13" s="10">
        <v>0</v>
      </c>
      <c r="Q13" s="10">
        <v>-40000</v>
      </c>
      <c r="R13" s="5" t="s">
        <v>12</v>
      </c>
      <c r="S13" s="57">
        <v>9.7799999999999998E-2</v>
      </c>
      <c r="T13" s="12">
        <f>ABS(N13)*S13</f>
        <v>0</v>
      </c>
      <c r="U13" s="12">
        <f>ABS(O13)*S13</f>
        <v>0</v>
      </c>
      <c r="V13" s="14">
        <f>T13-U13</f>
        <v>0</v>
      </c>
    </row>
    <row r="14" spans="1:23" x14ac:dyDescent="0.25">
      <c r="A14" s="1">
        <v>27268</v>
      </c>
      <c r="C14" t="s">
        <v>11</v>
      </c>
      <c r="D14">
        <v>78087</v>
      </c>
      <c r="E14">
        <v>25556</v>
      </c>
      <c r="F14" t="s">
        <v>54</v>
      </c>
      <c r="G14" s="7">
        <v>36770</v>
      </c>
      <c r="H14" s="8">
        <v>36770</v>
      </c>
      <c r="I14" s="5" t="s">
        <v>35</v>
      </c>
      <c r="J14" s="8">
        <v>36771</v>
      </c>
      <c r="K14" s="10">
        <v>40000</v>
      </c>
      <c r="M14" s="10">
        <f t="shared" si="0"/>
        <v>40000</v>
      </c>
      <c r="P14" s="10">
        <v>0</v>
      </c>
      <c r="Q14" s="10">
        <v>40000</v>
      </c>
      <c r="R14" s="5" t="s">
        <v>12</v>
      </c>
      <c r="S14" s="57">
        <v>9.7799999999999998E-2</v>
      </c>
      <c r="U14" s="12"/>
      <c r="V14" s="14"/>
    </row>
    <row r="15" spans="1:23" x14ac:dyDescent="0.25">
      <c r="A15" s="1">
        <v>27268</v>
      </c>
      <c r="C15" t="s">
        <v>11</v>
      </c>
      <c r="D15">
        <v>78087</v>
      </c>
      <c r="E15">
        <v>25556</v>
      </c>
      <c r="F15" t="s">
        <v>54</v>
      </c>
      <c r="G15" s="7">
        <v>36770</v>
      </c>
      <c r="H15" s="8">
        <v>36770</v>
      </c>
      <c r="I15" s="5" t="s">
        <v>34</v>
      </c>
      <c r="J15" s="8">
        <v>36771</v>
      </c>
      <c r="K15" s="10">
        <v>-40000</v>
      </c>
      <c r="M15" s="10">
        <f t="shared" si="0"/>
        <v>-40000</v>
      </c>
      <c r="N15" s="10">
        <f>+N13+K14+K15</f>
        <v>0</v>
      </c>
      <c r="O15" s="10">
        <f>+O13+L14+L15</f>
        <v>0</v>
      </c>
      <c r="P15" s="10">
        <v>0</v>
      </c>
      <c r="Q15" s="10">
        <v>-40000</v>
      </c>
      <c r="R15" s="5" t="s">
        <v>12</v>
      </c>
      <c r="S15" s="57">
        <v>9.7799999999999998E-2</v>
      </c>
      <c r="T15" s="12">
        <f>ABS(N15)*S15</f>
        <v>0</v>
      </c>
      <c r="U15" s="12">
        <f>ABS(O15)*S15</f>
        <v>0</v>
      </c>
      <c r="V15" s="14">
        <f>T15-U15</f>
        <v>0</v>
      </c>
    </row>
    <row r="16" spans="1:23" x14ac:dyDescent="0.25">
      <c r="A16" s="1">
        <v>27268</v>
      </c>
      <c r="C16" t="s">
        <v>11</v>
      </c>
      <c r="D16">
        <v>78087</v>
      </c>
      <c r="E16">
        <v>25556</v>
      </c>
      <c r="F16" t="s">
        <v>54</v>
      </c>
      <c r="G16" s="7">
        <v>36770</v>
      </c>
      <c r="H16" s="8">
        <v>36770</v>
      </c>
      <c r="I16" s="5" t="s">
        <v>35</v>
      </c>
      <c r="J16" s="8">
        <v>36772</v>
      </c>
      <c r="K16" s="10">
        <v>40000</v>
      </c>
      <c r="M16" s="10">
        <f t="shared" si="0"/>
        <v>40000</v>
      </c>
      <c r="P16" s="10">
        <v>0</v>
      </c>
      <c r="Q16" s="10">
        <v>40000</v>
      </c>
      <c r="R16" s="5" t="s">
        <v>12</v>
      </c>
      <c r="S16" s="57">
        <v>9.7799999999999998E-2</v>
      </c>
      <c r="U16" s="12"/>
      <c r="V16" s="14"/>
    </row>
    <row r="17" spans="1:22" x14ac:dyDescent="0.25">
      <c r="A17" s="1">
        <v>27268</v>
      </c>
      <c r="C17" t="s">
        <v>11</v>
      </c>
      <c r="D17">
        <v>78087</v>
      </c>
      <c r="E17">
        <v>25556</v>
      </c>
      <c r="F17" t="s">
        <v>54</v>
      </c>
      <c r="G17" s="7">
        <v>36770</v>
      </c>
      <c r="H17" s="8">
        <v>36770</v>
      </c>
      <c r="I17" s="5" t="s">
        <v>34</v>
      </c>
      <c r="J17" s="8">
        <v>36772</v>
      </c>
      <c r="K17" s="10">
        <v>-40000</v>
      </c>
      <c r="M17" s="10">
        <f t="shared" si="0"/>
        <v>-40000</v>
      </c>
      <c r="N17" s="10">
        <f>+N15+K16+K17</f>
        <v>0</v>
      </c>
      <c r="O17" s="10">
        <f>+O15+L16+L17</f>
        <v>0</v>
      </c>
      <c r="P17" s="10">
        <v>0</v>
      </c>
      <c r="Q17" s="10">
        <v>-40000</v>
      </c>
      <c r="R17" s="5" t="s">
        <v>12</v>
      </c>
      <c r="S17" s="57">
        <v>9.7799999999999998E-2</v>
      </c>
      <c r="T17" s="12">
        <f>ABS(N17)*S17</f>
        <v>0</v>
      </c>
      <c r="U17" s="12">
        <f>ABS(O17)*S17</f>
        <v>0</v>
      </c>
      <c r="V17" s="14">
        <f>T17-U17</f>
        <v>0</v>
      </c>
    </row>
    <row r="18" spans="1:22" x14ac:dyDescent="0.25">
      <c r="A18" s="1">
        <v>27268</v>
      </c>
      <c r="C18" t="s">
        <v>11</v>
      </c>
      <c r="D18">
        <v>78087</v>
      </c>
      <c r="E18">
        <v>25556</v>
      </c>
      <c r="F18" t="s">
        <v>54</v>
      </c>
      <c r="G18" s="7">
        <v>36770</v>
      </c>
      <c r="H18" s="8">
        <v>36770</v>
      </c>
      <c r="I18" s="5" t="s">
        <v>35</v>
      </c>
      <c r="J18" s="8">
        <v>36773</v>
      </c>
      <c r="K18" s="10">
        <v>40000</v>
      </c>
      <c r="M18" s="10">
        <f t="shared" si="0"/>
        <v>40000</v>
      </c>
      <c r="P18" s="10">
        <v>0</v>
      </c>
      <c r="Q18" s="10">
        <v>40000</v>
      </c>
      <c r="R18" s="5" t="s">
        <v>12</v>
      </c>
      <c r="S18" s="57">
        <v>9.7799999999999998E-2</v>
      </c>
      <c r="U18" s="12"/>
      <c r="V18" s="14"/>
    </row>
    <row r="19" spans="1:22" x14ac:dyDescent="0.25">
      <c r="A19" s="1">
        <v>27268</v>
      </c>
      <c r="C19" t="s">
        <v>11</v>
      </c>
      <c r="D19">
        <v>78087</v>
      </c>
      <c r="E19">
        <v>25556</v>
      </c>
      <c r="F19" t="s">
        <v>54</v>
      </c>
      <c r="G19" s="7">
        <v>36770</v>
      </c>
      <c r="H19" s="8">
        <v>36770</v>
      </c>
      <c r="I19" s="5" t="s">
        <v>34</v>
      </c>
      <c r="J19" s="8">
        <v>36773</v>
      </c>
      <c r="K19" s="10">
        <v>-40000</v>
      </c>
      <c r="M19" s="10">
        <f t="shared" si="0"/>
        <v>-40000</v>
      </c>
      <c r="N19" s="10">
        <f>+N17+K18+K19</f>
        <v>0</v>
      </c>
      <c r="O19" s="10">
        <f>+O17+L18+L19</f>
        <v>0</v>
      </c>
      <c r="P19" s="10">
        <v>0</v>
      </c>
      <c r="Q19" s="10">
        <v>-40000</v>
      </c>
      <c r="R19" s="5" t="s">
        <v>12</v>
      </c>
      <c r="S19" s="57">
        <v>9.7799999999999998E-2</v>
      </c>
      <c r="T19" s="12">
        <f t="shared" ref="T19:T29" si="1">ABS(N19)*S19</f>
        <v>0</v>
      </c>
      <c r="U19" s="12">
        <f t="shared" ref="U19:U29" si="2">ABS(O19)*S19</f>
        <v>0</v>
      </c>
      <c r="V19" s="14">
        <f t="shared" ref="V19:V29" si="3">T19-U19</f>
        <v>0</v>
      </c>
    </row>
    <row r="20" spans="1:22" x14ac:dyDescent="0.25">
      <c r="A20" s="1">
        <v>27268</v>
      </c>
      <c r="C20" t="s">
        <v>11</v>
      </c>
      <c r="D20">
        <v>78087</v>
      </c>
      <c r="E20">
        <v>25556</v>
      </c>
      <c r="F20" t="s">
        <v>54</v>
      </c>
      <c r="G20" s="7">
        <v>36770</v>
      </c>
      <c r="H20" s="8">
        <v>36770</v>
      </c>
      <c r="I20" s="5" t="s">
        <v>35</v>
      </c>
      <c r="J20" s="8">
        <v>36774</v>
      </c>
      <c r="K20" s="10">
        <v>40000</v>
      </c>
      <c r="M20" s="10">
        <f t="shared" si="0"/>
        <v>40000</v>
      </c>
      <c r="P20" s="10">
        <v>0</v>
      </c>
      <c r="Q20" s="10">
        <v>40000</v>
      </c>
      <c r="R20" s="5" t="s">
        <v>12</v>
      </c>
      <c r="S20" s="57">
        <v>9.7799999999999998E-2</v>
      </c>
      <c r="U20" s="12"/>
      <c r="V20" s="14"/>
    </row>
    <row r="21" spans="1:22" x14ac:dyDescent="0.25">
      <c r="A21" s="1">
        <v>27268</v>
      </c>
      <c r="C21" t="s">
        <v>11</v>
      </c>
      <c r="D21">
        <v>78087</v>
      </c>
      <c r="E21">
        <v>25556</v>
      </c>
      <c r="F21" t="s">
        <v>54</v>
      </c>
      <c r="G21" s="7">
        <v>36770</v>
      </c>
      <c r="H21" s="8">
        <v>36770</v>
      </c>
      <c r="I21" s="5" t="s">
        <v>34</v>
      </c>
      <c r="J21" s="8">
        <v>36774</v>
      </c>
      <c r="K21" s="10">
        <v>-40000</v>
      </c>
      <c r="M21" s="10">
        <f t="shared" si="0"/>
        <v>-40000</v>
      </c>
      <c r="N21" s="10">
        <f>+N19+K20+K21</f>
        <v>0</v>
      </c>
      <c r="O21" s="10">
        <f>+O19+L20+L21</f>
        <v>0</v>
      </c>
      <c r="P21" s="10">
        <v>0</v>
      </c>
      <c r="Q21" s="10">
        <v>-40000</v>
      </c>
      <c r="R21" s="5" t="s">
        <v>12</v>
      </c>
      <c r="S21" s="57">
        <v>9.7799999999999998E-2</v>
      </c>
      <c r="T21" s="12">
        <f t="shared" si="1"/>
        <v>0</v>
      </c>
      <c r="U21" s="12">
        <f t="shared" si="2"/>
        <v>0</v>
      </c>
      <c r="V21" s="14">
        <f t="shared" si="3"/>
        <v>0</v>
      </c>
    </row>
    <row r="22" spans="1:22" x14ac:dyDescent="0.25">
      <c r="A22" s="1">
        <v>27268</v>
      </c>
      <c r="C22" t="s">
        <v>11</v>
      </c>
      <c r="D22">
        <v>78087</v>
      </c>
      <c r="E22">
        <v>25556</v>
      </c>
      <c r="F22" t="s">
        <v>54</v>
      </c>
      <c r="G22" s="7">
        <v>36770</v>
      </c>
      <c r="H22" s="8">
        <v>36770</v>
      </c>
      <c r="I22" s="5" t="s">
        <v>35</v>
      </c>
      <c r="J22" s="8">
        <v>36775</v>
      </c>
      <c r="K22" s="10">
        <v>40000</v>
      </c>
      <c r="M22" s="10">
        <f t="shared" si="0"/>
        <v>40000</v>
      </c>
      <c r="P22" s="10">
        <v>0</v>
      </c>
      <c r="Q22" s="10">
        <v>40000</v>
      </c>
      <c r="R22" s="5" t="s">
        <v>12</v>
      </c>
      <c r="S22" s="57">
        <v>9.7799999999999998E-2</v>
      </c>
      <c r="U22" s="12"/>
      <c r="V22" s="14"/>
    </row>
    <row r="23" spans="1:22" x14ac:dyDescent="0.25">
      <c r="A23" s="1">
        <v>27268</v>
      </c>
      <c r="C23" t="s">
        <v>11</v>
      </c>
      <c r="D23">
        <v>78087</v>
      </c>
      <c r="E23">
        <v>25556</v>
      </c>
      <c r="F23" t="s">
        <v>54</v>
      </c>
      <c r="G23" s="7">
        <v>36770</v>
      </c>
      <c r="H23" s="8">
        <v>36770</v>
      </c>
      <c r="I23" s="5" t="s">
        <v>34</v>
      </c>
      <c r="J23" s="8">
        <v>36775</v>
      </c>
      <c r="K23" s="10">
        <v>-40000</v>
      </c>
      <c r="M23" s="10">
        <f t="shared" si="0"/>
        <v>-40000</v>
      </c>
      <c r="N23" s="10">
        <f>+N21+K22+K23</f>
        <v>0</v>
      </c>
      <c r="O23" s="10">
        <f>+O21+L22+L23</f>
        <v>0</v>
      </c>
      <c r="P23" s="10">
        <v>0</v>
      </c>
      <c r="Q23" s="10">
        <v>-40000</v>
      </c>
      <c r="R23" s="5" t="s">
        <v>12</v>
      </c>
      <c r="S23" s="57">
        <v>9.7799999999999998E-2</v>
      </c>
      <c r="T23" s="12">
        <f t="shared" si="1"/>
        <v>0</v>
      </c>
      <c r="U23" s="12">
        <f t="shared" si="2"/>
        <v>0</v>
      </c>
      <c r="V23" s="14">
        <f t="shared" si="3"/>
        <v>0</v>
      </c>
    </row>
    <row r="24" spans="1:22" x14ac:dyDescent="0.25">
      <c r="A24" s="1">
        <v>27268</v>
      </c>
      <c r="C24" t="s">
        <v>11</v>
      </c>
      <c r="D24">
        <v>78087</v>
      </c>
      <c r="E24">
        <v>25556</v>
      </c>
      <c r="F24" t="s">
        <v>54</v>
      </c>
      <c r="G24" s="7">
        <v>36770</v>
      </c>
      <c r="H24" s="8">
        <v>36770</v>
      </c>
      <c r="I24" s="5" t="s">
        <v>35</v>
      </c>
      <c r="J24" s="8">
        <v>36776</v>
      </c>
      <c r="K24" s="10">
        <v>40000</v>
      </c>
      <c r="M24" s="10">
        <f t="shared" si="0"/>
        <v>40000</v>
      </c>
      <c r="P24" s="10">
        <v>0</v>
      </c>
      <c r="Q24" s="10">
        <v>40000</v>
      </c>
      <c r="R24" s="5" t="s">
        <v>12</v>
      </c>
      <c r="S24" s="57">
        <v>9.7799999999999998E-2</v>
      </c>
      <c r="U24" s="12"/>
      <c r="V24" s="14"/>
    </row>
    <row r="25" spans="1:22" x14ac:dyDescent="0.25">
      <c r="A25" s="1">
        <v>27268</v>
      </c>
      <c r="C25" t="s">
        <v>11</v>
      </c>
      <c r="D25">
        <v>78087</v>
      </c>
      <c r="E25">
        <v>25556</v>
      </c>
      <c r="F25" t="s">
        <v>54</v>
      </c>
      <c r="G25" s="7">
        <v>36770</v>
      </c>
      <c r="H25" s="8">
        <v>36770</v>
      </c>
      <c r="I25" s="5" t="s">
        <v>34</v>
      </c>
      <c r="J25" s="8">
        <v>36776</v>
      </c>
      <c r="K25" s="10">
        <v>-40000</v>
      </c>
      <c r="M25" s="10">
        <f t="shared" si="0"/>
        <v>-40000</v>
      </c>
      <c r="N25" s="10">
        <f>+N23+K24+K25</f>
        <v>0</v>
      </c>
      <c r="O25" s="10">
        <f>+O23+L24+L25</f>
        <v>0</v>
      </c>
      <c r="P25" s="10">
        <v>0</v>
      </c>
      <c r="Q25" s="10">
        <v>-40000</v>
      </c>
      <c r="R25" s="5" t="s">
        <v>12</v>
      </c>
      <c r="S25" s="57">
        <v>9.7799999999999998E-2</v>
      </c>
      <c r="T25" s="12">
        <f t="shared" si="1"/>
        <v>0</v>
      </c>
      <c r="U25" s="12">
        <f t="shared" si="2"/>
        <v>0</v>
      </c>
      <c r="V25" s="14">
        <f t="shared" si="3"/>
        <v>0</v>
      </c>
    </row>
    <row r="26" spans="1:22" x14ac:dyDescent="0.25">
      <c r="A26" s="1">
        <v>27268</v>
      </c>
      <c r="C26" t="s">
        <v>11</v>
      </c>
      <c r="D26">
        <v>78087</v>
      </c>
      <c r="E26">
        <v>25556</v>
      </c>
      <c r="F26" t="s">
        <v>54</v>
      </c>
      <c r="G26" s="7">
        <v>36770</v>
      </c>
      <c r="H26" s="8">
        <v>36770</v>
      </c>
      <c r="I26" s="5" t="s">
        <v>35</v>
      </c>
      <c r="J26" s="8">
        <v>36777</v>
      </c>
      <c r="K26" s="10">
        <v>40000</v>
      </c>
      <c r="M26" s="10">
        <f t="shared" si="0"/>
        <v>40000</v>
      </c>
      <c r="P26" s="10">
        <v>0</v>
      </c>
      <c r="Q26" s="10">
        <v>40000</v>
      </c>
      <c r="R26" s="5" t="s">
        <v>12</v>
      </c>
      <c r="S26" s="57">
        <v>9.7799999999999998E-2</v>
      </c>
      <c r="U26" s="12"/>
      <c r="V26" s="14"/>
    </row>
    <row r="27" spans="1:22" x14ac:dyDescent="0.25">
      <c r="A27" s="1">
        <v>27268</v>
      </c>
      <c r="C27" t="s">
        <v>11</v>
      </c>
      <c r="D27">
        <v>78087</v>
      </c>
      <c r="E27">
        <v>25556</v>
      </c>
      <c r="F27" t="s">
        <v>54</v>
      </c>
      <c r="G27" s="7">
        <v>36770</v>
      </c>
      <c r="H27" s="8">
        <v>36770</v>
      </c>
      <c r="I27" s="5" t="s">
        <v>34</v>
      </c>
      <c r="J27" s="8">
        <v>36777</v>
      </c>
      <c r="K27" s="10">
        <v>-40000</v>
      </c>
      <c r="M27" s="10">
        <f t="shared" si="0"/>
        <v>-40000</v>
      </c>
      <c r="N27" s="10">
        <f>+N25+K26+K27</f>
        <v>0</v>
      </c>
      <c r="O27" s="10">
        <f>+O25+L26+L27</f>
        <v>0</v>
      </c>
      <c r="P27" s="10">
        <v>0</v>
      </c>
      <c r="Q27" s="10">
        <v>-40000</v>
      </c>
      <c r="R27" s="5" t="s">
        <v>12</v>
      </c>
      <c r="S27" s="57">
        <v>9.7799999999999998E-2</v>
      </c>
      <c r="T27" s="12">
        <f t="shared" si="1"/>
        <v>0</v>
      </c>
      <c r="U27" s="12">
        <f t="shared" si="2"/>
        <v>0</v>
      </c>
      <c r="V27" s="14">
        <f t="shared" si="3"/>
        <v>0</v>
      </c>
    </row>
    <row r="28" spans="1:22" x14ac:dyDescent="0.25">
      <c r="A28" s="1">
        <v>27268</v>
      </c>
      <c r="C28" t="s">
        <v>11</v>
      </c>
      <c r="D28">
        <v>78087</v>
      </c>
      <c r="E28">
        <v>25556</v>
      </c>
      <c r="F28" t="s">
        <v>54</v>
      </c>
      <c r="G28" s="7">
        <v>36770</v>
      </c>
      <c r="H28" s="8">
        <v>36770</v>
      </c>
      <c r="I28" s="5" t="s">
        <v>35</v>
      </c>
      <c r="J28" s="8">
        <v>36778</v>
      </c>
      <c r="K28" s="10">
        <v>40000</v>
      </c>
      <c r="M28" s="10">
        <f t="shared" si="0"/>
        <v>40000</v>
      </c>
      <c r="P28" s="10">
        <v>0</v>
      </c>
      <c r="Q28" s="10">
        <v>40000</v>
      </c>
      <c r="R28" s="5" t="s">
        <v>12</v>
      </c>
      <c r="S28" s="57">
        <v>9.7799999999999998E-2</v>
      </c>
      <c r="U28" s="12"/>
      <c r="V28" s="14"/>
    </row>
    <row r="29" spans="1:22" x14ac:dyDescent="0.25">
      <c r="A29" s="1">
        <v>27268</v>
      </c>
      <c r="C29" t="s">
        <v>11</v>
      </c>
      <c r="D29">
        <v>78087</v>
      </c>
      <c r="E29">
        <v>25556</v>
      </c>
      <c r="F29" t="s">
        <v>54</v>
      </c>
      <c r="G29" s="7">
        <v>36770</v>
      </c>
      <c r="H29" s="8">
        <v>36770</v>
      </c>
      <c r="I29" s="5" t="s">
        <v>34</v>
      </c>
      <c r="J29" s="8">
        <v>36778</v>
      </c>
      <c r="K29" s="10">
        <v>-40000</v>
      </c>
      <c r="M29" s="10">
        <f t="shared" si="0"/>
        <v>-40000</v>
      </c>
      <c r="N29" s="10">
        <f>+N27+K28+K29</f>
        <v>0</v>
      </c>
      <c r="O29" s="10">
        <f>+O27+L28+L29</f>
        <v>0</v>
      </c>
      <c r="P29" s="10">
        <v>0</v>
      </c>
      <c r="Q29" s="10">
        <v>-40000</v>
      </c>
      <c r="R29" s="5" t="s">
        <v>12</v>
      </c>
      <c r="S29" s="57">
        <v>9.7799999999999998E-2</v>
      </c>
      <c r="T29" s="12">
        <f t="shared" si="1"/>
        <v>0</v>
      </c>
      <c r="U29" s="12">
        <f t="shared" si="2"/>
        <v>0</v>
      </c>
      <c r="V29" s="14">
        <f t="shared" si="3"/>
        <v>0</v>
      </c>
    </row>
    <row r="30" spans="1:22" x14ac:dyDescent="0.25">
      <c r="A30" s="1">
        <v>27268</v>
      </c>
      <c r="C30" t="s">
        <v>11</v>
      </c>
      <c r="D30">
        <v>78087</v>
      </c>
      <c r="E30">
        <v>25556</v>
      </c>
      <c r="F30" t="s">
        <v>54</v>
      </c>
      <c r="G30" s="7">
        <v>36770</v>
      </c>
      <c r="H30" s="8">
        <v>36770</v>
      </c>
      <c r="I30" s="5" t="s">
        <v>35</v>
      </c>
      <c r="J30" s="8">
        <v>36779</v>
      </c>
      <c r="K30" s="10">
        <v>40000</v>
      </c>
      <c r="M30" s="10">
        <f t="shared" si="0"/>
        <v>40000</v>
      </c>
      <c r="P30" s="10">
        <v>0</v>
      </c>
      <c r="Q30" s="10">
        <v>40000</v>
      </c>
      <c r="R30" s="5" t="s">
        <v>12</v>
      </c>
      <c r="S30" s="57">
        <v>9.7799999999999998E-2</v>
      </c>
      <c r="U30" s="12"/>
      <c r="V30" s="14"/>
    </row>
    <row r="31" spans="1:22" x14ac:dyDescent="0.25">
      <c r="A31" s="1">
        <v>27268</v>
      </c>
      <c r="C31" t="s">
        <v>11</v>
      </c>
      <c r="D31">
        <v>78087</v>
      </c>
      <c r="E31">
        <v>25556</v>
      </c>
      <c r="F31" t="s">
        <v>54</v>
      </c>
      <c r="G31" s="7">
        <v>36770</v>
      </c>
      <c r="H31" s="8">
        <v>36770</v>
      </c>
      <c r="I31" s="5" t="s">
        <v>34</v>
      </c>
      <c r="J31" s="8">
        <v>36779</v>
      </c>
      <c r="K31" s="10">
        <v>-40000</v>
      </c>
      <c r="M31" s="10">
        <f t="shared" si="0"/>
        <v>-40000</v>
      </c>
      <c r="N31" s="10">
        <f>+N29+K30+K31</f>
        <v>0</v>
      </c>
      <c r="O31" s="10">
        <f>+O29+L30+L31</f>
        <v>0</v>
      </c>
      <c r="P31" s="10">
        <v>0</v>
      </c>
      <c r="Q31" s="10">
        <v>-40000</v>
      </c>
      <c r="R31" s="5" t="s">
        <v>12</v>
      </c>
      <c r="S31" s="57">
        <v>9.7799999999999998E-2</v>
      </c>
      <c r="T31" s="12">
        <f>ABS(N31)*S31</f>
        <v>0</v>
      </c>
      <c r="U31" s="12">
        <f>ABS(O31)*S31</f>
        <v>0</v>
      </c>
      <c r="V31" s="14">
        <f>T31-U31</f>
        <v>0</v>
      </c>
    </row>
    <row r="32" spans="1:22" x14ac:dyDescent="0.25">
      <c r="A32" s="1">
        <v>27268</v>
      </c>
      <c r="C32" t="s">
        <v>11</v>
      </c>
      <c r="D32">
        <v>78087</v>
      </c>
      <c r="E32">
        <v>25556</v>
      </c>
      <c r="F32" t="s">
        <v>54</v>
      </c>
      <c r="G32" s="7">
        <v>36770</v>
      </c>
      <c r="H32" s="8">
        <v>36770</v>
      </c>
      <c r="I32" s="5" t="s">
        <v>35</v>
      </c>
      <c r="J32" s="8">
        <v>36780</v>
      </c>
      <c r="K32" s="10">
        <v>40000</v>
      </c>
      <c r="M32" s="10">
        <f t="shared" si="0"/>
        <v>40000</v>
      </c>
      <c r="P32" s="10">
        <v>0</v>
      </c>
      <c r="Q32" s="10">
        <v>40000</v>
      </c>
      <c r="R32" s="5" t="s">
        <v>12</v>
      </c>
      <c r="S32" s="57">
        <v>0.1</v>
      </c>
      <c r="U32" s="12"/>
      <c r="V32" s="14"/>
    </row>
    <row r="33" spans="1:22" x14ac:dyDescent="0.25">
      <c r="A33" s="1">
        <v>27268</v>
      </c>
      <c r="C33" t="s">
        <v>11</v>
      </c>
      <c r="D33">
        <v>78087</v>
      </c>
      <c r="E33">
        <v>25556</v>
      </c>
      <c r="F33" t="s">
        <v>54</v>
      </c>
      <c r="G33" s="7">
        <v>36770</v>
      </c>
      <c r="H33" s="8">
        <v>36770</v>
      </c>
      <c r="I33" s="5" t="s">
        <v>34</v>
      </c>
      <c r="J33" s="8">
        <v>36780</v>
      </c>
      <c r="K33" s="10">
        <v>-40000</v>
      </c>
      <c r="M33" s="10">
        <f t="shared" si="0"/>
        <v>-40000</v>
      </c>
      <c r="N33" s="10">
        <f>+N31+K32+K33</f>
        <v>0</v>
      </c>
      <c r="O33" s="10">
        <f>+O31+L32+L33</f>
        <v>0</v>
      </c>
      <c r="P33" s="10">
        <v>0</v>
      </c>
      <c r="Q33" s="10">
        <v>-40000</v>
      </c>
      <c r="R33" s="5" t="s">
        <v>12</v>
      </c>
      <c r="S33" s="57">
        <v>0.1</v>
      </c>
      <c r="T33" s="12">
        <f>ABS(N33)*S33</f>
        <v>0</v>
      </c>
      <c r="U33" s="12">
        <f>ABS(O33)*S33</f>
        <v>0</v>
      </c>
      <c r="V33" s="14">
        <f>T33-U33</f>
        <v>0</v>
      </c>
    </row>
    <row r="34" spans="1:22" x14ac:dyDescent="0.25">
      <c r="A34" s="1">
        <v>27268</v>
      </c>
      <c r="C34" t="s">
        <v>11</v>
      </c>
      <c r="D34">
        <v>78087</v>
      </c>
      <c r="E34">
        <v>25556</v>
      </c>
      <c r="F34" t="s">
        <v>54</v>
      </c>
      <c r="G34" s="7">
        <v>36770</v>
      </c>
      <c r="H34" s="8">
        <v>36770</v>
      </c>
      <c r="I34" s="5" t="s">
        <v>35</v>
      </c>
      <c r="J34" s="8">
        <v>36781</v>
      </c>
      <c r="K34" s="10">
        <v>40000</v>
      </c>
      <c r="M34" s="10">
        <f t="shared" si="0"/>
        <v>40000</v>
      </c>
      <c r="P34" s="10">
        <v>0</v>
      </c>
      <c r="Q34" s="10">
        <v>40000</v>
      </c>
      <c r="R34" s="5" t="s">
        <v>12</v>
      </c>
      <c r="S34" s="57">
        <v>0.1</v>
      </c>
      <c r="U34" s="12"/>
      <c r="V34" s="14"/>
    </row>
    <row r="35" spans="1:22" x14ac:dyDescent="0.25">
      <c r="A35" s="1">
        <v>27268</v>
      </c>
      <c r="C35" t="s">
        <v>11</v>
      </c>
      <c r="D35">
        <v>78087</v>
      </c>
      <c r="E35">
        <v>25556</v>
      </c>
      <c r="F35" t="s">
        <v>54</v>
      </c>
      <c r="G35" s="7">
        <v>36770</v>
      </c>
      <c r="H35" s="8">
        <v>36770</v>
      </c>
      <c r="I35" s="5" t="s">
        <v>34</v>
      </c>
      <c r="J35" s="8">
        <v>36781</v>
      </c>
      <c r="K35" s="10">
        <v>-40000</v>
      </c>
      <c r="L35" s="10">
        <v>0</v>
      </c>
      <c r="M35" s="10">
        <f t="shared" si="0"/>
        <v>-40000</v>
      </c>
      <c r="N35" s="10">
        <f>+N33+K34+K35</f>
        <v>0</v>
      </c>
      <c r="O35" s="10">
        <f>+O33+L34+L35</f>
        <v>0</v>
      </c>
      <c r="P35" s="10">
        <v>0</v>
      </c>
      <c r="Q35" s="10">
        <v>-40000</v>
      </c>
      <c r="R35" s="5" t="s">
        <v>12</v>
      </c>
      <c r="S35" s="57">
        <v>0.1</v>
      </c>
      <c r="T35" s="12">
        <f>ABS(N35)*S35</f>
        <v>0</v>
      </c>
      <c r="U35" s="12">
        <f>ABS(O35)*S35</f>
        <v>0</v>
      </c>
      <c r="V35" s="14">
        <f>T35-U35</f>
        <v>0</v>
      </c>
    </row>
    <row r="36" spans="1:22" x14ac:dyDescent="0.25">
      <c r="A36" s="1">
        <v>27268</v>
      </c>
      <c r="C36" t="s">
        <v>11</v>
      </c>
      <c r="D36">
        <v>78087</v>
      </c>
      <c r="E36">
        <v>25556</v>
      </c>
      <c r="F36" t="s">
        <v>54</v>
      </c>
      <c r="G36" s="7">
        <v>36770</v>
      </c>
      <c r="H36" s="8">
        <v>36770</v>
      </c>
      <c r="I36" s="5" t="s">
        <v>35</v>
      </c>
      <c r="J36" s="8">
        <v>36782</v>
      </c>
      <c r="K36" s="10">
        <v>40000</v>
      </c>
      <c r="M36" s="10">
        <f t="shared" si="0"/>
        <v>40000</v>
      </c>
      <c r="P36" s="10">
        <v>0</v>
      </c>
      <c r="Q36" s="10">
        <v>40000</v>
      </c>
      <c r="R36" s="5" t="s">
        <v>12</v>
      </c>
      <c r="S36" s="57">
        <v>0.1</v>
      </c>
      <c r="U36" s="12"/>
      <c r="V36" s="14"/>
    </row>
    <row r="37" spans="1:22" x14ac:dyDescent="0.25">
      <c r="A37" s="1">
        <v>27268</v>
      </c>
      <c r="C37" t="s">
        <v>11</v>
      </c>
      <c r="D37">
        <v>78087</v>
      </c>
      <c r="E37">
        <v>25556</v>
      </c>
      <c r="F37" t="s">
        <v>54</v>
      </c>
      <c r="G37" s="7">
        <v>36770</v>
      </c>
      <c r="H37" s="8">
        <v>36770</v>
      </c>
      <c r="I37" s="5" t="s">
        <v>34</v>
      </c>
      <c r="J37" s="8">
        <v>36782</v>
      </c>
      <c r="K37" s="10">
        <v>-40000</v>
      </c>
      <c r="M37" s="10">
        <f t="shared" si="0"/>
        <v>-40000</v>
      </c>
      <c r="N37" s="10">
        <f>+N35+K36+K37</f>
        <v>0</v>
      </c>
      <c r="O37" s="10">
        <f>+O35+L36+L37</f>
        <v>0</v>
      </c>
      <c r="P37" s="10">
        <v>0</v>
      </c>
      <c r="Q37" s="10">
        <v>-40000</v>
      </c>
      <c r="R37" s="5" t="s">
        <v>12</v>
      </c>
      <c r="S37" s="57">
        <v>0.1</v>
      </c>
      <c r="T37" s="12">
        <f>ABS(N37)*S37</f>
        <v>0</v>
      </c>
      <c r="U37" s="12">
        <f>ABS(O37)*S37</f>
        <v>0</v>
      </c>
      <c r="V37" s="14">
        <f>T37-U37</f>
        <v>0</v>
      </c>
    </row>
    <row r="38" spans="1:22" x14ac:dyDescent="0.25">
      <c r="A38" s="1">
        <v>27268</v>
      </c>
      <c r="C38" t="s">
        <v>11</v>
      </c>
      <c r="D38">
        <v>78087</v>
      </c>
      <c r="E38">
        <v>25556</v>
      </c>
      <c r="F38" t="s">
        <v>54</v>
      </c>
      <c r="G38" s="7">
        <v>36770</v>
      </c>
      <c r="H38" s="8">
        <v>36770</v>
      </c>
      <c r="I38" s="5" t="s">
        <v>35</v>
      </c>
      <c r="J38" s="8">
        <v>36783</v>
      </c>
      <c r="K38" s="10">
        <v>40000</v>
      </c>
      <c r="M38" s="10">
        <f t="shared" si="0"/>
        <v>40000</v>
      </c>
      <c r="P38" s="10">
        <v>0</v>
      </c>
      <c r="Q38" s="10">
        <v>40000</v>
      </c>
      <c r="R38" s="5" t="s">
        <v>12</v>
      </c>
      <c r="S38" s="57">
        <v>0.1</v>
      </c>
      <c r="U38" s="12"/>
      <c r="V38" s="14"/>
    </row>
    <row r="39" spans="1:22" x14ac:dyDescent="0.25">
      <c r="A39" s="1">
        <v>27268</v>
      </c>
      <c r="C39" t="s">
        <v>11</v>
      </c>
      <c r="D39">
        <v>78087</v>
      </c>
      <c r="E39">
        <v>25556</v>
      </c>
      <c r="F39" t="s">
        <v>54</v>
      </c>
      <c r="G39" s="7">
        <v>36770</v>
      </c>
      <c r="H39" s="8">
        <v>36770</v>
      </c>
      <c r="I39" s="5" t="s">
        <v>34</v>
      </c>
      <c r="J39" s="8">
        <v>36783</v>
      </c>
      <c r="K39" s="10">
        <v>-40000</v>
      </c>
      <c r="M39" s="10">
        <f t="shared" si="0"/>
        <v>-40000</v>
      </c>
      <c r="N39" s="10">
        <f>+N37+K38+K39</f>
        <v>0</v>
      </c>
      <c r="O39" s="10">
        <f>+O37+L38+L39</f>
        <v>0</v>
      </c>
      <c r="P39" s="10">
        <v>0</v>
      </c>
      <c r="Q39" s="10">
        <v>-40000</v>
      </c>
      <c r="R39" s="5" t="s">
        <v>12</v>
      </c>
      <c r="S39" s="57">
        <v>0.1</v>
      </c>
      <c r="T39" s="12">
        <f>ABS(N39)*S39</f>
        <v>0</v>
      </c>
      <c r="U39" s="12">
        <f>ABS(O39)*S39</f>
        <v>0</v>
      </c>
      <c r="V39" s="14">
        <f>T39-U39</f>
        <v>0</v>
      </c>
    </row>
    <row r="40" spans="1:22" x14ac:dyDescent="0.25">
      <c r="A40" s="1">
        <v>27268</v>
      </c>
      <c r="C40" t="s">
        <v>11</v>
      </c>
      <c r="D40">
        <v>78087</v>
      </c>
      <c r="E40">
        <v>25556</v>
      </c>
      <c r="F40" t="s">
        <v>54</v>
      </c>
      <c r="G40" s="7">
        <v>36770</v>
      </c>
      <c r="H40" s="8">
        <v>36770</v>
      </c>
      <c r="I40" s="5" t="s">
        <v>35</v>
      </c>
      <c r="J40" s="8">
        <v>36784</v>
      </c>
      <c r="K40" s="10">
        <v>40000</v>
      </c>
      <c r="M40" s="10">
        <f t="shared" si="0"/>
        <v>40000</v>
      </c>
      <c r="P40" s="10">
        <v>0</v>
      </c>
      <c r="Q40" s="10">
        <v>40000</v>
      </c>
      <c r="R40" s="5" t="s">
        <v>12</v>
      </c>
      <c r="S40" s="57">
        <v>0.1</v>
      </c>
      <c r="U40" s="12"/>
      <c r="V40" s="14"/>
    </row>
    <row r="41" spans="1:22" x14ac:dyDescent="0.25">
      <c r="A41" s="1">
        <v>27268</v>
      </c>
      <c r="C41" t="s">
        <v>11</v>
      </c>
      <c r="D41">
        <v>78087</v>
      </c>
      <c r="E41">
        <v>25556</v>
      </c>
      <c r="F41" t="s">
        <v>54</v>
      </c>
      <c r="G41" s="7">
        <v>36770</v>
      </c>
      <c r="H41" s="8">
        <v>36770</v>
      </c>
      <c r="I41" s="5" t="s">
        <v>34</v>
      </c>
      <c r="J41" s="8">
        <v>36784</v>
      </c>
      <c r="K41" s="10">
        <v>-40000</v>
      </c>
      <c r="M41" s="10">
        <f t="shared" si="0"/>
        <v>-40000</v>
      </c>
      <c r="N41" s="10">
        <f>+N39+K40+K41</f>
        <v>0</v>
      </c>
      <c r="O41" s="10">
        <f>+O39+L40+L41</f>
        <v>0</v>
      </c>
      <c r="P41" s="10">
        <v>0</v>
      </c>
      <c r="Q41" s="10">
        <v>-40000</v>
      </c>
      <c r="R41" s="5" t="s">
        <v>12</v>
      </c>
      <c r="S41" s="57">
        <v>0.1</v>
      </c>
      <c r="T41" s="12">
        <f>ABS(N41)*S41</f>
        <v>0</v>
      </c>
      <c r="U41" s="12">
        <f>ABS(O41)*S41</f>
        <v>0</v>
      </c>
      <c r="V41" s="14">
        <f>T41-U41</f>
        <v>0</v>
      </c>
    </row>
    <row r="42" spans="1:22" x14ac:dyDescent="0.25">
      <c r="A42" s="1">
        <v>27268</v>
      </c>
      <c r="C42" t="s">
        <v>11</v>
      </c>
      <c r="D42">
        <v>78087</v>
      </c>
      <c r="E42">
        <v>25556</v>
      </c>
      <c r="F42" t="s">
        <v>54</v>
      </c>
      <c r="G42" s="7">
        <v>36770</v>
      </c>
      <c r="H42" s="8">
        <v>36770</v>
      </c>
      <c r="I42" s="5" t="s">
        <v>35</v>
      </c>
      <c r="J42" s="8">
        <v>36785</v>
      </c>
      <c r="K42" s="10">
        <v>40000</v>
      </c>
      <c r="M42" s="10">
        <f t="shared" si="0"/>
        <v>40000</v>
      </c>
      <c r="P42" s="10">
        <v>0</v>
      </c>
      <c r="Q42" s="10">
        <v>40000</v>
      </c>
      <c r="R42" s="5" t="s">
        <v>12</v>
      </c>
      <c r="S42" s="57">
        <v>0.1</v>
      </c>
      <c r="U42" s="12"/>
      <c r="V42" s="14"/>
    </row>
    <row r="43" spans="1:22" x14ac:dyDescent="0.25">
      <c r="A43" s="1">
        <v>27268</v>
      </c>
      <c r="C43" t="s">
        <v>11</v>
      </c>
      <c r="D43">
        <v>78087</v>
      </c>
      <c r="E43">
        <v>25556</v>
      </c>
      <c r="F43" t="s">
        <v>54</v>
      </c>
      <c r="G43" s="7">
        <v>36770</v>
      </c>
      <c r="H43" s="8">
        <v>36770</v>
      </c>
      <c r="I43" s="5" t="s">
        <v>34</v>
      </c>
      <c r="J43" s="8">
        <v>36785</v>
      </c>
      <c r="K43" s="10">
        <v>-40000</v>
      </c>
      <c r="M43" s="10">
        <f t="shared" si="0"/>
        <v>-40000</v>
      </c>
      <c r="N43" s="10">
        <f>+N41+K42+K43</f>
        <v>0</v>
      </c>
      <c r="O43" s="10">
        <f>+O41+L42+L43</f>
        <v>0</v>
      </c>
      <c r="P43" s="10">
        <v>0</v>
      </c>
      <c r="Q43" s="10">
        <v>-40000</v>
      </c>
      <c r="R43" s="5" t="s">
        <v>12</v>
      </c>
      <c r="S43" s="57">
        <v>0.1</v>
      </c>
      <c r="T43" s="12">
        <f>ABS(N43)*S43</f>
        <v>0</v>
      </c>
      <c r="U43" s="12">
        <f>ABS(O43)*S43</f>
        <v>0</v>
      </c>
      <c r="V43" s="14">
        <f>T43-U43</f>
        <v>0</v>
      </c>
    </row>
    <row r="44" spans="1:22" x14ac:dyDescent="0.25">
      <c r="A44" s="1">
        <v>27268</v>
      </c>
      <c r="C44" t="s">
        <v>11</v>
      </c>
      <c r="D44">
        <v>78087</v>
      </c>
      <c r="E44">
        <v>25556</v>
      </c>
      <c r="F44" t="s">
        <v>54</v>
      </c>
      <c r="G44" s="7">
        <v>36770</v>
      </c>
      <c r="H44" s="8">
        <v>36770</v>
      </c>
      <c r="I44" s="5" t="s">
        <v>35</v>
      </c>
      <c r="J44" s="8">
        <v>36786</v>
      </c>
      <c r="K44" s="10">
        <v>40000</v>
      </c>
      <c r="M44" s="10">
        <f t="shared" si="0"/>
        <v>40000</v>
      </c>
      <c r="P44" s="10">
        <v>0</v>
      </c>
      <c r="Q44" s="10">
        <v>40000</v>
      </c>
      <c r="R44" s="5" t="s">
        <v>12</v>
      </c>
      <c r="S44" s="57">
        <v>0.1</v>
      </c>
      <c r="U44" s="12"/>
      <c r="V44" s="14"/>
    </row>
    <row r="45" spans="1:22" x14ac:dyDescent="0.25">
      <c r="A45" s="1">
        <v>27268</v>
      </c>
      <c r="C45" t="s">
        <v>11</v>
      </c>
      <c r="D45">
        <v>78087</v>
      </c>
      <c r="E45">
        <v>25556</v>
      </c>
      <c r="F45" t="s">
        <v>54</v>
      </c>
      <c r="G45" s="7">
        <v>36770</v>
      </c>
      <c r="H45" s="8">
        <v>36770</v>
      </c>
      <c r="I45" s="5" t="s">
        <v>34</v>
      </c>
      <c r="J45" s="8">
        <v>36786</v>
      </c>
      <c r="K45" s="10">
        <v>-40000</v>
      </c>
      <c r="M45" s="10">
        <f t="shared" si="0"/>
        <v>-40000</v>
      </c>
      <c r="N45" s="10">
        <f>+N43+K44+K45</f>
        <v>0</v>
      </c>
      <c r="O45" s="10">
        <f>+O43+L44+L45</f>
        <v>0</v>
      </c>
      <c r="P45" s="10">
        <v>0</v>
      </c>
      <c r="Q45" s="10">
        <v>-40000</v>
      </c>
      <c r="R45" s="5" t="s">
        <v>12</v>
      </c>
      <c r="S45" s="57">
        <v>0.1</v>
      </c>
      <c r="T45" s="12">
        <f t="shared" ref="T45:T53" si="4">ABS(N45)*S45</f>
        <v>0</v>
      </c>
      <c r="U45" s="12">
        <f t="shared" ref="U45:U53" si="5">ABS(O45)*S45</f>
        <v>0</v>
      </c>
      <c r="V45" s="14">
        <f t="shared" ref="V45:V53" si="6">T45-U45</f>
        <v>0</v>
      </c>
    </row>
    <row r="46" spans="1:22" x14ac:dyDescent="0.25">
      <c r="A46" s="1">
        <v>27268</v>
      </c>
      <c r="C46" t="s">
        <v>11</v>
      </c>
      <c r="D46">
        <v>78087</v>
      </c>
      <c r="E46">
        <v>25556</v>
      </c>
      <c r="F46" t="s">
        <v>54</v>
      </c>
      <c r="G46" s="7">
        <v>36770</v>
      </c>
      <c r="H46" s="8">
        <v>36770</v>
      </c>
      <c r="I46" s="5" t="s">
        <v>35</v>
      </c>
      <c r="J46" s="8">
        <v>36787</v>
      </c>
      <c r="K46" s="10">
        <v>40000</v>
      </c>
      <c r="M46" s="10">
        <f>K46-L46</f>
        <v>40000</v>
      </c>
      <c r="P46" s="10">
        <v>0</v>
      </c>
      <c r="Q46" s="10">
        <v>40000</v>
      </c>
      <c r="R46" s="5" t="s">
        <v>12</v>
      </c>
      <c r="S46" s="57">
        <v>0.1</v>
      </c>
      <c r="U46" s="12"/>
      <c r="V46" s="14"/>
    </row>
    <row r="47" spans="1:22" x14ac:dyDescent="0.25">
      <c r="A47" s="1">
        <v>27268</v>
      </c>
      <c r="C47" t="s">
        <v>11</v>
      </c>
      <c r="D47">
        <v>78087</v>
      </c>
      <c r="E47">
        <v>25556</v>
      </c>
      <c r="F47" t="s">
        <v>54</v>
      </c>
      <c r="G47" s="7">
        <v>36770</v>
      </c>
      <c r="H47" s="8">
        <v>36770</v>
      </c>
      <c r="I47" s="5" t="s">
        <v>34</v>
      </c>
      <c r="J47" s="8">
        <v>36787</v>
      </c>
      <c r="K47" s="10">
        <v>-40000</v>
      </c>
      <c r="L47" s="10">
        <v>0</v>
      </c>
      <c r="M47" s="10">
        <f t="shared" si="0"/>
        <v>-40000</v>
      </c>
      <c r="N47" s="10">
        <f>+N45+K46+K47</f>
        <v>0</v>
      </c>
      <c r="O47" s="10">
        <f>+O45+L46+L47</f>
        <v>0</v>
      </c>
      <c r="P47" s="10">
        <v>0</v>
      </c>
      <c r="Q47" s="10">
        <v>-40000</v>
      </c>
      <c r="R47" s="5" t="s">
        <v>12</v>
      </c>
      <c r="S47" s="57">
        <v>0.1</v>
      </c>
      <c r="T47" s="12">
        <f t="shared" si="4"/>
        <v>0</v>
      </c>
      <c r="U47" s="12">
        <f t="shared" si="5"/>
        <v>0</v>
      </c>
      <c r="V47" s="14">
        <f t="shared" si="6"/>
        <v>0</v>
      </c>
    </row>
    <row r="48" spans="1:22" x14ac:dyDescent="0.25">
      <c r="A48" s="1">
        <v>27268</v>
      </c>
      <c r="C48" t="s">
        <v>11</v>
      </c>
      <c r="D48">
        <v>78087</v>
      </c>
      <c r="E48">
        <v>25556</v>
      </c>
      <c r="F48" t="s">
        <v>54</v>
      </c>
      <c r="G48" s="7">
        <v>36770</v>
      </c>
      <c r="H48" s="8">
        <v>36770</v>
      </c>
      <c r="I48" s="5" t="s">
        <v>35</v>
      </c>
      <c r="J48" s="8">
        <v>36788</v>
      </c>
      <c r="K48" s="10">
        <v>40000</v>
      </c>
      <c r="M48" s="10">
        <f>K48-L48</f>
        <v>40000</v>
      </c>
      <c r="P48" s="10">
        <v>0</v>
      </c>
      <c r="Q48" s="10">
        <v>40000</v>
      </c>
      <c r="R48" s="5" t="s">
        <v>12</v>
      </c>
      <c r="S48" s="57">
        <v>0.1</v>
      </c>
      <c r="U48" s="12"/>
      <c r="V48" s="14"/>
    </row>
    <row r="49" spans="1:22" x14ac:dyDescent="0.25">
      <c r="A49" s="1">
        <v>27268</v>
      </c>
      <c r="C49" t="s">
        <v>11</v>
      </c>
      <c r="D49">
        <v>78087</v>
      </c>
      <c r="E49">
        <v>25556</v>
      </c>
      <c r="F49" t="s">
        <v>54</v>
      </c>
      <c r="G49" s="7">
        <v>36770</v>
      </c>
      <c r="H49" s="8">
        <v>36770</v>
      </c>
      <c r="I49" s="5" t="s">
        <v>34</v>
      </c>
      <c r="J49" s="8">
        <v>36788</v>
      </c>
      <c r="K49" s="10">
        <v>-40000</v>
      </c>
      <c r="L49" s="10">
        <v>0</v>
      </c>
      <c r="M49" s="10">
        <f t="shared" si="0"/>
        <v>-40000</v>
      </c>
      <c r="N49" s="10">
        <f>+N47+K48+K49</f>
        <v>0</v>
      </c>
      <c r="O49" s="10">
        <f>+O47+L48+L49</f>
        <v>0</v>
      </c>
      <c r="P49" s="10">
        <v>0</v>
      </c>
      <c r="Q49" s="10">
        <v>-40000</v>
      </c>
      <c r="R49" s="5" t="s">
        <v>12</v>
      </c>
      <c r="S49" s="57">
        <v>0.1</v>
      </c>
      <c r="T49" s="12">
        <f t="shared" si="4"/>
        <v>0</v>
      </c>
      <c r="U49" s="12">
        <f t="shared" si="5"/>
        <v>0</v>
      </c>
      <c r="V49" s="14">
        <f t="shared" si="6"/>
        <v>0</v>
      </c>
    </row>
    <row r="50" spans="1:22" x14ac:dyDescent="0.25">
      <c r="A50" s="1">
        <v>27268</v>
      </c>
      <c r="C50" t="s">
        <v>11</v>
      </c>
      <c r="D50">
        <v>78087</v>
      </c>
      <c r="E50">
        <v>25556</v>
      </c>
      <c r="F50" t="s">
        <v>54</v>
      </c>
      <c r="G50" s="7">
        <v>36770</v>
      </c>
      <c r="H50" s="8">
        <v>36770</v>
      </c>
      <c r="I50" s="5" t="s">
        <v>35</v>
      </c>
      <c r="J50" s="8">
        <v>36789</v>
      </c>
      <c r="K50" s="10">
        <v>40000</v>
      </c>
      <c r="M50" s="10">
        <f t="shared" si="0"/>
        <v>40000</v>
      </c>
      <c r="P50" s="10">
        <v>0</v>
      </c>
      <c r="Q50" s="10">
        <v>40000</v>
      </c>
      <c r="R50" s="5" t="s">
        <v>12</v>
      </c>
      <c r="S50" s="57">
        <v>0.1</v>
      </c>
      <c r="U50" s="12"/>
      <c r="V50" s="14"/>
    </row>
    <row r="51" spans="1:22" x14ac:dyDescent="0.25">
      <c r="A51" s="1">
        <v>27268</v>
      </c>
      <c r="C51" t="s">
        <v>11</v>
      </c>
      <c r="D51">
        <v>78087</v>
      </c>
      <c r="E51">
        <v>25556</v>
      </c>
      <c r="F51" t="s">
        <v>54</v>
      </c>
      <c r="G51" s="7">
        <v>36770</v>
      </c>
      <c r="H51" s="8">
        <v>36770</v>
      </c>
      <c r="I51" s="5" t="s">
        <v>34</v>
      </c>
      <c r="J51" s="8">
        <v>36789</v>
      </c>
      <c r="K51" s="10">
        <v>-40000</v>
      </c>
      <c r="M51" s="10">
        <f t="shared" si="0"/>
        <v>-40000</v>
      </c>
      <c r="N51" s="10">
        <f>+N49+K50+K51</f>
        <v>0</v>
      </c>
      <c r="O51" s="10">
        <f>+O49+L50+L51</f>
        <v>0</v>
      </c>
      <c r="P51" s="10">
        <v>0</v>
      </c>
      <c r="Q51" s="10">
        <v>-40000</v>
      </c>
      <c r="R51" s="5" t="s">
        <v>12</v>
      </c>
      <c r="S51" s="57">
        <v>0.1</v>
      </c>
      <c r="T51" s="12">
        <f t="shared" si="4"/>
        <v>0</v>
      </c>
      <c r="U51" s="12">
        <f t="shared" si="5"/>
        <v>0</v>
      </c>
      <c r="V51" s="14">
        <f t="shared" si="6"/>
        <v>0</v>
      </c>
    </row>
    <row r="52" spans="1:22" x14ac:dyDescent="0.25">
      <c r="A52" s="1">
        <v>27268</v>
      </c>
      <c r="C52" t="s">
        <v>11</v>
      </c>
      <c r="D52">
        <v>78087</v>
      </c>
      <c r="E52">
        <v>25556</v>
      </c>
      <c r="F52" t="s">
        <v>54</v>
      </c>
      <c r="G52" s="7">
        <v>36770</v>
      </c>
      <c r="H52" s="8">
        <v>36770</v>
      </c>
      <c r="I52" s="5" t="s">
        <v>35</v>
      </c>
      <c r="J52" s="8">
        <v>36790</v>
      </c>
      <c r="K52" s="10">
        <v>40000</v>
      </c>
      <c r="M52" s="10">
        <f t="shared" si="0"/>
        <v>40000</v>
      </c>
      <c r="P52" s="10">
        <v>0</v>
      </c>
      <c r="Q52" s="10">
        <v>40000</v>
      </c>
      <c r="R52" s="5" t="s">
        <v>12</v>
      </c>
      <c r="S52" s="57">
        <v>0.1</v>
      </c>
      <c r="U52" s="12"/>
      <c r="V52" s="14"/>
    </row>
    <row r="53" spans="1:22" x14ac:dyDescent="0.25">
      <c r="A53" s="1">
        <v>27268</v>
      </c>
      <c r="C53" t="s">
        <v>11</v>
      </c>
      <c r="D53">
        <v>78087</v>
      </c>
      <c r="E53">
        <v>25556</v>
      </c>
      <c r="F53" t="s">
        <v>54</v>
      </c>
      <c r="G53" s="7">
        <v>36770</v>
      </c>
      <c r="H53" s="8">
        <v>36770</v>
      </c>
      <c r="I53" s="5" t="s">
        <v>34</v>
      </c>
      <c r="J53" s="8">
        <v>36790</v>
      </c>
      <c r="K53" s="10">
        <v>-40000</v>
      </c>
      <c r="M53" s="10">
        <f t="shared" si="0"/>
        <v>-40000</v>
      </c>
      <c r="N53" s="10">
        <f>+N51+K52+K53</f>
        <v>0</v>
      </c>
      <c r="O53" s="10">
        <f>+O51+L52+L53</f>
        <v>0</v>
      </c>
      <c r="P53" s="10">
        <v>0</v>
      </c>
      <c r="Q53" s="10">
        <v>-40000</v>
      </c>
      <c r="R53" s="5" t="s">
        <v>12</v>
      </c>
      <c r="S53" s="57">
        <v>0.1</v>
      </c>
      <c r="T53" s="12">
        <f t="shared" si="4"/>
        <v>0</v>
      </c>
      <c r="U53" s="12">
        <f t="shared" si="5"/>
        <v>0</v>
      </c>
      <c r="V53" s="14">
        <f t="shared" si="6"/>
        <v>0</v>
      </c>
    </row>
    <row r="54" spans="1:22" x14ac:dyDescent="0.25">
      <c r="A54" s="1">
        <v>27268</v>
      </c>
      <c r="C54" t="s">
        <v>11</v>
      </c>
      <c r="D54">
        <v>78087</v>
      </c>
      <c r="E54">
        <v>25556</v>
      </c>
      <c r="F54" t="s">
        <v>54</v>
      </c>
      <c r="G54" s="7">
        <v>36770</v>
      </c>
      <c r="H54" s="8">
        <v>36770</v>
      </c>
      <c r="I54" s="5" t="s">
        <v>35</v>
      </c>
      <c r="J54" s="8">
        <v>36791</v>
      </c>
      <c r="K54" s="10">
        <v>40000</v>
      </c>
      <c r="M54" s="10">
        <f t="shared" si="0"/>
        <v>40000</v>
      </c>
      <c r="P54" s="10">
        <v>0</v>
      </c>
      <c r="Q54" s="10">
        <v>40000</v>
      </c>
      <c r="R54" s="5" t="s">
        <v>12</v>
      </c>
      <c r="S54" s="57">
        <v>0.1</v>
      </c>
      <c r="U54" s="12"/>
      <c r="V54" s="14"/>
    </row>
    <row r="55" spans="1:22" x14ac:dyDescent="0.25">
      <c r="A55" s="1">
        <v>27268</v>
      </c>
      <c r="C55" t="s">
        <v>11</v>
      </c>
      <c r="D55">
        <v>78087</v>
      </c>
      <c r="E55">
        <v>25556</v>
      </c>
      <c r="F55" t="s">
        <v>54</v>
      </c>
      <c r="G55" s="7">
        <v>36770</v>
      </c>
      <c r="H55" s="8">
        <v>36770</v>
      </c>
      <c r="I55" s="5" t="s">
        <v>34</v>
      </c>
      <c r="J55" s="8">
        <v>36791</v>
      </c>
      <c r="K55" s="10">
        <v>-40000</v>
      </c>
      <c r="M55" s="10">
        <f t="shared" si="0"/>
        <v>-40000</v>
      </c>
      <c r="N55" s="10">
        <f>+N53+K54+K55</f>
        <v>0</v>
      </c>
      <c r="O55" s="10">
        <f>+O53+L54+L55</f>
        <v>0</v>
      </c>
      <c r="P55" s="10">
        <v>0</v>
      </c>
      <c r="Q55" s="10">
        <v>-40000</v>
      </c>
      <c r="R55" s="5" t="s">
        <v>12</v>
      </c>
      <c r="S55" s="57">
        <v>0.1</v>
      </c>
      <c r="T55" s="12">
        <f>ABS(N55)*S55</f>
        <v>0</v>
      </c>
      <c r="U55" s="12">
        <f>ABS(O55)*S55</f>
        <v>0</v>
      </c>
      <c r="V55" s="14">
        <f>T55-U55</f>
        <v>0</v>
      </c>
    </row>
    <row r="56" spans="1:22" x14ac:dyDescent="0.25">
      <c r="A56" s="1">
        <v>27268</v>
      </c>
      <c r="C56" t="s">
        <v>11</v>
      </c>
      <c r="D56">
        <v>78087</v>
      </c>
      <c r="E56">
        <v>25556</v>
      </c>
      <c r="F56" t="s">
        <v>54</v>
      </c>
      <c r="G56" s="7">
        <v>36770</v>
      </c>
      <c r="H56" s="8">
        <v>36770</v>
      </c>
      <c r="I56" s="5" t="s">
        <v>35</v>
      </c>
      <c r="J56" s="8">
        <v>36792</v>
      </c>
      <c r="K56" s="10">
        <v>40000</v>
      </c>
      <c r="M56" s="10">
        <f t="shared" si="0"/>
        <v>40000</v>
      </c>
      <c r="P56" s="10">
        <v>0</v>
      </c>
      <c r="Q56" s="10">
        <v>40000</v>
      </c>
      <c r="R56" s="5" t="s">
        <v>12</v>
      </c>
      <c r="S56" s="57">
        <v>0.1</v>
      </c>
      <c r="U56" s="12"/>
      <c r="V56" s="14"/>
    </row>
    <row r="57" spans="1:22" x14ac:dyDescent="0.25">
      <c r="A57" s="1">
        <v>27268</v>
      </c>
      <c r="C57" t="s">
        <v>11</v>
      </c>
      <c r="D57">
        <v>78087</v>
      </c>
      <c r="E57">
        <v>25556</v>
      </c>
      <c r="F57" t="s">
        <v>54</v>
      </c>
      <c r="G57" s="7">
        <v>36770</v>
      </c>
      <c r="H57" s="8">
        <v>36770</v>
      </c>
      <c r="I57" s="5" t="s">
        <v>34</v>
      </c>
      <c r="J57" s="8">
        <v>36792</v>
      </c>
      <c r="K57" s="10">
        <v>-40000</v>
      </c>
      <c r="M57" s="10">
        <f t="shared" si="0"/>
        <v>-40000</v>
      </c>
      <c r="N57" s="10">
        <f>+N55+K56+K57</f>
        <v>0</v>
      </c>
      <c r="O57" s="10">
        <f>+O55+L56+L57</f>
        <v>0</v>
      </c>
      <c r="P57" s="10">
        <v>0</v>
      </c>
      <c r="Q57" s="10">
        <v>-40000</v>
      </c>
      <c r="R57" s="5" t="s">
        <v>12</v>
      </c>
      <c r="S57" s="57">
        <v>0.1</v>
      </c>
      <c r="T57" s="12">
        <f>ABS(N57)*S57</f>
        <v>0</v>
      </c>
      <c r="U57" s="12">
        <f>ABS(O57)*S57</f>
        <v>0</v>
      </c>
      <c r="V57" s="14">
        <f>T57-U57</f>
        <v>0</v>
      </c>
    </row>
    <row r="58" spans="1:22" x14ac:dyDescent="0.25">
      <c r="A58" s="1">
        <v>27268</v>
      </c>
      <c r="C58" t="s">
        <v>11</v>
      </c>
      <c r="D58">
        <v>78087</v>
      </c>
      <c r="E58">
        <v>25556</v>
      </c>
      <c r="F58" t="s">
        <v>54</v>
      </c>
      <c r="G58" s="7">
        <v>36770</v>
      </c>
      <c r="H58" s="8">
        <v>36770</v>
      </c>
      <c r="I58" s="5" t="s">
        <v>35</v>
      </c>
      <c r="J58" s="8">
        <v>36793</v>
      </c>
      <c r="K58" s="10">
        <v>40000</v>
      </c>
      <c r="M58" s="10">
        <f t="shared" si="0"/>
        <v>40000</v>
      </c>
      <c r="P58" s="10">
        <v>0</v>
      </c>
      <c r="Q58" s="10">
        <v>40000</v>
      </c>
      <c r="R58" s="5" t="s">
        <v>12</v>
      </c>
      <c r="S58" s="57">
        <v>0.1</v>
      </c>
      <c r="U58" s="12"/>
      <c r="V58" s="14"/>
    </row>
    <row r="59" spans="1:22" x14ac:dyDescent="0.25">
      <c r="A59" s="1">
        <v>27268</v>
      </c>
      <c r="C59" t="s">
        <v>11</v>
      </c>
      <c r="D59">
        <v>78087</v>
      </c>
      <c r="E59">
        <v>25556</v>
      </c>
      <c r="F59" t="s">
        <v>54</v>
      </c>
      <c r="G59" s="7">
        <v>36770</v>
      </c>
      <c r="H59" s="8">
        <v>36770</v>
      </c>
      <c r="I59" s="5" t="s">
        <v>34</v>
      </c>
      <c r="J59" s="8">
        <v>36793</v>
      </c>
      <c r="K59" s="10">
        <v>-40000</v>
      </c>
      <c r="M59" s="10">
        <f t="shared" si="0"/>
        <v>-40000</v>
      </c>
      <c r="N59" s="10">
        <f>+N57+K58+K59</f>
        <v>0</v>
      </c>
      <c r="O59" s="10">
        <f>+O57+L58+L59</f>
        <v>0</v>
      </c>
      <c r="P59" s="10">
        <v>0</v>
      </c>
      <c r="Q59" s="10">
        <v>-40000</v>
      </c>
      <c r="R59" s="5" t="s">
        <v>12</v>
      </c>
      <c r="S59" s="57">
        <v>0.1</v>
      </c>
      <c r="T59" s="12">
        <f>ABS(N59)*S59</f>
        <v>0</v>
      </c>
      <c r="U59" s="12">
        <f>ABS(O59)*S59</f>
        <v>0</v>
      </c>
      <c r="V59" s="14">
        <f>T59-U59</f>
        <v>0</v>
      </c>
    </row>
    <row r="60" spans="1:22" x14ac:dyDescent="0.25">
      <c r="A60" s="1">
        <v>27268</v>
      </c>
      <c r="C60" t="s">
        <v>11</v>
      </c>
      <c r="D60">
        <v>78087</v>
      </c>
      <c r="E60">
        <v>25556</v>
      </c>
      <c r="F60" t="s">
        <v>54</v>
      </c>
      <c r="G60" s="7">
        <v>36770</v>
      </c>
      <c r="H60" s="8">
        <v>36770</v>
      </c>
      <c r="I60" s="5" t="s">
        <v>35</v>
      </c>
      <c r="J60" s="8">
        <v>36794</v>
      </c>
      <c r="K60" s="10">
        <v>40000</v>
      </c>
      <c r="M60" s="10">
        <f t="shared" si="0"/>
        <v>40000</v>
      </c>
      <c r="P60" s="10">
        <v>0</v>
      </c>
      <c r="Q60" s="10">
        <v>40000</v>
      </c>
      <c r="R60" s="5" t="s">
        <v>12</v>
      </c>
      <c r="S60" s="57">
        <v>0.1</v>
      </c>
      <c r="U60" s="12"/>
      <c r="V60" s="14"/>
    </row>
    <row r="61" spans="1:22" x14ac:dyDescent="0.25">
      <c r="A61" s="1">
        <v>27268</v>
      </c>
      <c r="C61" t="s">
        <v>11</v>
      </c>
      <c r="D61">
        <v>78087</v>
      </c>
      <c r="E61">
        <v>25556</v>
      </c>
      <c r="F61" t="s">
        <v>54</v>
      </c>
      <c r="G61" s="7">
        <v>36770</v>
      </c>
      <c r="H61" s="8">
        <v>36770</v>
      </c>
      <c r="I61" s="5" t="s">
        <v>34</v>
      </c>
      <c r="J61" s="8">
        <v>36794</v>
      </c>
      <c r="K61" s="10">
        <v>-40000</v>
      </c>
      <c r="M61" s="10">
        <f t="shared" si="0"/>
        <v>-40000</v>
      </c>
      <c r="N61" s="10">
        <f>+N59+K60+K61</f>
        <v>0</v>
      </c>
      <c r="O61" s="10">
        <f>+O59+L60+L61</f>
        <v>0</v>
      </c>
      <c r="P61" s="10">
        <v>0</v>
      </c>
      <c r="Q61" s="10">
        <v>-40000</v>
      </c>
      <c r="R61" s="5" t="s">
        <v>12</v>
      </c>
      <c r="S61" s="57">
        <v>0.1</v>
      </c>
      <c r="T61" s="12">
        <f>ABS(N61)*S61</f>
        <v>0</v>
      </c>
      <c r="U61" s="12">
        <f>ABS(O61)*S61</f>
        <v>0</v>
      </c>
      <c r="V61" s="14">
        <f>T61-U61</f>
        <v>0</v>
      </c>
    </row>
    <row r="62" spans="1:22" x14ac:dyDescent="0.25">
      <c r="A62" s="1">
        <v>27268</v>
      </c>
      <c r="C62" t="s">
        <v>11</v>
      </c>
      <c r="D62">
        <v>78087</v>
      </c>
      <c r="E62">
        <v>25556</v>
      </c>
      <c r="F62" t="s">
        <v>54</v>
      </c>
      <c r="G62" s="7">
        <v>36770</v>
      </c>
      <c r="H62" s="8">
        <v>36770</v>
      </c>
      <c r="I62" s="5" t="s">
        <v>35</v>
      </c>
      <c r="J62" s="8">
        <v>36795</v>
      </c>
      <c r="K62" s="10">
        <v>40000</v>
      </c>
      <c r="M62" s="10">
        <f t="shared" si="0"/>
        <v>40000</v>
      </c>
      <c r="P62" s="10">
        <v>0</v>
      </c>
      <c r="Q62" s="10">
        <v>40000</v>
      </c>
      <c r="R62" s="5" t="s">
        <v>12</v>
      </c>
      <c r="S62" s="57">
        <v>0.1</v>
      </c>
      <c r="U62" s="12"/>
      <c r="V62" s="14"/>
    </row>
    <row r="63" spans="1:22" x14ac:dyDescent="0.25">
      <c r="A63" s="1">
        <v>27268</v>
      </c>
      <c r="C63" t="s">
        <v>11</v>
      </c>
      <c r="D63">
        <v>78087</v>
      </c>
      <c r="E63">
        <v>25556</v>
      </c>
      <c r="F63" t="s">
        <v>54</v>
      </c>
      <c r="G63" s="7">
        <v>36770</v>
      </c>
      <c r="H63" s="8">
        <v>36770</v>
      </c>
      <c r="I63" s="5" t="s">
        <v>34</v>
      </c>
      <c r="J63" s="8">
        <v>36795</v>
      </c>
      <c r="K63" s="10">
        <v>-40000</v>
      </c>
      <c r="M63" s="10">
        <f t="shared" si="0"/>
        <v>-40000</v>
      </c>
      <c r="N63" s="10">
        <f>+N61+K62+K63</f>
        <v>0</v>
      </c>
      <c r="O63" s="10">
        <f>+O61+L62+L63</f>
        <v>0</v>
      </c>
      <c r="P63" s="10">
        <v>0</v>
      </c>
      <c r="Q63" s="10">
        <v>-40000</v>
      </c>
      <c r="R63" s="5" t="s">
        <v>12</v>
      </c>
      <c r="S63" s="57">
        <v>0.1</v>
      </c>
      <c r="T63" s="12">
        <f>ABS(N63)*S63</f>
        <v>0</v>
      </c>
      <c r="U63" s="12">
        <f>ABS(O63)*S63</f>
        <v>0</v>
      </c>
      <c r="V63" s="14">
        <f>T63-U63</f>
        <v>0</v>
      </c>
    </row>
    <row r="64" spans="1:22" x14ac:dyDescent="0.25">
      <c r="A64" s="1">
        <v>27268</v>
      </c>
      <c r="C64" t="s">
        <v>11</v>
      </c>
      <c r="D64">
        <v>78087</v>
      </c>
      <c r="E64">
        <v>25556</v>
      </c>
      <c r="F64" t="s">
        <v>54</v>
      </c>
      <c r="G64" s="7">
        <v>36770</v>
      </c>
      <c r="H64" s="8">
        <v>36770</v>
      </c>
      <c r="I64" s="5" t="s">
        <v>35</v>
      </c>
      <c r="J64" s="8">
        <v>36796</v>
      </c>
      <c r="K64" s="10">
        <v>40000</v>
      </c>
      <c r="M64" s="10">
        <f t="shared" si="0"/>
        <v>40000</v>
      </c>
      <c r="P64" s="10">
        <v>0</v>
      </c>
      <c r="Q64" s="10">
        <v>40000</v>
      </c>
      <c r="R64" s="5" t="s">
        <v>12</v>
      </c>
      <c r="S64" s="57">
        <v>0.1</v>
      </c>
      <c r="U64" s="12"/>
      <c r="V64" s="14"/>
    </row>
    <row r="65" spans="1:22" x14ac:dyDescent="0.25">
      <c r="A65" s="1">
        <v>27268</v>
      </c>
      <c r="C65" t="s">
        <v>11</v>
      </c>
      <c r="D65">
        <v>78087</v>
      </c>
      <c r="E65">
        <v>25556</v>
      </c>
      <c r="F65" t="s">
        <v>54</v>
      </c>
      <c r="G65" s="7">
        <v>36770</v>
      </c>
      <c r="H65" s="8">
        <v>36770</v>
      </c>
      <c r="I65" s="5" t="s">
        <v>34</v>
      </c>
      <c r="J65" s="8">
        <v>36796</v>
      </c>
      <c r="K65" s="10">
        <v>-40000</v>
      </c>
      <c r="M65" s="10">
        <f t="shared" si="0"/>
        <v>-40000</v>
      </c>
      <c r="N65" s="10">
        <f>+N63+K64+K65</f>
        <v>0</v>
      </c>
      <c r="O65" s="10">
        <f>+O63+L64+L65</f>
        <v>0</v>
      </c>
      <c r="P65" s="10">
        <v>0</v>
      </c>
      <c r="Q65" s="10">
        <v>-40000</v>
      </c>
      <c r="R65" s="5" t="s">
        <v>12</v>
      </c>
      <c r="S65" s="57">
        <v>0.1</v>
      </c>
      <c r="T65" s="12">
        <f>ABS(N65)*S65</f>
        <v>0</v>
      </c>
      <c r="U65" s="12">
        <f>ABS(O65)*S65</f>
        <v>0</v>
      </c>
      <c r="V65" s="14">
        <f>T65-U65</f>
        <v>0</v>
      </c>
    </row>
    <row r="66" spans="1:22" x14ac:dyDescent="0.25">
      <c r="A66" s="1">
        <v>27268</v>
      </c>
      <c r="C66" t="s">
        <v>11</v>
      </c>
      <c r="D66">
        <v>78087</v>
      </c>
      <c r="E66">
        <v>25556</v>
      </c>
      <c r="F66" t="s">
        <v>54</v>
      </c>
      <c r="G66" s="7">
        <v>36770</v>
      </c>
      <c r="H66" s="8">
        <v>36770</v>
      </c>
      <c r="I66" s="5" t="s">
        <v>35</v>
      </c>
      <c r="J66" s="8">
        <v>36797</v>
      </c>
      <c r="K66" s="10">
        <v>40000</v>
      </c>
      <c r="M66" s="10">
        <f t="shared" si="0"/>
        <v>40000</v>
      </c>
      <c r="P66" s="10">
        <v>0</v>
      </c>
      <c r="Q66" s="10">
        <v>40000</v>
      </c>
      <c r="R66" s="5" t="s">
        <v>12</v>
      </c>
      <c r="S66" s="57">
        <v>0.1</v>
      </c>
      <c r="U66" s="12"/>
      <c r="V66" s="14"/>
    </row>
    <row r="67" spans="1:22" x14ac:dyDescent="0.25">
      <c r="A67" s="1">
        <v>27268</v>
      </c>
      <c r="C67" t="s">
        <v>11</v>
      </c>
      <c r="D67">
        <v>78087</v>
      </c>
      <c r="E67">
        <v>25556</v>
      </c>
      <c r="F67" t="s">
        <v>54</v>
      </c>
      <c r="G67" s="7">
        <v>36770</v>
      </c>
      <c r="H67" s="8">
        <v>36770</v>
      </c>
      <c r="I67" s="5" t="s">
        <v>34</v>
      </c>
      <c r="J67" s="8">
        <v>36797</v>
      </c>
      <c r="K67" s="10">
        <v>-40000</v>
      </c>
      <c r="M67" s="10">
        <f t="shared" si="0"/>
        <v>-40000</v>
      </c>
      <c r="N67" s="10">
        <f>+N65+K66+K67</f>
        <v>0</v>
      </c>
      <c r="O67" s="10">
        <f>+O65+L66+L67</f>
        <v>0</v>
      </c>
      <c r="P67" s="10">
        <v>0</v>
      </c>
      <c r="Q67" s="10">
        <v>-40000</v>
      </c>
      <c r="R67" s="5" t="s">
        <v>12</v>
      </c>
      <c r="S67" s="57">
        <v>0.1</v>
      </c>
      <c r="T67" s="12">
        <f>ABS(N67)*S67</f>
        <v>0</v>
      </c>
      <c r="U67" s="12">
        <f>ABS(O67)*S67</f>
        <v>0</v>
      </c>
      <c r="V67" s="14">
        <f>T67-U67</f>
        <v>0</v>
      </c>
    </row>
    <row r="68" spans="1:22" x14ac:dyDescent="0.25">
      <c r="A68" s="1">
        <v>27268</v>
      </c>
      <c r="C68" t="s">
        <v>11</v>
      </c>
      <c r="D68">
        <v>78087</v>
      </c>
      <c r="E68">
        <v>25556</v>
      </c>
      <c r="F68" t="s">
        <v>54</v>
      </c>
      <c r="G68" s="7">
        <v>36770</v>
      </c>
      <c r="H68" s="8">
        <v>36770</v>
      </c>
      <c r="I68" s="5" t="s">
        <v>35</v>
      </c>
      <c r="J68" s="8">
        <v>36798</v>
      </c>
      <c r="K68" s="10">
        <v>40000</v>
      </c>
      <c r="M68" s="10">
        <f t="shared" si="0"/>
        <v>40000</v>
      </c>
      <c r="P68" s="10">
        <v>0</v>
      </c>
      <c r="Q68" s="10">
        <v>40000</v>
      </c>
      <c r="R68" s="5" t="s">
        <v>12</v>
      </c>
      <c r="S68" s="57">
        <v>0.1</v>
      </c>
      <c r="U68" s="12"/>
      <c r="V68" s="14"/>
    </row>
    <row r="69" spans="1:22" x14ac:dyDescent="0.25">
      <c r="A69" s="1">
        <v>27268</v>
      </c>
      <c r="C69" t="s">
        <v>11</v>
      </c>
      <c r="D69">
        <v>78087</v>
      </c>
      <c r="E69">
        <v>25556</v>
      </c>
      <c r="F69" t="s">
        <v>54</v>
      </c>
      <c r="G69" s="7">
        <v>36770</v>
      </c>
      <c r="H69" s="8">
        <v>36770</v>
      </c>
      <c r="I69" s="5" t="s">
        <v>34</v>
      </c>
      <c r="J69" s="8">
        <v>36798</v>
      </c>
      <c r="K69" s="10">
        <v>-40000</v>
      </c>
      <c r="M69" s="10">
        <f t="shared" si="0"/>
        <v>-40000</v>
      </c>
      <c r="N69" s="10">
        <f>+N67+K68+K69</f>
        <v>0</v>
      </c>
      <c r="O69" s="10">
        <f>+O67+L68+L69</f>
        <v>0</v>
      </c>
      <c r="P69" s="10">
        <v>0</v>
      </c>
      <c r="Q69" s="10">
        <v>-40000</v>
      </c>
      <c r="R69" s="5" t="s">
        <v>12</v>
      </c>
      <c r="S69" s="57">
        <v>0.1</v>
      </c>
      <c r="T69" s="12">
        <f>ABS(N69)*S69</f>
        <v>0</v>
      </c>
      <c r="U69" s="12">
        <f>ABS(O69)*S69</f>
        <v>0</v>
      </c>
      <c r="V69" s="14">
        <f>T69-U69</f>
        <v>0</v>
      </c>
    </row>
    <row r="70" spans="1:22" x14ac:dyDescent="0.25">
      <c r="A70" s="1">
        <v>27268</v>
      </c>
      <c r="C70" t="s">
        <v>11</v>
      </c>
      <c r="D70">
        <v>78087</v>
      </c>
      <c r="E70">
        <v>25556</v>
      </c>
      <c r="F70" t="s">
        <v>54</v>
      </c>
      <c r="G70" s="7">
        <v>36770</v>
      </c>
      <c r="H70" s="8">
        <v>36770</v>
      </c>
      <c r="I70" s="5" t="s">
        <v>35</v>
      </c>
      <c r="J70" s="8">
        <v>36799</v>
      </c>
      <c r="K70" s="10">
        <v>40000</v>
      </c>
      <c r="M70" s="10">
        <f t="shared" si="0"/>
        <v>40000</v>
      </c>
      <c r="P70" s="10">
        <v>0</v>
      </c>
      <c r="Q70" s="10">
        <v>40000</v>
      </c>
      <c r="R70" s="5" t="s">
        <v>12</v>
      </c>
      <c r="S70" s="57">
        <v>0.1</v>
      </c>
      <c r="U70" s="12"/>
      <c r="V70" s="14"/>
    </row>
    <row r="71" spans="1:22" x14ac:dyDescent="0.25">
      <c r="A71" s="1">
        <v>27268</v>
      </c>
      <c r="C71" t="s">
        <v>11</v>
      </c>
      <c r="D71">
        <v>78087</v>
      </c>
      <c r="E71">
        <v>25556</v>
      </c>
      <c r="F71" t="s">
        <v>54</v>
      </c>
      <c r="G71" s="7">
        <v>36770</v>
      </c>
      <c r="H71" s="8">
        <v>36770</v>
      </c>
      <c r="I71" s="5" t="s">
        <v>34</v>
      </c>
      <c r="J71" s="8">
        <v>36799</v>
      </c>
      <c r="K71" s="10">
        <v>-40000</v>
      </c>
      <c r="M71" s="10">
        <f t="shared" si="0"/>
        <v>-40000</v>
      </c>
      <c r="N71" s="10">
        <f>+N69+K70+K71</f>
        <v>0</v>
      </c>
      <c r="O71" s="10">
        <f>+O69+L70+L71</f>
        <v>0</v>
      </c>
      <c r="P71" s="10">
        <v>0</v>
      </c>
      <c r="Q71" s="10">
        <v>-40000</v>
      </c>
      <c r="R71" s="5" t="s">
        <v>12</v>
      </c>
      <c r="S71" s="57">
        <v>0.1</v>
      </c>
      <c r="T71" s="12">
        <f>ABS(N71)*S71</f>
        <v>0</v>
      </c>
      <c r="U71" s="12">
        <f>ABS(O71)*S71</f>
        <v>0</v>
      </c>
      <c r="V71" s="14">
        <f>T71-U71</f>
        <v>0</v>
      </c>
    </row>
    <row r="72" spans="1:22" x14ac:dyDescent="0.25">
      <c r="G72" s="7"/>
      <c r="H72" s="8"/>
      <c r="U72" s="12"/>
      <c r="V72" s="14"/>
    </row>
    <row r="73" spans="1:22" x14ac:dyDescent="0.25">
      <c r="G73" s="7"/>
      <c r="H73" s="8"/>
      <c r="U73" s="12"/>
      <c r="V73" s="14"/>
    </row>
    <row r="74" spans="1:22" x14ac:dyDescent="0.25">
      <c r="I74"/>
      <c r="J74"/>
      <c r="K74"/>
      <c r="L74"/>
      <c r="M74"/>
      <c r="N74"/>
      <c r="P74"/>
      <c r="Q74"/>
      <c r="R74"/>
      <c r="T74"/>
    </row>
    <row r="75" spans="1:22" x14ac:dyDescent="0.25">
      <c r="K75" s="20">
        <f>SUM(K12:K71)</f>
        <v>0</v>
      </c>
      <c r="L75" s="20">
        <f>SUM(L12:L73)</f>
        <v>0</v>
      </c>
      <c r="M75" s="20">
        <f>SUM(M12:M71)</f>
        <v>0</v>
      </c>
      <c r="T75" s="21">
        <f>SUM(T12:T71)</f>
        <v>0</v>
      </c>
      <c r="U75" s="21">
        <f>SUM(U12:U73)</f>
        <v>0</v>
      </c>
      <c r="V75" s="21">
        <f>SUM(V12:V73)</f>
        <v>0</v>
      </c>
    </row>
    <row r="76" spans="1:22" x14ac:dyDescent="0.25">
      <c r="O76" s="34"/>
    </row>
    <row r="77" spans="1:22" x14ac:dyDescent="0.25">
      <c r="U77" s="14"/>
    </row>
    <row r="78" spans="1:22" x14ac:dyDescent="0.25">
      <c r="U78" s="14"/>
    </row>
    <row r="79" spans="1:22" x14ac:dyDescent="0.25">
      <c r="U79" s="14"/>
    </row>
  </sheetData>
  <pageMargins left="0" right="0" top="0.5" bottom="0.5" header="0.25" footer="0"/>
  <pageSetup paperSize="5" scale="54" orientation="landscape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79"/>
  <sheetViews>
    <sheetView topLeftCell="I11" workbookViewId="0">
      <selection activeCell="S28" sqref="S28"/>
    </sheetView>
  </sheetViews>
  <sheetFormatPr defaultRowHeight="13.2" x14ac:dyDescent="0.25"/>
  <cols>
    <col min="1" max="1" width="16" style="1" customWidth="1"/>
    <col min="2" max="2" width="0.109375" style="5" hidden="1" customWidth="1"/>
    <col min="6" max="6" width="10.109375" customWidth="1"/>
    <col min="7" max="7" width="11.33203125" customWidth="1"/>
    <col min="8" max="8" width="9.88671875" customWidth="1"/>
    <col min="9" max="9" width="9.88671875" style="5" customWidth="1"/>
    <col min="10" max="10" width="10.44140625" style="8" customWidth="1"/>
    <col min="11" max="11" width="9.44140625" style="10" customWidth="1"/>
    <col min="12" max="12" width="10.33203125" style="10" customWidth="1"/>
    <col min="13" max="13" width="9.109375" style="10" customWidth="1"/>
    <col min="14" max="15" width="11" style="10" customWidth="1"/>
    <col min="16" max="16" width="10" style="10" customWidth="1"/>
    <col min="17" max="17" width="11.109375" style="10" customWidth="1"/>
    <col min="18" max="18" width="10.109375" style="5" customWidth="1"/>
    <col min="19" max="19" width="11.88671875" style="12" customWidth="1"/>
    <col min="20" max="20" width="15.33203125" style="12" customWidth="1"/>
    <col min="21" max="21" width="13.88671875" customWidth="1"/>
    <col min="22" max="22" width="12.88671875" customWidth="1"/>
  </cols>
  <sheetData>
    <row r="1" spans="1:23" x14ac:dyDescent="0.25">
      <c r="A1" s="1" t="s">
        <v>13</v>
      </c>
    </row>
    <row r="2" spans="1:23" x14ac:dyDescent="0.25">
      <c r="A2" s="1" t="s">
        <v>14</v>
      </c>
      <c r="C2" s="3">
        <v>27268</v>
      </c>
    </row>
    <row r="3" spans="1:23" x14ac:dyDescent="0.25">
      <c r="A3" s="1" t="s">
        <v>3</v>
      </c>
      <c r="C3" s="3" t="s">
        <v>11</v>
      </c>
    </row>
    <row r="4" spans="1:23" x14ac:dyDescent="0.25">
      <c r="A4" s="1" t="s">
        <v>15</v>
      </c>
      <c r="C4" s="4">
        <v>36770</v>
      </c>
      <c r="P4"/>
      <c r="Q4"/>
      <c r="R4"/>
      <c r="S4"/>
      <c r="T4"/>
    </row>
    <row r="5" spans="1:23" x14ac:dyDescent="0.25">
      <c r="A5" s="1" t="s">
        <v>16</v>
      </c>
      <c r="C5" s="4" t="s">
        <v>55</v>
      </c>
      <c r="P5"/>
      <c r="Q5"/>
      <c r="R5"/>
      <c r="S5"/>
      <c r="T5"/>
    </row>
    <row r="9" spans="1:23" s="6" customFormat="1" ht="39.6" x14ac:dyDescent="0.25">
      <c r="A9" s="6" t="s">
        <v>17</v>
      </c>
      <c r="B9" s="6" t="s">
        <v>18</v>
      </c>
      <c r="C9" s="6" t="s">
        <v>3</v>
      </c>
      <c r="D9" s="6" t="s">
        <v>6</v>
      </c>
      <c r="E9" s="6" t="s">
        <v>5</v>
      </c>
      <c r="F9" s="6" t="s">
        <v>19</v>
      </c>
      <c r="G9" s="6" t="s">
        <v>20</v>
      </c>
      <c r="H9" s="6" t="s">
        <v>15</v>
      </c>
      <c r="I9" s="6" t="s">
        <v>21</v>
      </c>
      <c r="J9" s="9" t="s">
        <v>22</v>
      </c>
      <c r="K9" s="11" t="s">
        <v>23</v>
      </c>
      <c r="L9" s="11" t="s">
        <v>24</v>
      </c>
      <c r="M9" s="11" t="s">
        <v>25</v>
      </c>
      <c r="N9" s="18" t="s">
        <v>26</v>
      </c>
      <c r="O9" s="18" t="s">
        <v>27</v>
      </c>
      <c r="P9" s="11" t="s">
        <v>28</v>
      </c>
      <c r="Q9" s="11" t="s">
        <v>29</v>
      </c>
      <c r="R9" s="6" t="s">
        <v>30</v>
      </c>
      <c r="S9" s="13" t="s">
        <v>8</v>
      </c>
      <c r="T9" s="13" t="s">
        <v>31</v>
      </c>
      <c r="U9" s="6" t="s">
        <v>32</v>
      </c>
      <c r="V9" s="6" t="s">
        <v>25</v>
      </c>
      <c r="W9" s="16"/>
    </row>
    <row r="10" spans="1:23" s="6" customFormat="1" x14ac:dyDescent="0.25">
      <c r="J10" s="9"/>
      <c r="K10" s="11"/>
      <c r="L10" s="11"/>
      <c r="M10" s="11"/>
      <c r="N10" s="18"/>
      <c r="O10" s="18"/>
      <c r="P10" s="11"/>
      <c r="Q10" s="11"/>
      <c r="S10" s="13"/>
      <c r="T10" s="13"/>
      <c r="W10" s="16"/>
    </row>
    <row r="11" spans="1:23" x14ac:dyDescent="0.25">
      <c r="A11" s="1">
        <v>27268</v>
      </c>
      <c r="C11" t="s">
        <v>11</v>
      </c>
      <c r="D11">
        <v>78087</v>
      </c>
      <c r="E11">
        <v>25556</v>
      </c>
      <c r="F11" t="s">
        <v>54</v>
      </c>
      <c r="G11" s="7">
        <v>36770</v>
      </c>
      <c r="H11" s="8">
        <v>36770</v>
      </c>
      <c r="I11" s="33" t="s">
        <v>44</v>
      </c>
    </row>
    <row r="12" spans="1:23" x14ac:dyDescent="0.25">
      <c r="A12" s="1">
        <v>27268</v>
      </c>
      <c r="C12" t="s">
        <v>11</v>
      </c>
      <c r="D12">
        <v>78087</v>
      </c>
      <c r="E12">
        <v>25556</v>
      </c>
      <c r="F12" t="s">
        <v>54</v>
      </c>
      <c r="G12" s="7">
        <v>36770</v>
      </c>
      <c r="H12" s="8">
        <v>36770</v>
      </c>
      <c r="I12" s="5" t="s">
        <v>35</v>
      </c>
      <c r="J12" s="8">
        <v>36770</v>
      </c>
      <c r="K12" s="10">
        <v>40000</v>
      </c>
      <c r="M12" s="10">
        <f t="shared" ref="M12:M71" si="0">K12-L12</f>
        <v>40000</v>
      </c>
      <c r="P12" s="10">
        <v>0</v>
      </c>
      <c r="Q12" s="10">
        <v>40000</v>
      </c>
      <c r="R12" s="5" t="s">
        <v>55</v>
      </c>
      <c r="S12" s="12">
        <v>0</v>
      </c>
      <c r="U12" s="12"/>
      <c r="V12" s="14"/>
    </row>
    <row r="13" spans="1:23" x14ac:dyDescent="0.25">
      <c r="A13" s="1">
        <v>27268</v>
      </c>
      <c r="C13" t="s">
        <v>11</v>
      </c>
      <c r="D13">
        <v>78087</v>
      </c>
      <c r="E13">
        <v>25556</v>
      </c>
      <c r="F13" t="s">
        <v>54</v>
      </c>
      <c r="G13" s="7">
        <v>36770</v>
      </c>
      <c r="H13" s="8">
        <v>36770</v>
      </c>
      <c r="I13" s="5" t="s">
        <v>34</v>
      </c>
      <c r="J13" s="8">
        <v>36770</v>
      </c>
      <c r="K13" s="10">
        <v>-40000</v>
      </c>
      <c r="M13" s="10">
        <f t="shared" si="0"/>
        <v>-40000</v>
      </c>
      <c r="N13" s="10">
        <f>+K12+K13</f>
        <v>0</v>
      </c>
      <c r="O13" s="10">
        <f>O11++L12+L13</f>
        <v>0</v>
      </c>
      <c r="P13" s="10">
        <v>0</v>
      </c>
      <c r="Q13" s="10">
        <v>-40000</v>
      </c>
      <c r="R13" s="5" t="s">
        <v>55</v>
      </c>
      <c r="S13" s="12">
        <v>0</v>
      </c>
      <c r="T13" s="12">
        <f>ABS(N13)*S13</f>
        <v>0</v>
      </c>
      <c r="U13" s="12">
        <f>ABS(O13)*S13</f>
        <v>0</v>
      </c>
      <c r="V13" s="14">
        <f>T13-U13</f>
        <v>0</v>
      </c>
    </row>
    <row r="14" spans="1:23" x14ac:dyDescent="0.25">
      <c r="A14" s="1">
        <v>27268</v>
      </c>
      <c r="C14" t="s">
        <v>11</v>
      </c>
      <c r="D14">
        <v>78087</v>
      </c>
      <c r="E14">
        <v>25556</v>
      </c>
      <c r="F14" t="s">
        <v>54</v>
      </c>
      <c r="G14" s="7">
        <v>36770</v>
      </c>
      <c r="H14" s="8">
        <v>36770</v>
      </c>
      <c r="I14" s="5" t="s">
        <v>35</v>
      </c>
      <c r="J14" s="8">
        <v>36771</v>
      </c>
      <c r="K14" s="10">
        <v>40000</v>
      </c>
      <c r="M14" s="10">
        <f t="shared" si="0"/>
        <v>40000</v>
      </c>
      <c r="P14" s="10">
        <v>0</v>
      </c>
      <c r="Q14" s="10">
        <v>40000</v>
      </c>
      <c r="R14" s="5" t="s">
        <v>55</v>
      </c>
      <c r="S14" s="12">
        <v>0</v>
      </c>
      <c r="U14" s="12"/>
      <c r="V14" s="14"/>
    </row>
    <row r="15" spans="1:23" x14ac:dyDescent="0.25">
      <c r="A15" s="1">
        <v>27268</v>
      </c>
      <c r="C15" t="s">
        <v>11</v>
      </c>
      <c r="D15">
        <v>78087</v>
      </c>
      <c r="E15">
        <v>25556</v>
      </c>
      <c r="F15" t="s">
        <v>54</v>
      </c>
      <c r="G15" s="7">
        <v>36770</v>
      </c>
      <c r="H15" s="8">
        <v>36770</v>
      </c>
      <c r="I15" s="5" t="s">
        <v>34</v>
      </c>
      <c r="J15" s="8">
        <v>36771</v>
      </c>
      <c r="K15" s="10">
        <v>-40000</v>
      </c>
      <c r="M15" s="10">
        <f t="shared" si="0"/>
        <v>-40000</v>
      </c>
      <c r="N15" s="10">
        <f>+N13+K14+K15</f>
        <v>0</v>
      </c>
      <c r="O15" s="10">
        <f>+O13+L14+L15</f>
        <v>0</v>
      </c>
      <c r="P15" s="10">
        <v>0</v>
      </c>
      <c r="Q15" s="10">
        <v>-40000</v>
      </c>
      <c r="R15" s="5" t="s">
        <v>55</v>
      </c>
      <c r="S15" s="12">
        <v>0</v>
      </c>
      <c r="T15" s="12">
        <f>ABS(N15)*S15</f>
        <v>0</v>
      </c>
      <c r="U15" s="12">
        <f>ABS(O15)*S15</f>
        <v>0</v>
      </c>
      <c r="V15" s="14">
        <f>T15-U15</f>
        <v>0</v>
      </c>
    </row>
    <row r="16" spans="1:23" x14ac:dyDescent="0.25">
      <c r="A16" s="1">
        <v>27268</v>
      </c>
      <c r="C16" t="s">
        <v>11</v>
      </c>
      <c r="D16">
        <v>78087</v>
      </c>
      <c r="E16">
        <v>25556</v>
      </c>
      <c r="F16" t="s">
        <v>54</v>
      </c>
      <c r="G16" s="7">
        <v>36770</v>
      </c>
      <c r="H16" s="8">
        <v>36770</v>
      </c>
      <c r="I16" s="5" t="s">
        <v>35</v>
      </c>
      <c r="J16" s="8">
        <v>36772</v>
      </c>
      <c r="K16" s="10">
        <v>40000</v>
      </c>
      <c r="M16" s="10">
        <f t="shared" si="0"/>
        <v>40000</v>
      </c>
      <c r="P16" s="10">
        <v>0</v>
      </c>
      <c r="Q16" s="10">
        <v>40000</v>
      </c>
      <c r="R16" s="5" t="s">
        <v>55</v>
      </c>
      <c r="S16" s="12">
        <v>0</v>
      </c>
      <c r="U16" s="12"/>
      <c r="V16" s="14"/>
    </row>
    <row r="17" spans="1:22" x14ac:dyDescent="0.25">
      <c r="A17" s="1">
        <v>27268</v>
      </c>
      <c r="C17" t="s">
        <v>11</v>
      </c>
      <c r="D17">
        <v>78087</v>
      </c>
      <c r="E17">
        <v>25556</v>
      </c>
      <c r="F17" t="s">
        <v>54</v>
      </c>
      <c r="G17" s="7">
        <v>36770</v>
      </c>
      <c r="H17" s="8">
        <v>36770</v>
      </c>
      <c r="I17" s="5" t="s">
        <v>34</v>
      </c>
      <c r="J17" s="8">
        <v>36772</v>
      </c>
      <c r="K17" s="10">
        <v>-40000</v>
      </c>
      <c r="M17" s="10">
        <f t="shared" si="0"/>
        <v>-40000</v>
      </c>
      <c r="N17" s="10">
        <f>+N15+K16+K17</f>
        <v>0</v>
      </c>
      <c r="O17" s="10">
        <f>+O15+L16+L17</f>
        <v>0</v>
      </c>
      <c r="P17" s="10">
        <v>0</v>
      </c>
      <c r="Q17" s="10">
        <v>-40000</v>
      </c>
      <c r="R17" s="5" t="s">
        <v>55</v>
      </c>
      <c r="S17" s="12">
        <v>0</v>
      </c>
      <c r="T17" s="12">
        <f>ABS(N17)*S17</f>
        <v>0</v>
      </c>
      <c r="U17" s="12">
        <f>ABS(O17)*S17</f>
        <v>0</v>
      </c>
      <c r="V17" s="14">
        <f>T17-U17</f>
        <v>0</v>
      </c>
    </row>
    <row r="18" spans="1:22" x14ac:dyDescent="0.25">
      <c r="A18" s="1">
        <v>27268</v>
      </c>
      <c r="C18" t="s">
        <v>11</v>
      </c>
      <c r="D18">
        <v>78087</v>
      </c>
      <c r="E18">
        <v>25556</v>
      </c>
      <c r="F18" t="s">
        <v>54</v>
      </c>
      <c r="G18" s="7">
        <v>36770</v>
      </c>
      <c r="H18" s="8">
        <v>36770</v>
      </c>
      <c r="I18" s="5" t="s">
        <v>35</v>
      </c>
      <c r="J18" s="8">
        <v>36773</v>
      </c>
      <c r="K18" s="10">
        <v>40000</v>
      </c>
      <c r="M18" s="10">
        <f t="shared" si="0"/>
        <v>40000</v>
      </c>
      <c r="P18" s="10">
        <v>0</v>
      </c>
      <c r="Q18" s="10">
        <v>40000</v>
      </c>
      <c r="R18" s="5" t="s">
        <v>55</v>
      </c>
      <c r="S18" s="12">
        <v>0</v>
      </c>
      <c r="U18" s="12"/>
      <c r="V18" s="14"/>
    </row>
    <row r="19" spans="1:22" x14ac:dyDescent="0.25">
      <c r="A19" s="1">
        <v>27268</v>
      </c>
      <c r="C19" t="s">
        <v>11</v>
      </c>
      <c r="D19">
        <v>78087</v>
      </c>
      <c r="E19">
        <v>25556</v>
      </c>
      <c r="F19" t="s">
        <v>54</v>
      </c>
      <c r="G19" s="7">
        <v>36770</v>
      </c>
      <c r="H19" s="8">
        <v>36770</v>
      </c>
      <c r="I19" s="5" t="s">
        <v>34</v>
      </c>
      <c r="J19" s="8">
        <v>36773</v>
      </c>
      <c r="K19" s="10">
        <v>-40000</v>
      </c>
      <c r="M19" s="10">
        <f t="shared" si="0"/>
        <v>-40000</v>
      </c>
      <c r="N19" s="10">
        <f>+N17+K18+K19</f>
        <v>0</v>
      </c>
      <c r="O19" s="10">
        <f>+O17+L18+L19</f>
        <v>0</v>
      </c>
      <c r="P19" s="10">
        <v>0</v>
      </c>
      <c r="Q19" s="10">
        <v>-40000</v>
      </c>
      <c r="R19" s="5" t="s">
        <v>55</v>
      </c>
      <c r="S19" s="12">
        <v>0</v>
      </c>
      <c r="T19" s="12">
        <f>ABS(N19)*S19</f>
        <v>0</v>
      </c>
      <c r="U19" s="12">
        <f>ABS(O19)*S19</f>
        <v>0</v>
      </c>
      <c r="V19" s="14">
        <f t="shared" ref="V19:V29" si="1">T19-U19</f>
        <v>0</v>
      </c>
    </row>
    <row r="20" spans="1:22" x14ac:dyDescent="0.25">
      <c r="A20" s="1">
        <v>27268</v>
      </c>
      <c r="C20" t="s">
        <v>11</v>
      </c>
      <c r="D20">
        <v>78087</v>
      </c>
      <c r="E20">
        <v>25556</v>
      </c>
      <c r="F20" t="s">
        <v>54</v>
      </c>
      <c r="G20" s="7">
        <v>36770</v>
      </c>
      <c r="H20" s="8">
        <v>36770</v>
      </c>
      <c r="I20" s="5" t="s">
        <v>35</v>
      </c>
      <c r="J20" s="8">
        <v>36774</v>
      </c>
      <c r="K20" s="10">
        <v>40000</v>
      </c>
      <c r="M20" s="10">
        <f t="shared" si="0"/>
        <v>40000</v>
      </c>
      <c r="P20" s="10">
        <v>0</v>
      </c>
      <c r="Q20" s="10">
        <v>40000</v>
      </c>
      <c r="R20" s="5" t="s">
        <v>55</v>
      </c>
      <c r="S20" s="12">
        <v>0</v>
      </c>
      <c r="U20" s="12"/>
      <c r="V20" s="14"/>
    </row>
    <row r="21" spans="1:22" x14ac:dyDescent="0.25">
      <c r="A21" s="1">
        <v>27268</v>
      </c>
      <c r="C21" t="s">
        <v>11</v>
      </c>
      <c r="D21">
        <v>78087</v>
      </c>
      <c r="E21">
        <v>25556</v>
      </c>
      <c r="F21" t="s">
        <v>54</v>
      </c>
      <c r="G21" s="7">
        <v>36770</v>
      </c>
      <c r="H21" s="8">
        <v>36770</v>
      </c>
      <c r="I21" s="5" t="s">
        <v>34</v>
      </c>
      <c r="J21" s="8">
        <v>36774</v>
      </c>
      <c r="K21" s="10">
        <v>-40000</v>
      </c>
      <c r="M21" s="10">
        <f t="shared" si="0"/>
        <v>-40000</v>
      </c>
      <c r="N21" s="10">
        <f>+N19+K20+K21</f>
        <v>0</v>
      </c>
      <c r="O21" s="10">
        <f>+O19+L20+L21</f>
        <v>0</v>
      </c>
      <c r="P21" s="10">
        <v>0</v>
      </c>
      <c r="Q21" s="10">
        <v>-40000</v>
      </c>
      <c r="R21" s="5" t="s">
        <v>55</v>
      </c>
      <c r="S21" s="12">
        <v>0</v>
      </c>
      <c r="T21" s="12">
        <f>ABS(N21)*S21</f>
        <v>0</v>
      </c>
      <c r="U21" s="12">
        <f>ABS(O21)*S21</f>
        <v>0</v>
      </c>
      <c r="V21" s="14">
        <f t="shared" si="1"/>
        <v>0</v>
      </c>
    </row>
    <row r="22" spans="1:22" x14ac:dyDescent="0.25">
      <c r="A22" s="1">
        <v>27268</v>
      </c>
      <c r="C22" t="s">
        <v>11</v>
      </c>
      <c r="D22">
        <v>78087</v>
      </c>
      <c r="E22">
        <v>25556</v>
      </c>
      <c r="F22" t="s">
        <v>54</v>
      </c>
      <c r="G22" s="7">
        <v>36770</v>
      </c>
      <c r="H22" s="8">
        <v>36770</v>
      </c>
      <c r="I22" s="5" t="s">
        <v>35</v>
      </c>
      <c r="J22" s="8">
        <v>36775</v>
      </c>
      <c r="K22" s="10">
        <v>40000</v>
      </c>
      <c r="M22" s="10">
        <f t="shared" si="0"/>
        <v>40000</v>
      </c>
      <c r="P22" s="10">
        <v>0</v>
      </c>
      <c r="Q22" s="10">
        <v>40000</v>
      </c>
      <c r="R22" s="5" t="s">
        <v>55</v>
      </c>
      <c r="S22" s="12">
        <v>0</v>
      </c>
      <c r="U22" s="12"/>
      <c r="V22" s="14"/>
    </row>
    <row r="23" spans="1:22" x14ac:dyDescent="0.25">
      <c r="A23" s="1">
        <v>27268</v>
      </c>
      <c r="C23" t="s">
        <v>11</v>
      </c>
      <c r="D23">
        <v>78087</v>
      </c>
      <c r="E23">
        <v>25556</v>
      </c>
      <c r="F23" t="s">
        <v>54</v>
      </c>
      <c r="G23" s="7">
        <v>36770</v>
      </c>
      <c r="H23" s="8">
        <v>36770</v>
      </c>
      <c r="I23" s="5" t="s">
        <v>34</v>
      </c>
      <c r="J23" s="8">
        <v>36775</v>
      </c>
      <c r="K23" s="10">
        <v>-40000</v>
      </c>
      <c r="M23" s="10">
        <f t="shared" si="0"/>
        <v>-40000</v>
      </c>
      <c r="N23" s="10">
        <f>+N21+K22+K23</f>
        <v>0</v>
      </c>
      <c r="O23" s="10">
        <f>+O21+L22+L23</f>
        <v>0</v>
      </c>
      <c r="P23" s="10">
        <v>0</v>
      </c>
      <c r="Q23" s="10">
        <v>-40000</v>
      </c>
      <c r="R23" s="5" t="s">
        <v>55</v>
      </c>
      <c r="S23" s="57">
        <v>0</v>
      </c>
      <c r="T23" s="12">
        <f>ABS(N23)*S23</f>
        <v>0</v>
      </c>
      <c r="U23" s="12">
        <f>ABS(L23)*S23</f>
        <v>0</v>
      </c>
      <c r="V23" s="14">
        <f t="shared" si="1"/>
        <v>0</v>
      </c>
    </row>
    <row r="24" spans="1:22" x14ac:dyDescent="0.25">
      <c r="A24" s="1">
        <v>27268</v>
      </c>
      <c r="C24" t="s">
        <v>11</v>
      </c>
      <c r="D24">
        <v>78087</v>
      </c>
      <c r="E24">
        <v>25556</v>
      </c>
      <c r="F24" t="s">
        <v>54</v>
      </c>
      <c r="G24" s="7">
        <v>36770</v>
      </c>
      <c r="H24" s="8">
        <v>36770</v>
      </c>
      <c r="I24" s="5" t="s">
        <v>35</v>
      </c>
      <c r="J24" s="8">
        <v>36776</v>
      </c>
      <c r="K24" s="10">
        <v>40000</v>
      </c>
      <c r="M24" s="10">
        <f t="shared" si="0"/>
        <v>40000</v>
      </c>
      <c r="P24" s="10">
        <v>0</v>
      </c>
      <c r="Q24" s="10">
        <v>40000</v>
      </c>
      <c r="R24" s="5" t="s">
        <v>55</v>
      </c>
      <c r="S24" s="57">
        <v>0</v>
      </c>
      <c r="U24" s="12"/>
      <c r="V24" s="14"/>
    </row>
    <row r="25" spans="1:22" x14ac:dyDescent="0.25">
      <c r="A25" s="1">
        <v>27268</v>
      </c>
      <c r="C25" t="s">
        <v>11</v>
      </c>
      <c r="D25">
        <v>78087</v>
      </c>
      <c r="E25">
        <v>25556</v>
      </c>
      <c r="F25" t="s">
        <v>54</v>
      </c>
      <c r="G25" s="7">
        <v>36770</v>
      </c>
      <c r="H25" s="8">
        <v>36770</v>
      </c>
      <c r="I25" s="5" t="s">
        <v>34</v>
      </c>
      <c r="J25" s="8">
        <v>36776</v>
      </c>
      <c r="K25" s="10">
        <v>-40000</v>
      </c>
      <c r="M25" s="10">
        <f t="shared" si="0"/>
        <v>-40000</v>
      </c>
      <c r="N25" s="10">
        <f>+N23+K24+K25</f>
        <v>0</v>
      </c>
      <c r="O25" s="10">
        <f>+O23+L24+L25</f>
        <v>0</v>
      </c>
      <c r="P25" s="10">
        <v>0</v>
      </c>
      <c r="Q25" s="10">
        <v>-40000</v>
      </c>
      <c r="R25" s="5" t="s">
        <v>55</v>
      </c>
      <c r="S25" s="57">
        <v>0</v>
      </c>
      <c r="T25" s="12">
        <f>ABS(N25)*S25</f>
        <v>0</v>
      </c>
      <c r="U25" s="12">
        <f>ABS(L25)*S25</f>
        <v>0</v>
      </c>
      <c r="V25" s="14">
        <f t="shared" si="1"/>
        <v>0</v>
      </c>
    </row>
    <row r="26" spans="1:22" x14ac:dyDescent="0.25">
      <c r="A26" s="1">
        <v>27268</v>
      </c>
      <c r="C26" t="s">
        <v>11</v>
      </c>
      <c r="D26">
        <v>78087</v>
      </c>
      <c r="E26">
        <v>25556</v>
      </c>
      <c r="F26" t="s">
        <v>54</v>
      </c>
      <c r="G26" s="7">
        <v>36770</v>
      </c>
      <c r="H26" s="8">
        <v>36770</v>
      </c>
      <c r="I26" s="5" t="s">
        <v>35</v>
      </c>
      <c r="J26" s="8">
        <v>36777</v>
      </c>
      <c r="K26" s="10">
        <v>40000</v>
      </c>
      <c r="M26" s="10">
        <f t="shared" si="0"/>
        <v>40000</v>
      </c>
      <c r="P26" s="10">
        <v>0</v>
      </c>
      <c r="Q26" s="10">
        <v>40000</v>
      </c>
      <c r="R26" s="5" t="s">
        <v>55</v>
      </c>
      <c r="S26" s="57">
        <v>0</v>
      </c>
      <c r="U26" s="12"/>
      <c r="V26" s="14"/>
    </row>
    <row r="27" spans="1:22" x14ac:dyDescent="0.25">
      <c r="A27" s="1">
        <v>27268</v>
      </c>
      <c r="C27" t="s">
        <v>11</v>
      </c>
      <c r="D27">
        <v>78087</v>
      </c>
      <c r="E27">
        <v>25556</v>
      </c>
      <c r="F27" t="s">
        <v>54</v>
      </c>
      <c r="G27" s="7">
        <v>36770</v>
      </c>
      <c r="H27" s="8">
        <v>36770</v>
      </c>
      <c r="I27" s="5" t="s">
        <v>34</v>
      </c>
      <c r="J27" s="8">
        <v>36777</v>
      </c>
      <c r="K27" s="10">
        <v>-40000</v>
      </c>
      <c r="M27" s="10">
        <f t="shared" si="0"/>
        <v>-40000</v>
      </c>
      <c r="N27" s="10">
        <f>+N25+K26+K27</f>
        <v>0</v>
      </c>
      <c r="O27" s="10">
        <f>+O25+L26+L27</f>
        <v>0</v>
      </c>
      <c r="P27" s="10">
        <v>0</v>
      </c>
      <c r="Q27" s="10">
        <v>-40000</v>
      </c>
      <c r="R27" s="5" t="s">
        <v>55</v>
      </c>
      <c r="S27" s="57">
        <v>0</v>
      </c>
      <c r="T27" s="12">
        <f>ABS(N27)*S27</f>
        <v>0</v>
      </c>
      <c r="U27" s="12">
        <f>ABS(L27)*S27</f>
        <v>0</v>
      </c>
      <c r="V27" s="14">
        <f t="shared" si="1"/>
        <v>0</v>
      </c>
    </row>
    <row r="28" spans="1:22" x14ac:dyDescent="0.25">
      <c r="A28" s="1">
        <v>27268</v>
      </c>
      <c r="C28" t="s">
        <v>11</v>
      </c>
      <c r="D28">
        <v>78087</v>
      </c>
      <c r="E28">
        <v>25556</v>
      </c>
      <c r="F28" t="s">
        <v>54</v>
      </c>
      <c r="G28" s="7">
        <v>36770</v>
      </c>
      <c r="H28" s="8">
        <v>36770</v>
      </c>
      <c r="I28" s="5" t="s">
        <v>35</v>
      </c>
      <c r="J28" s="8">
        <v>36778</v>
      </c>
      <c r="K28" s="10">
        <v>40000</v>
      </c>
      <c r="M28" s="10">
        <f t="shared" si="0"/>
        <v>40000</v>
      </c>
      <c r="P28" s="10">
        <v>0</v>
      </c>
      <c r="Q28" s="10">
        <v>40000</v>
      </c>
      <c r="R28" s="5" t="s">
        <v>55</v>
      </c>
      <c r="S28" s="12">
        <v>0</v>
      </c>
      <c r="U28" s="12"/>
      <c r="V28" s="14"/>
    </row>
    <row r="29" spans="1:22" x14ac:dyDescent="0.25">
      <c r="A29" s="1">
        <v>27268</v>
      </c>
      <c r="C29" t="s">
        <v>11</v>
      </c>
      <c r="D29">
        <v>78087</v>
      </c>
      <c r="E29">
        <v>25556</v>
      </c>
      <c r="F29" t="s">
        <v>54</v>
      </c>
      <c r="G29" s="7">
        <v>36770</v>
      </c>
      <c r="H29" s="8">
        <v>36770</v>
      </c>
      <c r="I29" s="5" t="s">
        <v>34</v>
      </c>
      <c r="J29" s="8">
        <v>36778</v>
      </c>
      <c r="K29" s="10">
        <v>-40000</v>
      </c>
      <c r="M29" s="10">
        <f t="shared" si="0"/>
        <v>-40000</v>
      </c>
      <c r="N29" s="10">
        <f>+N27+K28+K29</f>
        <v>0</v>
      </c>
      <c r="O29" s="10">
        <f>+O27+L28+L29</f>
        <v>0</v>
      </c>
      <c r="P29" s="10">
        <v>0</v>
      </c>
      <c r="Q29" s="10">
        <v>-40000</v>
      </c>
      <c r="R29" s="5" t="s">
        <v>55</v>
      </c>
      <c r="S29" s="12">
        <v>0</v>
      </c>
      <c r="T29" s="12">
        <f>ABS(N29)*S29</f>
        <v>0</v>
      </c>
      <c r="U29" s="12">
        <f>ABS(O29)*S29</f>
        <v>0</v>
      </c>
      <c r="V29" s="14">
        <f t="shared" si="1"/>
        <v>0</v>
      </c>
    </row>
    <row r="30" spans="1:22" x14ac:dyDescent="0.25">
      <c r="A30" s="1">
        <v>27268</v>
      </c>
      <c r="C30" t="s">
        <v>11</v>
      </c>
      <c r="D30">
        <v>78087</v>
      </c>
      <c r="E30">
        <v>25556</v>
      </c>
      <c r="F30" t="s">
        <v>54</v>
      </c>
      <c r="G30" s="7">
        <v>36770</v>
      </c>
      <c r="H30" s="8">
        <v>36770</v>
      </c>
      <c r="I30" s="5" t="s">
        <v>35</v>
      </c>
      <c r="J30" s="8">
        <v>36779</v>
      </c>
      <c r="K30" s="10">
        <v>40000</v>
      </c>
      <c r="M30" s="10">
        <f t="shared" si="0"/>
        <v>40000</v>
      </c>
      <c r="P30" s="10">
        <v>0</v>
      </c>
      <c r="Q30" s="10">
        <v>40000</v>
      </c>
      <c r="R30" s="5" t="s">
        <v>55</v>
      </c>
      <c r="S30" s="12">
        <v>0</v>
      </c>
      <c r="U30" s="12"/>
      <c r="V30" s="14"/>
    </row>
    <row r="31" spans="1:22" x14ac:dyDescent="0.25">
      <c r="A31" s="1">
        <v>27268</v>
      </c>
      <c r="C31" t="s">
        <v>11</v>
      </c>
      <c r="D31">
        <v>78087</v>
      </c>
      <c r="E31">
        <v>25556</v>
      </c>
      <c r="F31" t="s">
        <v>54</v>
      </c>
      <c r="G31" s="7">
        <v>36770</v>
      </c>
      <c r="H31" s="8">
        <v>36770</v>
      </c>
      <c r="I31" s="5" t="s">
        <v>34</v>
      </c>
      <c r="J31" s="8">
        <v>36779</v>
      </c>
      <c r="K31" s="10">
        <v>-40000</v>
      </c>
      <c r="M31" s="10">
        <f t="shared" si="0"/>
        <v>-40000</v>
      </c>
      <c r="N31" s="10">
        <f>+N29+K30+K31</f>
        <v>0</v>
      </c>
      <c r="O31" s="10">
        <f>+O29+L30+L31</f>
        <v>0</v>
      </c>
      <c r="P31" s="10">
        <v>0</v>
      </c>
      <c r="Q31" s="10">
        <v>-40000</v>
      </c>
      <c r="R31" s="5" t="s">
        <v>55</v>
      </c>
      <c r="S31" s="12">
        <v>0</v>
      </c>
      <c r="T31" s="12">
        <f>ABS(N31)*S31</f>
        <v>0</v>
      </c>
      <c r="U31" s="12">
        <f>ABS(O31)*S31</f>
        <v>0</v>
      </c>
      <c r="V31" s="14">
        <f>T31-U31</f>
        <v>0</v>
      </c>
    </row>
    <row r="32" spans="1:22" x14ac:dyDescent="0.25">
      <c r="A32" s="1">
        <v>27268</v>
      </c>
      <c r="C32" t="s">
        <v>11</v>
      </c>
      <c r="D32">
        <v>78087</v>
      </c>
      <c r="E32">
        <v>25556</v>
      </c>
      <c r="F32" t="s">
        <v>54</v>
      </c>
      <c r="G32" s="7">
        <v>36770</v>
      </c>
      <c r="H32" s="8">
        <v>36770</v>
      </c>
      <c r="I32" s="5" t="s">
        <v>35</v>
      </c>
      <c r="J32" s="8">
        <v>36780</v>
      </c>
      <c r="K32" s="10">
        <v>40000</v>
      </c>
      <c r="M32" s="10">
        <f t="shared" si="0"/>
        <v>40000</v>
      </c>
      <c r="P32" s="10">
        <v>0</v>
      </c>
      <c r="Q32" s="10">
        <v>40000</v>
      </c>
      <c r="R32" s="5" t="s">
        <v>55</v>
      </c>
      <c r="S32" s="12">
        <v>0</v>
      </c>
      <c r="U32" s="12"/>
      <c r="V32" s="14"/>
    </row>
    <row r="33" spans="1:22" x14ac:dyDescent="0.25">
      <c r="A33" s="1">
        <v>27268</v>
      </c>
      <c r="C33" t="s">
        <v>11</v>
      </c>
      <c r="D33">
        <v>78087</v>
      </c>
      <c r="E33">
        <v>25556</v>
      </c>
      <c r="F33" t="s">
        <v>54</v>
      </c>
      <c r="G33" s="7">
        <v>36770</v>
      </c>
      <c r="H33" s="8">
        <v>36770</v>
      </c>
      <c r="I33" s="5" t="s">
        <v>34</v>
      </c>
      <c r="J33" s="8">
        <v>36780</v>
      </c>
      <c r="K33" s="10">
        <v>-40000</v>
      </c>
      <c r="M33" s="10">
        <f t="shared" si="0"/>
        <v>-40000</v>
      </c>
      <c r="N33" s="10">
        <f>+N31+K32+K33</f>
        <v>0</v>
      </c>
      <c r="O33" s="10">
        <f>+O31+L32+L33</f>
        <v>0</v>
      </c>
      <c r="P33" s="10">
        <v>0</v>
      </c>
      <c r="Q33" s="10">
        <v>-40000</v>
      </c>
      <c r="R33" s="5" t="s">
        <v>55</v>
      </c>
      <c r="S33" s="12">
        <v>0</v>
      </c>
      <c r="T33" s="12">
        <f>ABS(N33)*S33</f>
        <v>0</v>
      </c>
      <c r="U33" s="12">
        <f>ABS(O33)*S33</f>
        <v>0</v>
      </c>
      <c r="V33" s="14">
        <f>T33-U33</f>
        <v>0</v>
      </c>
    </row>
    <row r="34" spans="1:22" x14ac:dyDescent="0.25">
      <c r="A34" s="1">
        <v>27268</v>
      </c>
      <c r="C34" t="s">
        <v>11</v>
      </c>
      <c r="D34">
        <v>78087</v>
      </c>
      <c r="E34">
        <v>25556</v>
      </c>
      <c r="F34" t="s">
        <v>54</v>
      </c>
      <c r="G34" s="7">
        <v>36770</v>
      </c>
      <c r="H34" s="8">
        <v>36770</v>
      </c>
      <c r="I34" s="5" t="s">
        <v>35</v>
      </c>
      <c r="J34" s="8">
        <v>36781</v>
      </c>
      <c r="K34" s="10">
        <v>40000</v>
      </c>
      <c r="M34" s="10">
        <f t="shared" si="0"/>
        <v>40000</v>
      </c>
      <c r="P34" s="10">
        <v>0</v>
      </c>
      <c r="Q34" s="10">
        <v>40000</v>
      </c>
      <c r="R34" s="5" t="s">
        <v>55</v>
      </c>
      <c r="S34" s="12">
        <v>0</v>
      </c>
      <c r="U34" s="12"/>
      <c r="V34" s="14"/>
    </row>
    <row r="35" spans="1:22" x14ac:dyDescent="0.25">
      <c r="A35" s="1">
        <v>27268</v>
      </c>
      <c r="C35" t="s">
        <v>11</v>
      </c>
      <c r="D35">
        <v>78087</v>
      </c>
      <c r="E35">
        <v>25556</v>
      </c>
      <c r="F35" t="s">
        <v>54</v>
      </c>
      <c r="G35" s="7">
        <v>36770</v>
      </c>
      <c r="H35" s="8">
        <v>36770</v>
      </c>
      <c r="I35" s="5" t="s">
        <v>34</v>
      </c>
      <c r="J35" s="8">
        <v>36781</v>
      </c>
      <c r="K35" s="10">
        <v>-40000</v>
      </c>
      <c r="M35" s="10">
        <f t="shared" si="0"/>
        <v>-40000</v>
      </c>
      <c r="N35" s="10">
        <f>+N33+K34+K35</f>
        <v>0</v>
      </c>
      <c r="O35" s="10">
        <f>+O33+L34+L35</f>
        <v>0</v>
      </c>
      <c r="P35" s="10">
        <v>0</v>
      </c>
      <c r="Q35" s="10">
        <v>-40000</v>
      </c>
      <c r="R35" s="5" t="s">
        <v>55</v>
      </c>
      <c r="S35" s="12">
        <v>0</v>
      </c>
      <c r="T35" s="12">
        <f>ABS(N35)*S35</f>
        <v>0</v>
      </c>
      <c r="U35" s="12">
        <f>ABS(O35)*S35</f>
        <v>0</v>
      </c>
      <c r="V35" s="14">
        <f>T35-U35</f>
        <v>0</v>
      </c>
    </row>
    <row r="36" spans="1:22" x14ac:dyDescent="0.25">
      <c r="A36" s="1">
        <v>27268</v>
      </c>
      <c r="C36" t="s">
        <v>11</v>
      </c>
      <c r="D36">
        <v>78087</v>
      </c>
      <c r="E36">
        <v>25556</v>
      </c>
      <c r="F36" t="s">
        <v>54</v>
      </c>
      <c r="G36" s="7">
        <v>36770</v>
      </c>
      <c r="H36" s="8">
        <v>36770</v>
      </c>
      <c r="I36" s="5" t="s">
        <v>35</v>
      </c>
      <c r="J36" s="8">
        <v>36782</v>
      </c>
      <c r="K36" s="10">
        <v>40000</v>
      </c>
      <c r="M36" s="10">
        <f t="shared" si="0"/>
        <v>40000</v>
      </c>
      <c r="P36" s="10">
        <v>0</v>
      </c>
      <c r="Q36" s="10">
        <v>40000</v>
      </c>
      <c r="R36" s="5" t="s">
        <v>55</v>
      </c>
      <c r="S36" s="12">
        <v>0</v>
      </c>
      <c r="U36" s="12"/>
      <c r="V36" s="14"/>
    </row>
    <row r="37" spans="1:22" x14ac:dyDescent="0.25">
      <c r="A37" s="1">
        <v>27268</v>
      </c>
      <c r="C37" t="s">
        <v>11</v>
      </c>
      <c r="D37">
        <v>78087</v>
      </c>
      <c r="E37">
        <v>25556</v>
      </c>
      <c r="F37" t="s">
        <v>54</v>
      </c>
      <c r="G37" s="7">
        <v>36770</v>
      </c>
      <c r="H37" s="8">
        <v>36770</v>
      </c>
      <c r="I37" s="5" t="s">
        <v>34</v>
      </c>
      <c r="J37" s="8">
        <v>36782</v>
      </c>
      <c r="K37" s="10">
        <v>-40000</v>
      </c>
      <c r="M37" s="10">
        <f t="shared" si="0"/>
        <v>-40000</v>
      </c>
      <c r="N37" s="10">
        <f>+N35+K36+K37</f>
        <v>0</v>
      </c>
      <c r="O37" s="10">
        <f>+O35+L36+L37</f>
        <v>0</v>
      </c>
      <c r="P37" s="10">
        <v>0</v>
      </c>
      <c r="Q37" s="10">
        <v>-40000</v>
      </c>
      <c r="R37" s="5" t="s">
        <v>55</v>
      </c>
      <c r="S37" s="12">
        <v>0</v>
      </c>
      <c r="T37" s="12">
        <f>ABS(N37)*S37</f>
        <v>0</v>
      </c>
      <c r="U37" s="12">
        <f>ABS(O37)*S37</f>
        <v>0</v>
      </c>
      <c r="V37" s="14">
        <f>T37-U37</f>
        <v>0</v>
      </c>
    </row>
    <row r="38" spans="1:22" x14ac:dyDescent="0.25">
      <c r="A38" s="1">
        <v>27268</v>
      </c>
      <c r="C38" t="s">
        <v>11</v>
      </c>
      <c r="D38">
        <v>78087</v>
      </c>
      <c r="E38">
        <v>25556</v>
      </c>
      <c r="F38" t="s">
        <v>54</v>
      </c>
      <c r="G38" s="7">
        <v>36770</v>
      </c>
      <c r="H38" s="8">
        <v>36770</v>
      </c>
      <c r="I38" s="5" t="s">
        <v>35</v>
      </c>
      <c r="J38" s="8">
        <v>36783</v>
      </c>
      <c r="K38" s="10">
        <v>40000</v>
      </c>
      <c r="M38" s="10">
        <f t="shared" si="0"/>
        <v>40000</v>
      </c>
      <c r="P38" s="10">
        <v>0</v>
      </c>
      <c r="Q38" s="10">
        <v>40000</v>
      </c>
      <c r="R38" s="5" t="s">
        <v>55</v>
      </c>
      <c r="S38" s="12">
        <v>0</v>
      </c>
      <c r="U38" s="12"/>
      <c r="V38" s="14"/>
    </row>
    <row r="39" spans="1:22" x14ac:dyDescent="0.25">
      <c r="A39" s="1">
        <v>27268</v>
      </c>
      <c r="C39" t="s">
        <v>11</v>
      </c>
      <c r="D39">
        <v>78087</v>
      </c>
      <c r="E39">
        <v>25556</v>
      </c>
      <c r="F39" t="s">
        <v>54</v>
      </c>
      <c r="G39" s="7">
        <v>36770</v>
      </c>
      <c r="H39" s="8">
        <v>36770</v>
      </c>
      <c r="I39" s="5" t="s">
        <v>34</v>
      </c>
      <c r="J39" s="8">
        <v>36783</v>
      </c>
      <c r="K39" s="10">
        <v>-40000</v>
      </c>
      <c r="M39" s="10">
        <f t="shared" si="0"/>
        <v>-40000</v>
      </c>
      <c r="N39" s="10">
        <f>+N37+K38+K39</f>
        <v>0</v>
      </c>
      <c r="O39" s="10">
        <f>+O37+L38+L39</f>
        <v>0</v>
      </c>
      <c r="P39" s="10">
        <v>0</v>
      </c>
      <c r="Q39" s="10">
        <v>-40000</v>
      </c>
      <c r="R39" s="5" t="s">
        <v>55</v>
      </c>
      <c r="S39" s="12">
        <v>0</v>
      </c>
      <c r="T39" s="12">
        <f>ABS(N39)*S39</f>
        <v>0</v>
      </c>
      <c r="U39" s="12">
        <f>ABS(O39)*S39</f>
        <v>0</v>
      </c>
      <c r="V39" s="14">
        <f>T39-U39</f>
        <v>0</v>
      </c>
    </row>
    <row r="40" spans="1:22" x14ac:dyDescent="0.25">
      <c r="A40" s="1">
        <v>27268</v>
      </c>
      <c r="C40" t="s">
        <v>11</v>
      </c>
      <c r="D40">
        <v>78087</v>
      </c>
      <c r="E40">
        <v>25556</v>
      </c>
      <c r="F40" t="s">
        <v>54</v>
      </c>
      <c r="G40" s="7">
        <v>36770</v>
      </c>
      <c r="H40" s="8">
        <v>36770</v>
      </c>
      <c r="I40" s="5" t="s">
        <v>35</v>
      </c>
      <c r="J40" s="8">
        <v>36784</v>
      </c>
      <c r="K40" s="10">
        <v>40000</v>
      </c>
      <c r="M40" s="10">
        <f t="shared" si="0"/>
        <v>40000</v>
      </c>
      <c r="P40" s="10">
        <v>0</v>
      </c>
      <c r="Q40" s="10">
        <v>40000</v>
      </c>
      <c r="R40" s="5" t="s">
        <v>55</v>
      </c>
      <c r="S40" s="12">
        <v>0</v>
      </c>
      <c r="U40" s="12"/>
      <c r="V40" s="14"/>
    </row>
    <row r="41" spans="1:22" x14ac:dyDescent="0.25">
      <c r="A41" s="1">
        <v>27268</v>
      </c>
      <c r="C41" t="s">
        <v>11</v>
      </c>
      <c r="D41">
        <v>78087</v>
      </c>
      <c r="E41">
        <v>25556</v>
      </c>
      <c r="F41" t="s">
        <v>54</v>
      </c>
      <c r="G41" s="7">
        <v>36770</v>
      </c>
      <c r="H41" s="8">
        <v>36770</v>
      </c>
      <c r="I41" s="5" t="s">
        <v>34</v>
      </c>
      <c r="J41" s="8">
        <v>36784</v>
      </c>
      <c r="K41" s="10">
        <v>-40000</v>
      </c>
      <c r="M41" s="10">
        <f t="shared" si="0"/>
        <v>-40000</v>
      </c>
      <c r="N41" s="10">
        <f>+N39+K40+K41</f>
        <v>0</v>
      </c>
      <c r="O41" s="10">
        <f>+O39+L40+L41</f>
        <v>0</v>
      </c>
      <c r="P41" s="10">
        <v>0</v>
      </c>
      <c r="Q41" s="10">
        <v>-40000</v>
      </c>
      <c r="R41" s="5" t="s">
        <v>55</v>
      </c>
      <c r="S41" s="12">
        <v>0</v>
      </c>
      <c r="T41" s="12">
        <f>ABS(N41)*S41</f>
        <v>0</v>
      </c>
      <c r="U41" s="12">
        <f>ABS(O41)*S41</f>
        <v>0</v>
      </c>
      <c r="V41" s="14">
        <f>T41-U41</f>
        <v>0</v>
      </c>
    </row>
    <row r="42" spans="1:22" x14ac:dyDescent="0.25">
      <c r="A42" s="1">
        <v>27268</v>
      </c>
      <c r="C42" t="s">
        <v>11</v>
      </c>
      <c r="D42">
        <v>78087</v>
      </c>
      <c r="E42">
        <v>25556</v>
      </c>
      <c r="F42" t="s">
        <v>54</v>
      </c>
      <c r="G42" s="7">
        <v>36770</v>
      </c>
      <c r="H42" s="8">
        <v>36770</v>
      </c>
      <c r="I42" s="5" t="s">
        <v>35</v>
      </c>
      <c r="J42" s="8">
        <v>36785</v>
      </c>
      <c r="K42" s="10">
        <v>40000</v>
      </c>
      <c r="M42" s="10">
        <f t="shared" si="0"/>
        <v>40000</v>
      </c>
      <c r="P42" s="10">
        <v>0</v>
      </c>
      <c r="Q42" s="10">
        <v>40000</v>
      </c>
      <c r="R42" s="5" t="s">
        <v>55</v>
      </c>
      <c r="S42" s="12">
        <v>0</v>
      </c>
      <c r="U42" s="12"/>
      <c r="V42" s="14"/>
    </row>
    <row r="43" spans="1:22" x14ac:dyDescent="0.25">
      <c r="A43" s="1">
        <v>27268</v>
      </c>
      <c r="C43" t="s">
        <v>11</v>
      </c>
      <c r="D43">
        <v>78087</v>
      </c>
      <c r="E43">
        <v>25556</v>
      </c>
      <c r="F43" t="s">
        <v>54</v>
      </c>
      <c r="G43" s="7">
        <v>36770</v>
      </c>
      <c r="H43" s="8">
        <v>36770</v>
      </c>
      <c r="I43" s="5" t="s">
        <v>34</v>
      </c>
      <c r="J43" s="8">
        <v>36785</v>
      </c>
      <c r="K43" s="10">
        <v>-40000</v>
      </c>
      <c r="M43" s="10">
        <f t="shared" si="0"/>
        <v>-40000</v>
      </c>
      <c r="N43" s="10">
        <f>+N41+K42+K43</f>
        <v>0</v>
      </c>
      <c r="O43" s="10">
        <f>+O41+L42+L43</f>
        <v>0</v>
      </c>
      <c r="P43" s="10">
        <v>0</v>
      </c>
      <c r="Q43" s="10">
        <v>-40000</v>
      </c>
      <c r="R43" s="5" t="s">
        <v>55</v>
      </c>
      <c r="S43" s="12">
        <v>0</v>
      </c>
      <c r="T43" s="12">
        <f>ABS(N43)*S43</f>
        <v>0</v>
      </c>
      <c r="U43" s="12">
        <f>ABS(O43)*S43</f>
        <v>0</v>
      </c>
      <c r="V43" s="14">
        <f>T43-U43</f>
        <v>0</v>
      </c>
    </row>
    <row r="44" spans="1:22" x14ac:dyDescent="0.25">
      <c r="A44" s="1">
        <v>27268</v>
      </c>
      <c r="C44" t="s">
        <v>11</v>
      </c>
      <c r="D44">
        <v>78087</v>
      </c>
      <c r="E44">
        <v>25556</v>
      </c>
      <c r="F44" t="s">
        <v>54</v>
      </c>
      <c r="G44" s="7">
        <v>36770</v>
      </c>
      <c r="H44" s="8">
        <v>36770</v>
      </c>
      <c r="I44" s="5" t="s">
        <v>35</v>
      </c>
      <c r="J44" s="8">
        <v>36786</v>
      </c>
      <c r="K44" s="10">
        <v>40000</v>
      </c>
      <c r="M44" s="10">
        <f t="shared" si="0"/>
        <v>40000</v>
      </c>
      <c r="P44" s="10">
        <v>0</v>
      </c>
      <c r="Q44" s="10">
        <v>40000</v>
      </c>
      <c r="R44" s="5" t="s">
        <v>55</v>
      </c>
      <c r="S44" s="12">
        <v>0</v>
      </c>
      <c r="U44" s="12"/>
      <c r="V44" s="14"/>
    </row>
    <row r="45" spans="1:22" x14ac:dyDescent="0.25">
      <c r="A45" s="1">
        <v>27268</v>
      </c>
      <c r="C45" t="s">
        <v>11</v>
      </c>
      <c r="D45">
        <v>78087</v>
      </c>
      <c r="E45">
        <v>25556</v>
      </c>
      <c r="F45" t="s">
        <v>54</v>
      </c>
      <c r="G45" s="7">
        <v>36770</v>
      </c>
      <c r="H45" s="8">
        <v>36770</v>
      </c>
      <c r="I45" s="5" t="s">
        <v>34</v>
      </c>
      <c r="J45" s="8">
        <v>36786</v>
      </c>
      <c r="K45" s="10">
        <v>-40000</v>
      </c>
      <c r="M45" s="10">
        <f t="shared" si="0"/>
        <v>-40000</v>
      </c>
      <c r="N45" s="10">
        <f>+N43+K44+K45</f>
        <v>0</v>
      </c>
      <c r="O45" s="10">
        <f>+O43+L44+L45</f>
        <v>0</v>
      </c>
      <c r="P45" s="10">
        <v>0</v>
      </c>
      <c r="Q45" s="10">
        <v>-40000</v>
      </c>
      <c r="R45" s="5" t="s">
        <v>55</v>
      </c>
      <c r="S45" s="12">
        <v>0</v>
      </c>
      <c r="T45" s="12">
        <f t="shared" ref="T45:T53" si="2">ABS(N45)*S45</f>
        <v>0</v>
      </c>
      <c r="U45" s="12">
        <f t="shared" ref="U45:U53" si="3">ABS(O45)*S45</f>
        <v>0</v>
      </c>
      <c r="V45" s="14">
        <f t="shared" ref="V45:V53" si="4">T45-U45</f>
        <v>0</v>
      </c>
    </row>
    <row r="46" spans="1:22" x14ac:dyDescent="0.25">
      <c r="A46" s="1">
        <v>27268</v>
      </c>
      <c r="C46" t="s">
        <v>11</v>
      </c>
      <c r="D46">
        <v>78087</v>
      </c>
      <c r="E46">
        <v>25556</v>
      </c>
      <c r="F46" t="s">
        <v>54</v>
      </c>
      <c r="G46" s="7">
        <v>36770</v>
      </c>
      <c r="H46" s="8">
        <v>36770</v>
      </c>
      <c r="I46" s="5" t="s">
        <v>35</v>
      </c>
      <c r="J46" s="8">
        <v>36787</v>
      </c>
      <c r="K46" s="10">
        <v>40000</v>
      </c>
      <c r="M46" s="10">
        <f>K46-L46</f>
        <v>40000</v>
      </c>
      <c r="P46" s="10">
        <v>0</v>
      </c>
      <c r="Q46" s="10">
        <v>40000</v>
      </c>
      <c r="R46" s="5" t="s">
        <v>55</v>
      </c>
      <c r="S46" s="12">
        <v>0</v>
      </c>
      <c r="U46" s="12"/>
      <c r="V46" s="14"/>
    </row>
    <row r="47" spans="1:22" x14ac:dyDescent="0.25">
      <c r="A47" s="1">
        <v>27268</v>
      </c>
      <c r="C47" t="s">
        <v>11</v>
      </c>
      <c r="D47">
        <v>78087</v>
      </c>
      <c r="E47">
        <v>25556</v>
      </c>
      <c r="F47" t="s">
        <v>54</v>
      </c>
      <c r="G47" s="7">
        <v>36770</v>
      </c>
      <c r="H47" s="8">
        <v>36770</v>
      </c>
      <c r="I47" s="5" t="s">
        <v>34</v>
      </c>
      <c r="J47" s="8">
        <v>36787</v>
      </c>
      <c r="K47" s="10">
        <v>-40000</v>
      </c>
      <c r="M47" s="10">
        <f t="shared" si="0"/>
        <v>-40000</v>
      </c>
      <c r="N47" s="10">
        <f>+N45+K46+K47</f>
        <v>0</v>
      </c>
      <c r="O47" s="10">
        <f>+O45+L46+L47</f>
        <v>0</v>
      </c>
      <c r="P47" s="10">
        <v>0</v>
      </c>
      <c r="Q47" s="10">
        <v>-40000</v>
      </c>
      <c r="R47" s="5" t="s">
        <v>55</v>
      </c>
      <c r="S47" s="12">
        <v>0</v>
      </c>
      <c r="T47" s="12">
        <f t="shared" si="2"/>
        <v>0</v>
      </c>
      <c r="U47" s="12">
        <f t="shared" si="3"/>
        <v>0</v>
      </c>
      <c r="V47" s="14">
        <f t="shared" si="4"/>
        <v>0</v>
      </c>
    </row>
    <row r="48" spans="1:22" x14ac:dyDescent="0.25">
      <c r="A48" s="1">
        <v>27268</v>
      </c>
      <c r="C48" t="s">
        <v>11</v>
      </c>
      <c r="D48">
        <v>78087</v>
      </c>
      <c r="E48">
        <v>25556</v>
      </c>
      <c r="F48" t="s">
        <v>54</v>
      </c>
      <c r="G48" s="7">
        <v>36770</v>
      </c>
      <c r="H48" s="8">
        <v>36770</v>
      </c>
      <c r="I48" s="5" t="s">
        <v>35</v>
      </c>
      <c r="J48" s="8">
        <v>36788</v>
      </c>
      <c r="K48" s="10">
        <v>40000</v>
      </c>
      <c r="M48" s="10">
        <f>K48-L48</f>
        <v>40000</v>
      </c>
      <c r="P48" s="10">
        <v>0</v>
      </c>
      <c r="Q48" s="10">
        <v>40000</v>
      </c>
      <c r="R48" s="5" t="s">
        <v>55</v>
      </c>
      <c r="S48" s="12">
        <v>0</v>
      </c>
      <c r="U48" s="12"/>
      <c r="V48" s="14"/>
    </row>
    <row r="49" spans="1:22" x14ac:dyDescent="0.25">
      <c r="A49" s="1">
        <v>27268</v>
      </c>
      <c r="C49" t="s">
        <v>11</v>
      </c>
      <c r="D49">
        <v>78087</v>
      </c>
      <c r="E49">
        <v>25556</v>
      </c>
      <c r="F49" t="s">
        <v>54</v>
      </c>
      <c r="G49" s="7">
        <v>36770</v>
      </c>
      <c r="H49" s="8">
        <v>36770</v>
      </c>
      <c r="I49" s="5" t="s">
        <v>34</v>
      </c>
      <c r="J49" s="8">
        <v>36788</v>
      </c>
      <c r="K49" s="10">
        <v>-40000</v>
      </c>
      <c r="M49" s="10">
        <f t="shared" si="0"/>
        <v>-40000</v>
      </c>
      <c r="N49" s="10">
        <f>+N47+K48+K49</f>
        <v>0</v>
      </c>
      <c r="O49" s="10">
        <f>+O47+L48+L49</f>
        <v>0</v>
      </c>
      <c r="P49" s="10">
        <v>0</v>
      </c>
      <c r="Q49" s="10">
        <v>-40000</v>
      </c>
      <c r="R49" s="5" t="s">
        <v>55</v>
      </c>
      <c r="S49" s="12">
        <v>0</v>
      </c>
      <c r="T49" s="12">
        <f t="shared" si="2"/>
        <v>0</v>
      </c>
      <c r="U49" s="12">
        <f t="shared" si="3"/>
        <v>0</v>
      </c>
      <c r="V49" s="14">
        <f t="shared" si="4"/>
        <v>0</v>
      </c>
    </row>
    <row r="50" spans="1:22" x14ac:dyDescent="0.25">
      <c r="A50" s="1">
        <v>27268</v>
      </c>
      <c r="C50" t="s">
        <v>11</v>
      </c>
      <c r="D50">
        <v>78087</v>
      </c>
      <c r="E50">
        <v>25556</v>
      </c>
      <c r="F50" t="s">
        <v>54</v>
      </c>
      <c r="G50" s="7">
        <v>36770</v>
      </c>
      <c r="H50" s="8">
        <v>36770</v>
      </c>
      <c r="I50" s="5" t="s">
        <v>35</v>
      </c>
      <c r="J50" s="8">
        <v>36789</v>
      </c>
      <c r="K50" s="10">
        <v>40000</v>
      </c>
      <c r="M50" s="10">
        <f t="shared" si="0"/>
        <v>40000</v>
      </c>
      <c r="P50" s="10">
        <v>0</v>
      </c>
      <c r="Q50" s="10">
        <v>40000</v>
      </c>
      <c r="R50" s="5" t="s">
        <v>55</v>
      </c>
      <c r="S50" s="12">
        <v>0</v>
      </c>
      <c r="U50" s="12"/>
      <c r="V50" s="14"/>
    </row>
    <row r="51" spans="1:22" x14ac:dyDescent="0.25">
      <c r="A51" s="1">
        <v>27268</v>
      </c>
      <c r="C51" t="s">
        <v>11</v>
      </c>
      <c r="D51">
        <v>78087</v>
      </c>
      <c r="E51">
        <v>25556</v>
      </c>
      <c r="F51" t="s">
        <v>54</v>
      </c>
      <c r="G51" s="7">
        <v>36770</v>
      </c>
      <c r="H51" s="8">
        <v>36770</v>
      </c>
      <c r="I51" s="5" t="s">
        <v>34</v>
      </c>
      <c r="J51" s="8">
        <v>36789</v>
      </c>
      <c r="K51" s="10">
        <v>-40000</v>
      </c>
      <c r="M51" s="10">
        <f t="shared" si="0"/>
        <v>-40000</v>
      </c>
      <c r="N51" s="10">
        <f>+N49+K50+K51</f>
        <v>0</v>
      </c>
      <c r="O51" s="10">
        <f>+O49+L50+L51</f>
        <v>0</v>
      </c>
      <c r="P51" s="10">
        <v>0</v>
      </c>
      <c r="Q51" s="10">
        <v>-40000</v>
      </c>
      <c r="R51" s="5" t="s">
        <v>55</v>
      </c>
      <c r="S51" s="12">
        <v>0</v>
      </c>
      <c r="T51" s="12">
        <f t="shared" si="2"/>
        <v>0</v>
      </c>
      <c r="U51" s="12">
        <f t="shared" si="3"/>
        <v>0</v>
      </c>
      <c r="V51" s="14">
        <f t="shared" si="4"/>
        <v>0</v>
      </c>
    </row>
    <row r="52" spans="1:22" x14ac:dyDescent="0.25">
      <c r="A52" s="1">
        <v>27268</v>
      </c>
      <c r="C52" t="s">
        <v>11</v>
      </c>
      <c r="D52">
        <v>78087</v>
      </c>
      <c r="E52">
        <v>25556</v>
      </c>
      <c r="F52" t="s">
        <v>54</v>
      </c>
      <c r="G52" s="7">
        <v>36770</v>
      </c>
      <c r="H52" s="8">
        <v>36770</v>
      </c>
      <c r="I52" s="5" t="s">
        <v>35</v>
      </c>
      <c r="J52" s="8">
        <v>36790</v>
      </c>
      <c r="K52" s="10">
        <v>40000</v>
      </c>
      <c r="M52" s="10">
        <f t="shared" si="0"/>
        <v>40000</v>
      </c>
      <c r="P52" s="10">
        <v>0</v>
      </c>
      <c r="Q52" s="10">
        <v>40000</v>
      </c>
      <c r="R52" s="5" t="s">
        <v>55</v>
      </c>
      <c r="S52" s="12">
        <v>0</v>
      </c>
      <c r="U52" s="12"/>
      <c r="V52" s="14"/>
    </row>
    <row r="53" spans="1:22" x14ac:dyDescent="0.25">
      <c r="A53" s="1">
        <v>27268</v>
      </c>
      <c r="C53" t="s">
        <v>11</v>
      </c>
      <c r="D53">
        <v>78087</v>
      </c>
      <c r="E53">
        <v>25556</v>
      </c>
      <c r="F53" t="s">
        <v>54</v>
      </c>
      <c r="G53" s="7">
        <v>36770</v>
      </c>
      <c r="H53" s="8">
        <v>36770</v>
      </c>
      <c r="I53" s="5" t="s">
        <v>34</v>
      </c>
      <c r="J53" s="8">
        <v>36790</v>
      </c>
      <c r="K53" s="10">
        <v>-40000</v>
      </c>
      <c r="M53" s="10">
        <f t="shared" si="0"/>
        <v>-40000</v>
      </c>
      <c r="N53" s="10">
        <f>+N51+K52+K53</f>
        <v>0</v>
      </c>
      <c r="O53" s="10">
        <f>+O51+L52+L53</f>
        <v>0</v>
      </c>
      <c r="P53" s="10">
        <v>0</v>
      </c>
      <c r="Q53" s="10">
        <v>-40000</v>
      </c>
      <c r="R53" s="5" t="s">
        <v>55</v>
      </c>
      <c r="S53" s="12">
        <v>0</v>
      </c>
      <c r="T53" s="12">
        <f t="shared" si="2"/>
        <v>0</v>
      </c>
      <c r="U53" s="12">
        <f t="shared" si="3"/>
        <v>0</v>
      </c>
      <c r="V53" s="14">
        <f t="shared" si="4"/>
        <v>0</v>
      </c>
    </row>
    <row r="54" spans="1:22" x14ac:dyDescent="0.25">
      <c r="A54" s="1">
        <v>27268</v>
      </c>
      <c r="C54" t="s">
        <v>11</v>
      </c>
      <c r="D54">
        <v>78087</v>
      </c>
      <c r="E54">
        <v>25556</v>
      </c>
      <c r="F54" t="s">
        <v>54</v>
      </c>
      <c r="G54" s="7">
        <v>36770</v>
      </c>
      <c r="H54" s="8">
        <v>36770</v>
      </c>
      <c r="I54" s="5" t="s">
        <v>35</v>
      </c>
      <c r="J54" s="8">
        <v>36791</v>
      </c>
      <c r="K54" s="10">
        <v>40000</v>
      </c>
      <c r="M54" s="10">
        <f t="shared" si="0"/>
        <v>40000</v>
      </c>
      <c r="P54" s="10">
        <v>0</v>
      </c>
      <c r="Q54" s="10">
        <v>40000</v>
      </c>
      <c r="R54" s="5" t="s">
        <v>55</v>
      </c>
      <c r="S54" s="12">
        <v>0</v>
      </c>
      <c r="U54" s="12"/>
      <c r="V54" s="14"/>
    </row>
    <row r="55" spans="1:22" x14ac:dyDescent="0.25">
      <c r="A55" s="1">
        <v>27268</v>
      </c>
      <c r="C55" t="s">
        <v>11</v>
      </c>
      <c r="D55">
        <v>78087</v>
      </c>
      <c r="E55">
        <v>25556</v>
      </c>
      <c r="F55" t="s">
        <v>54</v>
      </c>
      <c r="G55" s="7">
        <v>36770</v>
      </c>
      <c r="H55" s="8">
        <v>36770</v>
      </c>
      <c r="I55" s="5" t="s">
        <v>34</v>
      </c>
      <c r="J55" s="8">
        <v>36791</v>
      </c>
      <c r="K55" s="10">
        <v>-40000</v>
      </c>
      <c r="M55" s="10">
        <f t="shared" si="0"/>
        <v>-40000</v>
      </c>
      <c r="N55" s="10">
        <f>+N53+K54+K55</f>
        <v>0</v>
      </c>
      <c r="O55" s="10">
        <f>+O53+L54+L55</f>
        <v>0</v>
      </c>
      <c r="P55" s="10">
        <v>0</v>
      </c>
      <c r="Q55" s="10">
        <v>-40000</v>
      </c>
      <c r="R55" s="5" t="s">
        <v>55</v>
      </c>
      <c r="S55" s="12">
        <v>0</v>
      </c>
      <c r="T55" s="12">
        <f>ABS(N55)*S55</f>
        <v>0</v>
      </c>
      <c r="U55" s="12">
        <f>ABS(O55)*S55</f>
        <v>0</v>
      </c>
      <c r="V55" s="14">
        <f>T55-U55</f>
        <v>0</v>
      </c>
    </row>
    <row r="56" spans="1:22" x14ac:dyDescent="0.25">
      <c r="A56" s="1">
        <v>27268</v>
      </c>
      <c r="C56" t="s">
        <v>11</v>
      </c>
      <c r="D56">
        <v>78087</v>
      </c>
      <c r="E56">
        <v>25556</v>
      </c>
      <c r="F56" t="s">
        <v>54</v>
      </c>
      <c r="G56" s="7">
        <v>36770</v>
      </c>
      <c r="H56" s="8">
        <v>36770</v>
      </c>
      <c r="I56" s="5" t="s">
        <v>35</v>
      </c>
      <c r="J56" s="8">
        <v>36792</v>
      </c>
      <c r="K56" s="10">
        <v>40000</v>
      </c>
      <c r="M56" s="10">
        <f t="shared" si="0"/>
        <v>40000</v>
      </c>
      <c r="P56" s="10">
        <v>0</v>
      </c>
      <c r="Q56" s="10">
        <v>40000</v>
      </c>
      <c r="R56" s="5" t="s">
        <v>55</v>
      </c>
      <c r="S56" s="12">
        <v>0</v>
      </c>
      <c r="U56" s="12"/>
      <c r="V56" s="14"/>
    </row>
    <row r="57" spans="1:22" x14ac:dyDescent="0.25">
      <c r="A57" s="1">
        <v>27268</v>
      </c>
      <c r="C57" t="s">
        <v>11</v>
      </c>
      <c r="D57">
        <v>78087</v>
      </c>
      <c r="E57">
        <v>25556</v>
      </c>
      <c r="F57" t="s">
        <v>54</v>
      </c>
      <c r="G57" s="7">
        <v>36770</v>
      </c>
      <c r="H57" s="8">
        <v>36770</v>
      </c>
      <c r="I57" s="5" t="s">
        <v>34</v>
      </c>
      <c r="J57" s="8">
        <v>36792</v>
      </c>
      <c r="K57" s="10">
        <v>-40000</v>
      </c>
      <c r="M57" s="10">
        <f t="shared" si="0"/>
        <v>-40000</v>
      </c>
      <c r="N57" s="10">
        <f>+N55+K56+K57</f>
        <v>0</v>
      </c>
      <c r="O57" s="10">
        <f>+O55+L56+L57</f>
        <v>0</v>
      </c>
      <c r="P57" s="10">
        <v>0</v>
      </c>
      <c r="Q57" s="10">
        <v>-40000</v>
      </c>
      <c r="R57" s="5" t="s">
        <v>55</v>
      </c>
      <c r="S57" s="12">
        <v>0</v>
      </c>
      <c r="T57" s="12">
        <f>ABS(N57)*S57</f>
        <v>0</v>
      </c>
      <c r="U57" s="12">
        <f>ABS(O57)*S57</f>
        <v>0</v>
      </c>
      <c r="V57" s="14">
        <f>T57-U57</f>
        <v>0</v>
      </c>
    </row>
    <row r="58" spans="1:22" x14ac:dyDescent="0.25">
      <c r="A58" s="1">
        <v>27268</v>
      </c>
      <c r="C58" t="s">
        <v>11</v>
      </c>
      <c r="D58">
        <v>78087</v>
      </c>
      <c r="E58">
        <v>25556</v>
      </c>
      <c r="F58" t="s">
        <v>54</v>
      </c>
      <c r="G58" s="7">
        <v>36770</v>
      </c>
      <c r="H58" s="8">
        <v>36770</v>
      </c>
      <c r="I58" s="5" t="s">
        <v>35</v>
      </c>
      <c r="J58" s="8">
        <v>36793</v>
      </c>
      <c r="K58" s="10">
        <v>40000</v>
      </c>
      <c r="M58" s="10">
        <f t="shared" si="0"/>
        <v>40000</v>
      </c>
      <c r="P58" s="10">
        <v>0</v>
      </c>
      <c r="Q58" s="10">
        <v>40000</v>
      </c>
      <c r="R58" s="5" t="s">
        <v>55</v>
      </c>
      <c r="S58" s="12">
        <v>0</v>
      </c>
      <c r="U58" s="12"/>
      <c r="V58" s="14"/>
    </row>
    <row r="59" spans="1:22" x14ac:dyDescent="0.25">
      <c r="A59" s="1">
        <v>27268</v>
      </c>
      <c r="C59" t="s">
        <v>11</v>
      </c>
      <c r="D59">
        <v>78087</v>
      </c>
      <c r="E59">
        <v>25556</v>
      </c>
      <c r="F59" t="s">
        <v>54</v>
      </c>
      <c r="G59" s="7">
        <v>36770</v>
      </c>
      <c r="H59" s="8">
        <v>36770</v>
      </c>
      <c r="I59" s="5" t="s">
        <v>34</v>
      </c>
      <c r="J59" s="8">
        <v>36793</v>
      </c>
      <c r="K59" s="10">
        <v>-40000</v>
      </c>
      <c r="M59" s="10">
        <f t="shared" si="0"/>
        <v>-40000</v>
      </c>
      <c r="N59" s="10">
        <f>+N57+K58+K59</f>
        <v>0</v>
      </c>
      <c r="O59" s="10">
        <f>+O57+L58+L59</f>
        <v>0</v>
      </c>
      <c r="P59" s="10">
        <v>0</v>
      </c>
      <c r="Q59" s="10">
        <v>-40000</v>
      </c>
      <c r="R59" s="5" t="s">
        <v>55</v>
      </c>
      <c r="S59" s="12">
        <v>0</v>
      </c>
      <c r="T59" s="12">
        <f>ABS(N59)*S59</f>
        <v>0</v>
      </c>
      <c r="U59" s="12">
        <f>ABS(O59)*S59</f>
        <v>0</v>
      </c>
      <c r="V59" s="14">
        <f>T59-U59</f>
        <v>0</v>
      </c>
    </row>
    <row r="60" spans="1:22" x14ac:dyDescent="0.25">
      <c r="A60" s="1">
        <v>27268</v>
      </c>
      <c r="C60" t="s">
        <v>11</v>
      </c>
      <c r="D60">
        <v>78087</v>
      </c>
      <c r="E60">
        <v>25556</v>
      </c>
      <c r="F60" t="s">
        <v>54</v>
      </c>
      <c r="G60" s="7">
        <v>36770</v>
      </c>
      <c r="H60" s="8">
        <v>36770</v>
      </c>
      <c r="I60" s="5" t="s">
        <v>35</v>
      </c>
      <c r="J60" s="8">
        <v>36794</v>
      </c>
      <c r="K60" s="10">
        <v>40000</v>
      </c>
      <c r="M60" s="10">
        <f t="shared" si="0"/>
        <v>40000</v>
      </c>
      <c r="P60" s="10">
        <v>0</v>
      </c>
      <c r="Q60" s="10">
        <v>40000</v>
      </c>
      <c r="R60" s="5" t="s">
        <v>55</v>
      </c>
      <c r="S60" s="12">
        <v>0</v>
      </c>
      <c r="U60" s="12"/>
      <c r="V60" s="14"/>
    </row>
    <row r="61" spans="1:22" x14ac:dyDescent="0.25">
      <c r="A61" s="1">
        <v>27268</v>
      </c>
      <c r="C61" t="s">
        <v>11</v>
      </c>
      <c r="D61">
        <v>78087</v>
      </c>
      <c r="E61">
        <v>25556</v>
      </c>
      <c r="F61" t="s">
        <v>54</v>
      </c>
      <c r="G61" s="7">
        <v>36770</v>
      </c>
      <c r="H61" s="8">
        <v>36770</v>
      </c>
      <c r="I61" s="5" t="s">
        <v>34</v>
      </c>
      <c r="J61" s="8">
        <v>36794</v>
      </c>
      <c r="K61" s="10">
        <v>-40000</v>
      </c>
      <c r="M61" s="10">
        <f t="shared" si="0"/>
        <v>-40000</v>
      </c>
      <c r="N61" s="10">
        <f>+N59+K60+K61</f>
        <v>0</v>
      </c>
      <c r="O61" s="10">
        <f>+O59+L60+L61</f>
        <v>0</v>
      </c>
      <c r="P61" s="10">
        <v>0</v>
      </c>
      <c r="Q61" s="10">
        <v>-40000</v>
      </c>
      <c r="R61" s="5" t="s">
        <v>55</v>
      </c>
      <c r="S61" s="12">
        <v>0</v>
      </c>
      <c r="T61" s="12">
        <f>ABS(N61)*S61</f>
        <v>0</v>
      </c>
      <c r="U61" s="12">
        <f>ABS(O61)*S61</f>
        <v>0</v>
      </c>
      <c r="V61" s="14">
        <f>T61-U61</f>
        <v>0</v>
      </c>
    </row>
    <row r="62" spans="1:22" x14ac:dyDescent="0.25">
      <c r="A62" s="1">
        <v>27268</v>
      </c>
      <c r="C62" t="s">
        <v>11</v>
      </c>
      <c r="D62">
        <v>78087</v>
      </c>
      <c r="E62">
        <v>25556</v>
      </c>
      <c r="F62" t="s">
        <v>54</v>
      </c>
      <c r="G62" s="7">
        <v>36770</v>
      </c>
      <c r="H62" s="8">
        <v>36770</v>
      </c>
      <c r="I62" s="5" t="s">
        <v>35</v>
      </c>
      <c r="J62" s="8">
        <v>36795</v>
      </c>
      <c r="K62" s="10">
        <v>40000</v>
      </c>
      <c r="M62" s="10">
        <f t="shared" si="0"/>
        <v>40000</v>
      </c>
      <c r="P62" s="10">
        <v>0</v>
      </c>
      <c r="Q62" s="10">
        <v>40000</v>
      </c>
      <c r="R62" s="5" t="s">
        <v>55</v>
      </c>
      <c r="S62" s="12">
        <v>0</v>
      </c>
      <c r="U62" s="12"/>
      <c r="V62" s="14"/>
    </row>
    <row r="63" spans="1:22" x14ac:dyDescent="0.25">
      <c r="A63" s="1">
        <v>27268</v>
      </c>
      <c r="C63" t="s">
        <v>11</v>
      </c>
      <c r="D63">
        <v>78087</v>
      </c>
      <c r="E63">
        <v>25556</v>
      </c>
      <c r="F63" t="s">
        <v>54</v>
      </c>
      <c r="G63" s="7">
        <v>36770</v>
      </c>
      <c r="H63" s="8">
        <v>36770</v>
      </c>
      <c r="I63" s="5" t="s">
        <v>34</v>
      </c>
      <c r="J63" s="8">
        <v>36795</v>
      </c>
      <c r="K63" s="10">
        <v>-40000</v>
      </c>
      <c r="M63" s="10">
        <f t="shared" si="0"/>
        <v>-40000</v>
      </c>
      <c r="N63" s="10">
        <f>+N61+K62+K63</f>
        <v>0</v>
      </c>
      <c r="O63" s="10">
        <f>+O61+L62+L63</f>
        <v>0</v>
      </c>
      <c r="P63" s="10">
        <v>0</v>
      </c>
      <c r="Q63" s="10">
        <v>-40000</v>
      </c>
      <c r="R63" s="5" t="s">
        <v>55</v>
      </c>
      <c r="S63" s="12">
        <v>0</v>
      </c>
      <c r="T63" s="12">
        <f>ABS(N63)*S63</f>
        <v>0</v>
      </c>
      <c r="U63" s="12">
        <f>ABS(O63)*S63</f>
        <v>0</v>
      </c>
      <c r="V63" s="14">
        <f>T63-U63</f>
        <v>0</v>
      </c>
    </row>
    <row r="64" spans="1:22" x14ac:dyDescent="0.25">
      <c r="A64" s="1">
        <v>27268</v>
      </c>
      <c r="C64" t="s">
        <v>11</v>
      </c>
      <c r="D64">
        <v>78087</v>
      </c>
      <c r="E64">
        <v>25556</v>
      </c>
      <c r="F64" t="s">
        <v>54</v>
      </c>
      <c r="G64" s="7">
        <v>36770</v>
      </c>
      <c r="H64" s="8">
        <v>36770</v>
      </c>
      <c r="I64" s="5" t="s">
        <v>35</v>
      </c>
      <c r="J64" s="8">
        <v>36796</v>
      </c>
      <c r="K64" s="10">
        <v>40000</v>
      </c>
      <c r="M64" s="10">
        <f t="shared" si="0"/>
        <v>40000</v>
      </c>
      <c r="P64" s="10">
        <v>0</v>
      </c>
      <c r="Q64" s="10">
        <v>40000</v>
      </c>
      <c r="R64" s="5" t="s">
        <v>55</v>
      </c>
      <c r="S64" s="12">
        <v>0</v>
      </c>
      <c r="U64" s="12"/>
      <c r="V64" s="14"/>
    </row>
    <row r="65" spans="1:22" x14ac:dyDescent="0.25">
      <c r="A65" s="1">
        <v>27268</v>
      </c>
      <c r="C65" t="s">
        <v>11</v>
      </c>
      <c r="D65">
        <v>78087</v>
      </c>
      <c r="E65">
        <v>25556</v>
      </c>
      <c r="F65" t="s">
        <v>54</v>
      </c>
      <c r="G65" s="7">
        <v>36770</v>
      </c>
      <c r="H65" s="8">
        <v>36770</v>
      </c>
      <c r="I65" s="5" t="s">
        <v>34</v>
      </c>
      <c r="J65" s="8">
        <v>36796</v>
      </c>
      <c r="K65" s="10">
        <v>-40000</v>
      </c>
      <c r="M65" s="10">
        <f t="shared" si="0"/>
        <v>-40000</v>
      </c>
      <c r="N65" s="10">
        <f>+N63+K64+K65</f>
        <v>0</v>
      </c>
      <c r="O65" s="10">
        <f>+O63+L64+L65</f>
        <v>0</v>
      </c>
      <c r="P65" s="10">
        <v>0</v>
      </c>
      <c r="Q65" s="10">
        <v>-40000</v>
      </c>
      <c r="R65" s="5" t="s">
        <v>55</v>
      </c>
      <c r="S65" s="12">
        <v>0</v>
      </c>
      <c r="T65" s="12">
        <f>ABS(N65)*S65</f>
        <v>0</v>
      </c>
      <c r="U65" s="12">
        <f>ABS(O65)*S65</f>
        <v>0</v>
      </c>
      <c r="V65" s="14">
        <f>T65-U65</f>
        <v>0</v>
      </c>
    </row>
    <row r="66" spans="1:22" x14ac:dyDescent="0.25">
      <c r="A66" s="1">
        <v>27268</v>
      </c>
      <c r="C66" t="s">
        <v>11</v>
      </c>
      <c r="D66">
        <v>78087</v>
      </c>
      <c r="E66">
        <v>25556</v>
      </c>
      <c r="F66" t="s">
        <v>54</v>
      </c>
      <c r="G66" s="7">
        <v>36770</v>
      </c>
      <c r="H66" s="8">
        <v>36770</v>
      </c>
      <c r="I66" s="5" t="s">
        <v>35</v>
      </c>
      <c r="J66" s="8">
        <v>36797</v>
      </c>
      <c r="K66" s="10">
        <v>40000</v>
      </c>
      <c r="M66" s="10">
        <f t="shared" si="0"/>
        <v>40000</v>
      </c>
      <c r="P66" s="10">
        <v>0</v>
      </c>
      <c r="Q66" s="10">
        <v>40000</v>
      </c>
      <c r="R66" s="5" t="s">
        <v>55</v>
      </c>
      <c r="S66" s="12">
        <v>0</v>
      </c>
      <c r="U66" s="12"/>
      <c r="V66" s="14"/>
    </row>
    <row r="67" spans="1:22" x14ac:dyDescent="0.25">
      <c r="A67" s="1">
        <v>27268</v>
      </c>
      <c r="C67" t="s">
        <v>11</v>
      </c>
      <c r="D67">
        <v>78087</v>
      </c>
      <c r="E67">
        <v>25556</v>
      </c>
      <c r="F67" t="s">
        <v>54</v>
      </c>
      <c r="G67" s="7">
        <v>36770</v>
      </c>
      <c r="H67" s="8">
        <v>36770</v>
      </c>
      <c r="I67" s="5" t="s">
        <v>34</v>
      </c>
      <c r="J67" s="8">
        <v>36797</v>
      </c>
      <c r="K67" s="10">
        <v>-40000</v>
      </c>
      <c r="M67" s="10">
        <f t="shared" si="0"/>
        <v>-40000</v>
      </c>
      <c r="N67" s="10">
        <f>+N65+K66+K67</f>
        <v>0</v>
      </c>
      <c r="O67" s="10">
        <f>+O65+L66+L67</f>
        <v>0</v>
      </c>
      <c r="P67" s="10">
        <v>0</v>
      </c>
      <c r="Q67" s="10">
        <v>-40000</v>
      </c>
      <c r="R67" s="5" t="s">
        <v>55</v>
      </c>
      <c r="S67" s="12">
        <v>0</v>
      </c>
      <c r="T67" s="12">
        <f>ABS(N67)*S67</f>
        <v>0</v>
      </c>
      <c r="U67" s="12">
        <f>ABS(O67)*S67</f>
        <v>0</v>
      </c>
      <c r="V67" s="14">
        <f>T67-U67</f>
        <v>0</v>
      </c>
    </row>
    <row r="68" spans="1:22" x14ac:dyDescent="0.25">
      <c r="A68" s="1">
        <v>27268</v>
      </c>
      <c r="C68" t="s">
        <v>11</v>
      </c>
      <c r="D68">
        <v>78087</v>
      </c>
      <c r="E68">
        <v>25556</v>
      </c>
      <c r="F68" t="s">
        <v>54</v>
      </c>
      <c r="G68" s="7">
        <v>36770</v>
      </c>
      <c r="H68" s="8">
        <v>36770</v>
      </c>
      <c r="I68" s="5" t="s">
        <v>35</v>
      </c>
      <c r="J68" s="8">
        <v>36798</v>
      </c>
      <c r="K68" s="10">
        <v>40000</v>
      </c>
      <c r="M68" s="10">
        <f t="shared" si="0"/>
        <v>40000</v>
      </c>
      <c r="P68" s="10">
        <v>0</v>
      </c>
      <c r="Q68" s="10">
        <v>40000</v>
      </c>
      <c r="R68" s="5" t="s">
        <v>55</v>
      </c>
      <c r="S68" s="12">
        <v>0</v>
      </c>
      <c r="U68" s="12"/>
      <c r="V68" s="14"/>
    </row>
    <row r="69" spans="1:22" x14ac:dyDescent="0.25">
      <c r="A69" s="1">
        <v>27268</v>
      </c>
      <c r="C69" t="s">
        <v>11</v>
      </c>
      <c r="D69">
        <v>78087</v>
      </c>
      <c r="E69">
        <v>25556</v>
      </c>
      <c r="F69" t="s">
        <v>54</v>
      </c>
      <c r="G69" s="7">
        <v>36770</v>
      </c>
      <c r="H69" s="8">
        <v>36770</v>
      </c>
      <c r="I69" s="5" t="s">
        <v>34</v>
      </c>
      <c r="J69" s="8">
        <v>36798</v>
      </c>
      <c r="K69" s="10">
        <v>-40000</v>
      </c>
      <c r="M69" s="10">
        <f t="shared" si="0"/>
        <v>-40000</v>
      </c>
      <c r="N69" s="10">
        <f>+N67+K68+K69</f>
        <v>0</v>
      </c>
      <c r="O69" s="10">
        <f>+O67+L68+L69</f>
        <v>0</v>
      </c>
      <c r="P69" s="10">
        <v>0</v>
      </c>
      <c r="Q69" s="10">
        <v>-40000</v>
      </c>
      <c r="R69" s="5" t="s">
        <v>55</v>
      </c>
      <c r="S69" s="12">
        <v>0</v>
      </c>
      <c r="T69" s="12">
        <f>ABS(N69)*S69</f>
        <v>0</v>
      </c>
      <c r="U69" s="12">
        <f>ABS(O69)*S69</f>
        <v>0</v>
      </c>
      <c r="V69" s="14">
        <f>T69-U69</f>
        <v>0</v>
      </c>
    </row>
    <row r="70" spans="1:22" x14ac:dyDescent="0.25">
      <c r="A70" s="1">
        <v>27268</v>
      </c>
      <c r="C70" t="s">
        <v>11</v>
      </c>
      <c r="D70">
        <v>78087</v>
      </c>
      <c r="E70">
        <v>25556</v>
      </c>
      <c r="F70" t="s">
        <v>54</v>
      </c>
      <c r="G70" s="7">
        <v>36770</v>
      </c>
      <c r="H70" s="8">
        <v>36770</v>
      </c>
      <c r="I70" s="5" t="s">
        <v>35</v>
      </c>
      <c r="J70" s="8">
        <v>36799</v>
      </c>
      <c r="K70" s="10">
        <v>40000</v>
      </c>
      <c r="M70" s="10">
        <f t="shared" si="0"/>
        <v>40000</v>
      </c>
      <c r="P70" s="10">
        <v>0</v>
      </c>
      <c r="Q70" s="10">
        <v>40000</v>
      </c>
      <c r="R70" s="5" t="s">
        <v>55</v>
      </c>
      <c r="S70" s="12">
        <v>0</v>
      </c>
      <c r="U70" s="12"/>
      <c r="V70" s="14"/>
    </row>
    <row r="71" spans="1:22" x14ac:dyDescent="0.25">
      <c r="A71" s="1">
        <v>27268</v>
      </c>
      <c r="C71" t="s">
        <v>11</v>
      </c>
      <c r="D71">
        <v>78087</v>
      </c>
      <c r="E71">
        <v>25556</v>
      </c>
      <c r="F71" t="s">
        <v>54</v>
      </c>
      <c r="G71" s="7">
        <v>36770</v>
      </c>
      <c r="H71" s="8">
        <v>36770</v>
      </c>
      <c r="I71" s="5" t="s">
        <v>34</v>
      </c>
      <c r="J71" s="8">
        <v>36799</v>
      </c>
      <c r="K71" s="10">
        <v>-40000</v>
      </c>
      <c r="M71" s="10">
        <f t="shared" si="0"/>
        <v>-40000</v>
      </c>
      <c r="N71" s="10">
        <f>+N69+K70+K71</f>
        <v>0</v>
      </c>
      <c r="O71" s="10">
        <f>+O69+L70+L71</f>
        <v>0</v>
      </c>
      <c r="P71" s="10">
        <v>0</v>
      </c>
      <c r="Q71" s="10">
        <v>-40000</v>
      </c>
      <c r="R71" s="5" t="s">
        <v>55</v>
      </c>
      <c r="S71" s="12">
        <v>0</v>
      </c>
      <c r="T71" s="12">
        <f>ABS(N71)*S71</f>
        <v>0</v>
      </c>
      <c r="U71" s="12">
        <f>ABS(O71)*S71</f>
        <v>0</v>
      </c>
      <c r="V71" s="14">
        <f>T71-U71</f>
        <v>0</v>
      </c>
    </row>
    <row r="72" spans="1:22" x14ac:dyDescent="0.25">
      <c r="G72" s="7"/>
      <c r="H72" s="8"/>
      <c r="U72" s="12"/>
      <c r="V72" s="14"/>
    </row>
    <row r="73" spans="1:22" x14ac:dyDescent="0.25">
      <c r="G73" s="7"/>
      <c r="H73" s="8"/>
      <c r="U73" s="12"/>
      <c r="V73" s="14"/>
    </row>
    <row r="74" spans="1:22" x14ac:dyDescent="0.25">
      <c r="I74"/>
      <c r="J74"/>
      <c r="K74"/>
      <c r="L74"/>
      <c r="M74"/>
      <c r="N74"/>
      <c r="P74"/>
      <c r="Q74"/>
      <c r="R74"/>
      <c r="T74"/>
    </row>
    <row r="75" spans="1:22" x14ac:dyDescent="0.25">
      <c r="K75" s="20">
        <f>SUM(K12:K71)</f>
        <v>0</v>
      </c>
      <c r="L75" s="20">
        <f>SUM(L12:L73)</f>
        <v>0</v>
      </c>
      <c r="M75" s="20">
        <f>SUM(M12:M71)</f>
        <v>0</v>
      </c>
      <c r="T75" s="21">
        <f>SUM(T12:T71)</f>
        <v>0</v>
      </c>
      <c r="U75" s="21">
        <f>SUM(U12:U73)</f>
        <v>0</v>
      </c>
      <c r="V75" s="21">
        <f>SUM(V12:V73)</f>
        <v>0</v>
      </c>
    </row>
    <row r="76" spans="1:22" x14ac:dyDescent="0.25">
      <c r="O76" s="34"/>
    </row>
    <row r="77" spans="1:22" x14ac:dyDescent="0.25">
      <c r="U77" s="14"/>
    </row>
    <row r="78" spans="1:22" x14ac:dyDescent="0.25">
      <c r="U78" s="14"/>
    </row>
    <row r="79" spans="1:22" x14ac:dyDescent="0.25">
      <c r="U79" s="14"/>
    </row>
  </sheetData>
  <pageMargins left="0" right="0" top="0.5" bottom="0.5" header="0.25" footer="0.25"/>
  <pageSetup paperSize="5" scale="54" orientation="landscape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76"/>
  <sheetViews>
    <sheetView workbookViewId="0">
      <pane xSplit="5" ySplit="10" topLeftCell="M60" activePane="bottomRight" state="frozen"/>
      <selection pane="topRight"/>
      <selection pane="bottomLeft"/>
      <selection pane="bottomRight" activeCell="D78" sqref="D78"/>
    </sheetView>
  </sheetViews>
  <sheetFormatPr defaultRowHeight="13.2" x14ac:dyDescent="0.25"/>
  <cols>
    <col min="1" max="1" width="16" style="1" customWidth="1"/>
    <col min="2" max="2" width="0.109375" style="5" hidden="1" customWidth="1"/>
    <col min="6" max="6" width="10.109375" customWidth="1"/>
    <col min="7" max="7" width="11.33203125" customWidth="1"/>
    <col min="8" max="8" width="9.88671875" customWidth="1"/>
    <col min="9" max="9" width="9.88671875" style="5" customWidth="1"/>
    <col min="10" max="10" width="10.44140625" style="8" customWidth="1"/>
    <col min="11" max="11" width="9.44140625" style="10" customWidth="1"/>
    <col min="12" max="12" width="10.33203125" style="10" customWidth="1"/>
    <col min="13" max="13" width="9.109375" style="10" customWidth="1"/>
    <col min="14" max="15" width="11" style="10" customWidth="1"/>
    <col min="16" max="16" width="10" style="10" customWidth="1"/>
    <col min="17" max="17" width="11.109375" style="10" customWidth="1"/>
    <col min="18" max="18" width="10.109375" style="5" customWidth="1"/>
    <col min="19" max="19" width="11.88671875" style="12" customWidth="1"/>
    <col min="20" max="20" width="15.33203125" style="12" customWidth="1"/>
    <col min="21" max="21" width="13.88671875" customWidth="1"/>
    <col min="22" max="22" width="12.88671875" customWidth="1"/>
  </cols>
  <sheetData>
    <row r="1" spans="1:23" x14ac:dyDescent="0.25">
      <c r="A1" s="1" t="s">
        <v>13</v>
      </c>
    </row>
    <row r="2" spans="1:23" x14ac:dyDescent="0.25">
      <c r="A2" s="1" t="s">
        <v>14</v>
      </c>
      <c r="C2" s="3">
        <v>27060</v>
      </c>
    </row>
    <row r="3" spans="1:23" x14ac:dyDescent="0.25">
      <c r="A3" s="1" t="s">
        <v>3</v>
      </c>
      <c r="C3" s="3" t="s">
        <v>37</v>
      </c>
    </row>
    <row r="4" spans="1:23" x14ac:dyDescent="0.25">
      <c r="A4" s="1" t="s">
        <v>15</v>
      </c>
      <c r="C4" s="4">
        <v>36626</v>
      </c>
      <c r="P4"/>
      <c r="Q4"/>
      <c r="R4"/>
      <c r="S4"/>
      <c r="T4"/>
    </row>
    <row r="5" spans="1:23" x14ac:dyDescent="0.25">
      <c r="A5" s="1" t="s">
        <v>16</v>
      </c>
      <c r="C5" s="4" t="s">
        <v>12</v>
      </c>
      <c r="P5"/>
      <c r="Q5"/>
      <c r="R5"/>
      <c r="S5"/>
      <c r="T5"/>
    </row>
    <row r="9" spans="1:23" s="6" customFormat="1" ht="39.6" x14ac:dyDescent="0.25">
      <c r="A9" s="6" t="s">
        <v>17</v>
      </c>
      <c r="B9" s="6" t="s">
        <v>18</v>
      </c>
      <c r="C9" s="6" t="s">
        <v>3</v>
      </c>
      <c r="D9" s="6" t="s">
        <v>6</v>
      </c>
      <c r="E9" s="6" t="s">
        <v>5</v>
      </c>
      <c r="F9" s="6" t="s">
        <v>19</v>
      </c>
      <c r="G9" s="6" t="s">
        <v>20</v>
      </c>
      <c r="H9" s="6" t="s">
        <v>15</v>
      </c>
      <c r="I9" s="6" t="s">
        <v>21</v>
      </c>
      <c r="J9" s="9" t="s">
        <v>22</v>
      </c>
      <c r="K9" s="11" t="s">
        <v>23</v>
      </c>
      <c r="L9" s="11" t="s">
        <v>24</v>
      </c>
      <c r="M9" s="11" t="s">
        <v>25</v>
      </c>
      <c r="N9" s="18" t="s">
        <v>26</v>
      </c>
      <c r="O9" s="18" t="s">
        <v>27</v>
      </c>
      <c r="P9" s="11" t="s">
        <v>28</v>
      </c>
      <c r="Q9" s="11" t="s">
        <v>29</v>
      </c>
      <c r="R9" s="6" t="s">
        <v>30</v>
      </c>
      <c r="S9" s="13" t="s">
        <v>8</v>
      </c>
      <c r="T9" s="13" t="s">
        <v>31</v>
      </c>
      <c r="U9" s="6" t="s">
        <v>32</v>
      </c>
      <c r="V9" s="6" t="s">
        <v>25</v>
      </c>
      <c r="W9" s="16"/>
    </row>
    <row r="11" spans="1:23" x14ac:dyDescent="0.25">
      <c r="A11" s="1">
        <v>27060</v>
      </c>
      <c r="C11" t="s">
        <v>37</v>
      </c>
      <c r="D11">
        <v>500621</v>
      </c>
      <c r="E11">
        <v>26188</v>
      </c>
      <c r="F11" t="s">
        <v>36</v>
      </c>
      <c r="G11" s="7">
        <v>36617</v>
      </c>
      <c r="H11" s="8">
        <v>36626</v>
      </c>
      <c r="I11" s="33" t="s">
        <v>44</v>
      </c>
    </row>
    <row r="12" spans="1:23" x14ac:dyDescent="0.25">
      <c r="A12" s="1">
        <v>27060</v>
      </c>
      <c r="C12" t="s">
        <v>37</v>
      </c>
      <c r="D12">
        <v>500621</v>
      </c>
      <c r="E12">
        <v>26188</v>
      </c>
      <c r="F12" t="s">
        <v>36</v>
      </c>
      <c r="G12" s="7">
        <v>36617</v>
      </c>
      <c r="H12" s="8">
        <v>36626</v>
      </c>
      <c r="I12" s="5" t="s">
        <v>35</v>
      </c>
      <c r="J12" s="8">
        <v>36770</v>
      </c>
      <c r="K12" s="10">
        <v>10000</v>
      </c>
      <c r="M12" s="10">
        <f t="shared" ref="M12:M71" si="0">K12-L12</f>
        <v>10000</v>
      </c>
      <c r="P12" s="10">
        <v>0</v>
      </c>
      <c r="Q12" s="10">
        <v>10000</v>
      </c>
      <c r="R12" s="5" t="s">
        <v>12</v>
      </c>
      <c r="S12" s="12">
        <v>0.03</v>
      </c>
      <c r="U12" s="12"/>
      <c r="V12" s="14"/>
    </row>
    <row r="13" spans="1:23" x14ac:dyDescent="0.25">
      <c r="A13" s="1">
        <v>27060</v>
      </c>
      <c r="C13" t="s">
        <v>37</v>
      </c>
      <c r="D13">
        <v>500621</v>
      </c>
      <c r="E13">
        <v>26188</v>
      </c>
      <c r="F13" t="s">
        <v>36</v>
      </c>
      <c r="G13" s="7">
        <v>36617</v>
      </c>
      <c r="H13" s="8">
        <v>36626</v>
      </c>
      <c r="I13" s="5" t="s">
        <v>34</v>
      </c>
      <c r="J13" s="8">
        <v>36770</v>
      </c>
      <c r="K13" s="10">
        <v>-10000</v>
      </c>
      <c r="M13" s="10">
        <f t="shared" si="0"/>
        <v>-10000</v>
      </c>
      <c r="N13" s="10">
        <f>+K12+K13</f>
        <v>0</v>
      </c>
      <c r="O13" s="10">
        <f>+L12+L13+O11</f>
        <v>0</v>
      </c>
      <c r="P13" s="10">
        <v>0</v>
      </c>
      <c r="Q13" s="10">
        <v>-10000</v>
      </c>
      <c r="R13" s="5" t="s">
        <v>12</v>
      </c>
      <c r="S13" s="12">
        <v>0.03</v>
      </c>
      <c r="T13" s="12">
        <f>ABS(N13)*S13</f>
        <v>0</v>
      </c>
      <c r="U13" s="12">
        <f>ABS(O13)*S13</f>
        <v>0</v>
      </c>
      <c r="V13" s="14">
        <f>T13-U13</f>
        <v>0</v>
      </c>
    </row>
    <row r="14" spans="1:23" x14ac:dyDescent="0.25">
      <c r="A14" s="1">
        <v>27060</v>
      </c>
      <c r="C14" t="s">
        <v>37</v>
      </c>
      <c r="D14">
        <v>500621</v>
      </c>
      <c r="E14">
        <v>26188</v>
      </c>
      <c r="F14" t="s">
        <v>36</v>
      </c>
      <c r="G14" s="7">
        <v>36617</v>
      </c>
      <c r="H14" s="8">
        <v>36626</v>
      </c>
      <c r="I14" s="5" t="s">
        <v>35</v>
      </c>
      <c r="J14" s="8">
        <v>36771</v>
      </c>
      <c r="K14" s="10">
        <v>10000</v>
      </c>
      <c r="M14" s="10">
        <f t="shared" si="0"/>
        <v>10000</v>
      </c>
      <c r="P14" s="10">
        <v>0</v>
      </c>
      <c r="Q14" s="10">
        <v>10000</v>
      </c>
      <c r="R14" s="5" t="s">
        <v>12</v>
      </c>
      <c r="S14" s="12">
        <v>0.03</v>
      </c>
      <c r="U14" s="12"/>
      <c r="V14" s="14"/>
    </row>
    <row r="15" spans="1:23" x14ac:dyDescent="0.25">
      <c r="A15" s="1">
        <v>27060</v>
      </c>
      <c r="C15" t="s">
        <v>37</v>
      </c>
      <c r="D15">
        <v>500621</v>
      </c>
      <c r="E15">
        <v>26188</v>
      </c>
      <c r="F15" t="s">
        <v>36</v>
      </c>
      <c r="G15" s="7">
        <v>36617</v>
      </c>
      <c r="H15" s="8">
        <v>36626</v>
      </c>
      <c r="I15" s="5" t="s">
        <v>34</v>
      </c>
      <c r="J15" s="8">
        <v>36771</v>
      </c>
      <c r="K15" s="10">
        <v>-10000</v>
      </c>
      <c r="M15" s="10">
        <f t="shared" si="0"/>
        <v>-10000</v>
      </c>
      <c r="N15" s="10">
        <f>+N13+K14+K15</f>
        <v>0</v>
      </c>
      <c r="O15" s="10">
        <f>+O13+L14+L15</f>
        <v>0</v>
      </c>
      <c r="P15" s="10">
        <v>0</v>
      </c>
      <c r="Q15" s="10">
        <v>-10000</v>
      </c>
      <c r="R15" s="5" t="s">
        <v>12</v>
      </c>
      <c r="S15" s="12">
        <v>0.03</v>
      </c>
      <c r="T15" s="12">
        <f>ABS(N15)*S15</f>
        <v>0</v>
      </c>
      <c r="U15" s="12">
        <f>ABS(O15)*S15</f>
        <v>0</v>
      </c>
      <c r="V15" s="14">
        <f>T15-U15</f>
        <v>0</v>
      </c>
    </row>
    <row r="16" spans="1:23" x14ac:dyDescent="0.25">
      <c r="A16" s="1">
        <v>27060</v>
      </c>
      <c r="C16" t="s">
        <v>37</v>
      </c>
      <c r="D16">
        <v>500621</v>
      </c>
      <c r="E16">
        <v>26188</v>
      </c>
      <c r="F16" t="s">
        <v>36</v>
      </c>
      <c r="G16" s="7">
        <v>36617</v>
      </c>
      <c r="H16" s="8">
        <v>36626</v>
      </c>
      <c r="I16" s="5" t="s">
        <v>35</v>
      </c>
      <c r="J16" s="8">
        <v>36772</v>
      </c>
      <c r="K16" s="10">
        <v>10000</v>
      </c>
      <c r="M16" s="10">
        <f t="shared" si="0"/>
        <v>10000</v>
      </c>
      <c r="P16" s="10">
        <v>0</v>
      </c>
      <c r="Q16" s="10">
        <v>10000</v>
      </c>
      <c r="R16" s="5" t="s">
        <v>12</v>
      </c>
      <c r="S16" s="12">
        <v>0.03</v>
      </c>
      <c r="U16" s="12"/>
      <c r="V16" s="14"/>
    </row>
    <row r="17" spans="1:22" x14ac:dyDescent="0.25">
      <c r="A17" s="1">
        <v>27060</v>
      </c>
      <c r="C17" t="s">
        <v>37</v>
      </c>
      <c r="D17">
        <v>500621</v>
      </c>
      <c r="E17">
        <v>26188</v>
      </c>
      <c r="F17" t="s">
        <v>36</v>
      </c>
      <c r="G17" s="7">
        <v>36617</v>
      </c>
      <c r="H17" s="8">
        <v>36626</v>
      </c>
      <c r="I17" s="5" t="s">
        <v>34</v>
      </c>
      <c r="J17" s="8">
        <v>36772</v>
      </c>
      <c r="K17" s="10">
        <v>-10000</v>
      </c>
      <c r="M17" s="10">
        <f t="shared" si="0"/>
        <v>-10000</v>
      </c>
      <c r="N17" s="10">
        <f>+N15+K16+K17</f>
        <v>0</v>
      </c>
      <c r="O17" s="10">
        <f>+O15+L16+L17</f>
        <v>0</v>
      </c>
      <c r="P17" s="10">
        <v>0</v>
      </c>
      <c r="Q17" s="10">
        <v>-10000</v>
      </c>
      <c r="R17" s="5" t="s">
        <v>12</v>
      </c>
      <c r="S17" s="12">
        <v>0.03</v>
      </c>
      <c r="T17" s="12">
        <f>ABS(N17)*S17</f>
        <v>0</v>
      </c>
      <c r="U17" s="12">
        <f>ABS(O17)*S17</f>
        <v>0</v>
      </c>
      <c r="V17" s="14">
        <f>T17-U17</f>
        <v>0</v>
      </c>
    </row>
    <row r="18" spans="1:22" x14ac:dyDescent="0.25">
      <c r="A18" s="1">
        <v>27060</v>
      </c>
      <c r="C18" t="s">
        <v>37</v>
      </c>
      <c r="D18">
        <v>500621</v>
      </c>
      <c r="E18">
        <v>26188</v>
      </c>
      <c r="F18" t="s">
        <v>36</v>
      </c>
      <c r="G18" s="7">
        <v>36617</v>
      </c>
      <c r="H18" s="8">
        <v>36626</v>
      </c>
      <c r="I18" s="5" t="s">
        <v>35</v>
      </c>
      <c r="J18" s="8">
        <v>36773</v>
      </c>
      <c r="K18" s="10">
        <v>10000</v>
      </c>
      <c r="M18" s="10">
        <f t="shared" si="0"/>
        <v>10000</v>
      </c>
      <c r="P18" s="10">
        <v>0</v>
      </c>
      <c r="Q18" s="10">
        <v>10000</v>
      </c>
      <c r="R18" s="5" t="s">
        <v>12</v>
      </c>
      <c r="S18" s="12">
        <v>0.03</v>
      </c>
      <c r="U18" s="12"/>
      <c r="V18" s="14"/>
    </row>
    <row r="19" spans="1:22" x14ac:dyDescent="0.25">
      <c r="A19" s="1">
        <v>27060</v>
      </c>
      <c r="C19" t="s">
        <v>37</v>
      </c>
      <c r="D19">
        <v>500621</v>
      </c>
      <c r="E19">
        <v>26188</v>
      </c>
      <c r="F19" t="s">
        <v>36</v>
      </c>
      <c r="G19" s="7">
        <v>36617</v>
      </c>
      <c r="H19" s="8">
        <v>36626</v>
      </c>
      <c r="I19" s="5" t="s">
        <v>34</v>
      </c>
      <c r="J19" s="8">
        <v>36773</v>
      </c>
      <c r="K19" s="10">
        <v>-10000</v>
      </c>
      <c r="M19" s="10">
        <f t="shared" si="0"/>
        <v>-10000</v>
      </c>
      <c r="N19" s="10">
        <f>+N17+K18+K19</f>
        <v>0</v>
      </c>
      <c r="O19" s="10">
        <f>+O17+L18+L19</f>
        <v>0</v>
      </c>
      <c r="P19" s="10">
        <v>0</v>
      </c>
      <c r="Q19" s="10">
        <v>-10000</v>
      </c>
      <c r="R19" s="5" t="s">
        <v>12</v>
      </c>
      <c r="S19" s="12">
        <v>0.03</v>
      </c>
      <c r="T19" s="12">
        <f t="shared" ref="T19:T29" si="1">ABS(N19)*S19</f>
        <v>0</v>
      </c>
      <c r="U19" s="12">
        <f t="shared" ref="U19:U29" si="2">ABS(O19)*S19</f>
        <v>0</v>
      </c>
      <c r="V19" s="14">
        <f t="shared" ref="V19:V29" si="3">T19-U19</f>
        <v>0</v>
      </c>
    </row>
    <row r="20" spans="1:22" x14ac:dyDescent="0.25">
      <c r="A20" s="1">
        <v>27060</v>
      </c>
      <c r="C20" t="s">
        <v>37</v>
      </c>
      <c r="D20">
        <v>500621</v>
      </c>
      <c r="E20">
        <v>26188</v>
      </c>
      <c r="F20" t="s">
        <v>36</v>
      </c>
      <c r="G20" s="7">
        <v>36617</v>
      </c>
      <c r="H20" s="8">
        <v>36626</v>
      </c>
      <c r="I20" s="5" t="s">
        <v>35</v>
      </c>
      <c r="J20" s="8">
        <v>36774</v>
      </c>
      <c r="K20" s="10">
        <v>10000</v>
      </c>
      <c r="M20" s="10">
        <f t="shared" si="0"/>
        <v>10000</v>
      </c>
      <c r="P20" s="10">
        <v>0</v>
      </c>
      <c r="Q20" s="10">
        <v>10000</v>
      </c>
      <c r="R20" s="5" t="s">
        <v>12</v>
      </c>
      <c r="S20" s="12">
        <v>0.03</v>
      </c>
      <c r="U20" s="12"/>
      <c r="V20" s="14"/>
    </row>
    <row r="21" spans="1:22" x14ac:dyDescent="0.25">
      <c r="A21" s="1">
        <v>27060</v>
      </c>
      <c r="C21" t="s">
        <v>37</v>
      </c>
      <c r="D21">
        <v>500621</v>
      </c>
      <c r="E21">
        <v>26188</v>
      </c>
      <c r="F21" t="s">
        <v>36</v>
      </c>
      <c r="G21" s="7">
        <v>36617</v>
      </c>
      <c r="H21" s="8">
        <v>36626</v>
      </c>
      <c r="I21" s="5" t="s">
        <v>34</v>
      </c>
      <c r="J21" s="8">
        <v>36774</v>
      </c>
      <c r="K21" s="10">
        <v>-10000</v>
      </c>
      <c r="M21" s="10">
        <f t="shared" si="0"/>
        <v>-10000</v>
      </c>
      <c r="N21" s="10">
        <f>+N19+K20+K21</f>
        <v>0</v>
      </c>
      <c r="O21" s="10">
        <f>+O19+L20+L21</f>
        <v>0</v>
      </c>
      <c r="P21" s="10">
        <v>0</v>
      </c>
      <c r="Q21" s="10">
        <v>-10000</v>
      </c>
      <c r="R21" s="5" t="s">
        <v>12</v>
      </c>
      <c r="S21" s="12">
        <v>0.03</v>
      </c>
      <c r="T21" s="12">
        <f t="shared" si="1"/>
        <v>0</v>
      </c>
      <c r="U21" s="12">
        <f t="shared" si="2"/>
        <v>0</v>
      </c>
      <c r="V21" s="14">
        <f t="shared" si="3"/>
        <v>0</v>
      </c>
    </row>
    <row r="22" spans="1:22" x14ac:dyDescent="0.25">
      <c r="A22" s="1">
        <v>27060</v>
      </c>
      <c r="C22" t="s">
        <v>37</v>
      </c>
      <c r="D22">
        <v>500621</v>
      </c>
      <c r="E22">
        <v>26188</v>
      </c>
      <c r="F22" t="s">
        <v>36</v>
      </c>
      <c r="G22" s="7">
        <v>36617</v>
      </c>
      <c r="H22" s="8">
        <v>36626</v>
      </c>
      <c r="I22" s="5" t="s">
        <v>35</v>
      </c>
      <c r="J22" s="8">
        <v>36775</v>
      </c>
      <c r="K22" s="10">
        <v>10000</v>
      </c>
      <c r="M22" s="10">
        <f t="shared" si="0"/>
        <v>10000</v>
      </c>
      <c r="P22" s="10">
        <v>0</v>
      </c>
      <c r="Q22" s="10">
        <v>10000</v>
      </c>
      <c r="R22" s="5" t="s">
        <v>12</v>
      </c>
      <c r="S22" s="12">
        <v>0.03</v>
      </c>
      <c r="U22" s="12"/>
      <c r="V22" s="14"/>
    </row>
    <row r="23" spans="1:22" x14ac:dyDescent="0.25">
      <c r="A23" s="1">
        <v>27060</v>
      </c>
      <c r="C23" t="s">
        <v>37</v>
      </c>
      <c r="D23">
        <v>500621</v>
      </c>
      <c r="E23">
        <v>26188</v>
      </c>
      <c r="F23" t="s">
        <v>36</v>
      </c>
      <c r="G23" s="7">
        <v>36617</v>
      </c>
      <c r="H23" s="8">
        <v>36626</v>
      </c>
      <c r="I23" s="5" t="s">
        <v>34</v>
      </c>
      <c r="J23" s="8">
        <v>36775</v>
      </c>
      <c r="K23" s="10">
        <v>-10000</v>
      </c>
      <c r="M23" s="10">
        <f t="shared" si="0"/>
        <v>-10000</v>
      </c>
      <c r="N23" s="10">
        <f>+N21+K22+K23</f>
        <v>0</v>
      </c>
      <c r="O23" s="10">
        <f>+O21+L22+L23</f>
        <v>0</v>
      </c>
      <c r="P23" s="10">
        <v>0</v>
      </c>
      <c r="Q23" s="10">
        <v>-10000</v>
      </c>
      <c r="R23" s="5" t="s">
        <v>12</v>
      </c>
      <c r="S23" s="12">
        <v>0.03</v>
      </c>
      <c r="T23" s="12">
        <f t="shared" si="1"/>
        <v>0</v>
      </c>
      <c r="U23" s="12">
        <f t="shared" si="2"/>
        <v>0</v>
      </c>
      <c r="V23" s="14">
        <f t="shared" si="3"/>
        <v>0</v>
      </c>
    </row>
    <row r="24" spans="1:22" x14ac:dyDescent="0.25">
      <c r="A24" s="1">
        <v>27060</v>
      </c>
      <c r="C24" t="s">
        <v>37</v>
      </c>
      <c r="D24">
        <v>500621</v>
      </c>
      <c r="E24">
        <v>26188</v>
      </c>
      <c r="F24" t="s">
        <v>36</v>
      </c>
      <c r="G24" s="7">
        <v>36617</v>
      </c>
      <c r="H24" s="8">
        <v>36626</v>
      </c>
      <c r="I24" s="5" t="s">
        <v>35</v>
      </c>
      <c r="J24" s="8">
        <v>36776</v>
      </c>
      <c r="K24" s="10">
        <v>10000</v>
      </c>
      <c r="M24" s="10">
        <f t="shared" si="0"/>
        <v>10000</v>
      </c>
      <c r="P24" s="10">
        <v>0</v>
      </c>
      <c r="Q24" s="10">
        <v>10000</v>
      </c>
      <c r="R24" s="5" t="s">
        <v>12</v>
      </c>
      <c r="S24" s="12">
        <v>0.03</v>
      </c>
      <c r="U24" s="12"/>
      <c r="V24" s="14"/>
    </row>
    <row r="25" spans="1:22" x14ac:dyDescent="0.25">
      <c r="A25" s="1">
        <v>27060</v>
      </c>
      <c r="C25" t="s">
        <v>37</v>
      </c>
      <c r="D25">
        <v>500621</v>
      </c>
      <c r="E25">
        <v>26188</v>
      </c>
      <c r="F25" t="s">
        <v>36</v>
      </c>
      <c r="G25" s="7">
        <v>36617</v>
      </c>
      <c r="H25" s="8">
        <v>36626</v>
      </c>
      <c r="I25" s="5" t="s">
        <v>34</v>
      </c>
      <c r="J25" s="8">
        <v>36776</v>
      </c>
      <c r="K25" s="10">
        <v>-10000</v>
      </c>
      <c r="M25" s="10">
        <f t="shared" si="0"/>
        <v>-10000</v>
      </c>
      <c r="N25" s="10">
        <f>+N23+K24+K25</f>
        <v>0</v>
      </c>
      <c r="O25" s="10">
        <f>+O23+L24+L25</f>
        <v>0</v>
      </c>
      <c r="P25" s="10">
        <v>0</v>
      </c>
      <c r="Q25" s="10">
        <v>-10000</v>
      </c>
      <c r="R25" s="5" t="s">
        <v>12</v>
      </c>
      <c r="S25" s="12">
        <v>0.03</v>
      </c>
      <c r="T25" s="12">
        <f t="shared" si="1"/>
        <v>0</v>
      </c>
      <c r="U25" s="12">
        <f t="shared" si="2"/>
        <v>0</v>
      </c>
      <c r="V25" s="14">
        <f t="shared" si="3"/>
        <v>0</v>
      </c>
    </row>
    <row r="26" spans="1:22" x14ac:dyDescent="0.25">
      <c r="A26" s="1">
        <v>27060</v>
      </c>
      <c r="C26" t="s">
        <v>37</v>
      </c>
      <c r="D26">
        <v>500621</v>
      </c>
      <c r="E26">
        <v>26188</v>
      </c>
      <c r="F26" t="s">
        <v>36</v>
      </c>
      <c r="G26" s="7">
        <v>36617</v>
      </c>
      <c r="H26" s="8">
        <v>36626</v>
      </c>
      <c r="I26" s="5" t="s">
        <v>35</v>
      </c>
      <c r="J26" s="8">
        <v>36777</v>
      </c>
      <c r="K26" s="10">
        <v>10000</v>
      </c>
      <c r="M26" s="10">
        <f t="shared" si="0"/>
        <v>10000</v>
      </c>
      <c r="P26" s="10">
        <v>0</v>
      </c>
      <c r="Q26" s="10">
        <v>10000</v>
      </c>
      <c r="R26" s="5" t="s">
        <v>12</v>
      </c>
      <c r="S26" s="12">
        <v>0.03</v>
      </c>
      <c r="U26" s="12"/>
      <c r="V26" s="14"/>
    </row>
    <row r="27" spans="1:22" x14ac:dyDescent="0.25">
      <c r="A27" s="1">
        <v>27060</v>
      </c>
      <c r="C27" t="s">
        <v>37</v>
      </c>
      <c r="D27">
        <v>500621</v>
      </c>
      <c r="E27">
        <v>26188</v>
      </c>
      <c r="F27" t="s">
        <v>36</v>
      </c>
      <c r="G27" s="7">
        <v>36617</v>
      </c>
      <c r="H27" s="8">
        <v>36626</v>
      </c>
      <c r="I27" s="5" t="s">
        <v>34</v>
      </c>
      <c r="J27" s="8">
        <v>36777</v>
      </c>
      <c r="K27" s="10">
        <v>-10000</v>
      </c>
      <c r="M27" s="10">
        <f t="shared" si="0"/>
        <v>-10000</v>
      </c>
      <c r="N27" s="10">
        <f>+N25+K26+K27</f>
        <v>0</v>
      </c>
      <c r="O27" s="10">
        <f>+O25+L26+L27</f>
        <v>0</v>
      </c>
      <c r="P27" s="10">
        <v>0</v>
      </c>
      <c r="Q27" s="10">
        <v>-10000</v>
      </c>
      <c r="R27" s="5" t="s">
        <v>12</v>
      </c>
      <c r="S27" s="12">
        <v>0.03</v>
      </c>
      <c r="T27" s="12">
        <f t="shared" si="1"/>
        <v>0</v>
      </c>
      <c r="U27" s="12">
        <f t="shared" si="2"/>
        <v>0</v>
      </c>
      <c r="V27" s="14">
        <f t="shared" si="3"/>
        <v>0</v>
      </c>
    </row>
    <row r="28" spans="1:22" x14ac:dyDescent="0.25">
      <c r="A28" s="1">
        <v>27060</v>
      </c>
      <c r="C28" t="s">
        <v>37</v>
      </c>
      <c r="D28">
        <v>500621</v>
      </c>
      <c r="E28">
        <v>26188</v>
      </c>
      <c r="F28" t="s">
        <v>36</v>
      </c>
      <c r="G28" s="7">
        <v>36617</v>
      </c>
      <c r="H28" s="8">
        <v>36626</v>
      </c>
      <c r="I28" s="5" t="s">
        <v>35</v>
      </c>
      <c r="J28" s="8">
        <v>36778</v>
      </c>
      <c r="K28" s="10">
        <v>10000</v>
      </c>
      <c r="M28" s="10">
        <f t="shared" si="0"/>
        <v>10000</v>
      </c>
      <c r="P28" s="10">
        <v>0</v>
      </c>
      <c r="Q28" s="10">
        <v>10000</v>
      </c>
      <c r="R28" s="5" t="s">
        <v>12</v>
      </c>
      <c r="S28" s="12">
        <v>0.03</v>
      </c>
      <c r="U28" s="12"/>
      <c r="V28" s="14"/>
    </row>
    <row r="29" spans="1:22" x14ac:dyDescent="0.25">
      <c r="A29" s="1">
        <v>27060</v>
      </c>
      <c r="C29" t="s">
        <v>37</v>
      </c>
      <c r="D29">
        <v>500621</v>
      </c>
      <c r="E29">
        <v>26188</v>
      </c>
      <c r="F29" t="s">
        <v>36</v>
      </c>
      <c r="G29" s="7">
        <v>36617</v>
      </c>
      <c r="H29" s="8">
        <v>36626</v>
      </c>
      <c r="I29" s="5" t="s">
        <v>34</v>
      </c>
      <c r="J29" s="8">
        <v>36778</v>
      </c>
      <c r="K29" s="10">
        <v>-10000</v>
      </c>
      <c r="M29" s="10">
        <f t="shared" si="0"/>
        <v>-10000</v>
      </c>
      <c r="N29" s="10">
        <f>+N27+K28+K29</f>
        <v>0</v>
      </c>
      <c r="O29" s="10">
        <f>+O27+L28+L29</f>
        <v>0</v>
      </c>
      <c r="P29" s="10">
        <v>0</v>
      </c>
      <c r="Q29" s="10">
        <v>-10000</v>
      </c>
      <c r="R29" s="5" t="s">
        <v>12</v>
      </c>
      <c r="S29" s="12">
        <v>0.03</v>
      </c>
      <c r="T29" s="12">
        <f t="shared" si="1"/>
        <v>0</v>
      </c>
      <c r="U29" s="12">
        <f t="shared" si="2"/>
        <v>0</v>
      </c>
      <c r="V29" s="14">
        <f t="shared" si="3"/>
        <v>0</v>
      </c>
    </row>
    <row r="30" spans="1:22" x14ac:dyDescent="0.25">
      <c r="A30" s="1">
        <v>27060</v>
      </c>
      <c r="C30" t="s">
        <v>37</v>
      </c>
      <c r="D30">
        <v>500621</v>
      </c>
      <c r="E30">
        <v>26188</v>
      </c>
      <c r="F30" t="s">
        <v>36</v>
      </c>
      <c r="G30" s="7">
        <v>36617</v>
      </c>
      <c r="H30" s="8">
        <v>36626</v>
      </c>
      <c r="I30" s="5" t="s">
        <v>35</v>
      </c>
      <c r="J30" s="8">
        <v>36779</v>
      </c>
      <c r="K30" s="10">
        <v>10000</v>
      </c>
      <c r="M30" s="10">
        <f t="shared" si="0"/>
        <v>10000</v>
      </c>
      <c r="P30" s="10">
        <v>0</v>
      </c>
      <c r="Q30" s="10">
        <v>10000</v>
      </c>
      <c r="R30" s="5" t="s">
        <v>12</v>
      </c>
      <c r="S30" s="12">
        <v>0.03</v>
      </c>
      <c r="U30" s="12"/>
      <c r="V30" s="14"/>
    </row>
    <row r="31" spans="1:22" x14ac:dyDescent="0.25">
      <c r="A31" s="1">
        <v>27060</v>
      </c>
      <c r="C31" t="s">
        <v>37</v>
      </c>
      <c r="D31">
        <v>500621</v>
      </c>
      <c r="E31">
        <v>26188</v>
      </c>
      <c r="F31" t="s">
        <v>36</v>
      </c>
      <c r="G31" s="7">
        <v>36617</v>
      </c>
      <c r="H31" s="8">
        <v>36626</v>
      </c>
      <c r="I31" s="5" t="s">
        <v>34</v>
      </c>
      <c r="J31" s="8">
        <v>36779</v>
      </c>
      <c r="K31" s="10">
        <v>-10000</v>
      </c>
      <c r="M31" s="10">
        <f t="shared" si="0"/>
        <v>-10000</v>
      </c>
      <c r="N31" s="10">
        <f>+N29+K30+K31</f>
        <v>0</v>
      </c>
      <c r="O31" s="10">
        <f>+O29+L30+L31</f>
        <v>0</v>
      </c>
      <c r="P31" s="10">
        <v>0</v>
      </c>
      <c r="Q31" s="10">
        <v>-10000</v>
      </c>
      <c r="R31" s="5" t="s">
        <v>12</v>
      </c>
      <c r="S31" s="12">
        <v>0.03</v>
      </c>
      <c r="T31" s="12">
        <f>ABS(N31)*S31</f>
        <v>0</v>
      </c>
      <c r="U31" s="12">
        <f>ABS(O31)*S31</f>
        <v>0</v>
      </c>
      <c r="V31" s="14">
        <f>T31-U31</f>
        <v>0</v>
      </c>
    </row>
    <row r="32" spans="1:22" x14ac:dyDescent="0.25">
      <c r="A32" s="1">
        <v>27060</v>
      </c>
      <c r="C32" t="s">
        <v>37</v>
      </c>
      <c r="D32">
        <v>500621</v>
      </c>
      <c r="E32">
        <v>26188</v>
      </c>
      <c r="F32" t="s">
        <v>36</v>
      </c>
      <c r="G32" s="7">
        <v>36617</v>
      </c>
      <c r="H32" s="8">
        <v>36626</v>
      </c>
      <c r="I32" s="5" t="s">
        <v>35</v>
      </c>
      <c r="J32" s="8">
        <v>36780</v>
      </c>
      <c r="K32" s="10">
        <v>10000</v>
      </c>
      <c r="M32" s="10">
        <f t="shared" si="0"/>
        <v>10000</v>
      </c>
      <c r="P32" s="10">
        <v>0</v>
      </c>
      <c r="Q32" s="10">
        <v>10000</v>
      </c>
      <c r="R32" s="5" t="s">
        <v>12</v>
      </c>
      <c r="S32" s="12">
        <v>0.03</v>
      </c>
      <c r="U32" s="12"/>
      <c r="V32" s="14"/>
    </row>
    <row r="33" spans="1:22" x14ac:dyDescent="0.25">
      <c r="A33" s="1">
        <v>27060</v>
      </c>
      <c r="C33" t="s">
        <v>37</v>
      </c>
      <c r="D33">
        <v>500621</v>
      </c>
      <c r="E33">
        <v>26188</v>
      </c>
      <c r="F33" t="s">
        <v>36</v>
      </c>
      <c r="G33" s="7">
        <v>36617</v>
      </c>
      <c r="H33" s="8">
        <v>36626</v>
      </c>
      <c r="I33" s="5" t="s">
        <v>34</v>
      </c>
      <c r="J33" s="8">
        <v>36780</v>
      </c>
      <c r="K33" s="10">
        <v>-10000</v>
      </c>
      <c r="M33" s="10">
        <f t="shared" si="0"/>
        <v>-10000</v>
      </c>
      <c r="N33" s="10">
        <f>+N31+K32+K33</f>
        <v>0</v>
      </c>
      <c r="O33" s="10">
        <f>+O31+L32+L33</f>
        <v>0</v>
      </c>
      <c r="P33" s="10">
        <v>0</v>
      </c>
      <c r="Q33" s="10">
        <v>-10000</v>
      </c>
      <c r="R33" s="5" t="s">
        <v>12</v>
      </c>
      <c r="S33" s="12">
        <v>0.03</v>
      </c>
      <c r="T33" s="12">
        <f>ABS(N33)*S33</f>
        <v>0</v>
      </c>
      <c r="U33" s="12">
        <f>ABS(O33)*S33</f>
        <v>0</v>
      </c>
      <c r="V33" s="14">
        <f>T33-U33</f>
        <v>0</v>
      </c>
    </row>
    <row r="34" spans="1:22" x14ac:dyDescent="0.25">
      <c r="A34" s="1">
        <v>27060</v>
      </c>
      <c r="C34" t="s">
        <v>37</v>
      </c>
      <c r="D34">
        <v>500621</v>
      </c>
      <c r="E34">
        <v>26188</v>
      </c>
      <c r="F34" t="s">
        <v>36</v>
      </c>
      <c r="G34" s="7">
        <v>36617</v>
      </c>
      <c r="H34" s="8">
        <v>36626</v>
      </c>
      <c r="I34" s="5" t="s">
        <v>35</v>
      </c>
      <c r="J34" s="8">
        <v>36781</v>
      </c>
      <c r="K34" s="10">
        <v>10000</v>
      </c>
      <c r="M34" s="10">
        <f t="shared" si="0"/>
        <v>10000</v>
      </c>
      <c r="P34" s="10">
        <v>0</v>
      </c>
      <c r="Q34" s="10">
        <v>10000</v>
      </c>
      <c r="R34" s="5" t="s">
        <v>12</v>
      </c>
      <c r="S34" s="12">
        <v>0.03</v>
      </c>
      <c r="U34" s="12"/>
      <c r="V34" s="14"/>
    </row>
    <row r="35" spans="1:22" x14ac:dyDescent="0.25">
      <c r="A35" s="1">
        <v>27060</v>
      </c>
      <c r="C35" t="s">
        <v>37</v>
      </c>
      <c r="D35">
        <v>500621</v>
      </c>
      <c r="E35">
        <v>26188</v>
      </c>
      <c r="F35" t="s">
        <v>36</v>
      </c>
      <c r="G35" s="7">
        <v>36617</v>
      </c>
      <c r="H35" s="8">
        <v>36626</v>
      </c>
      <c r="I35" s="5" t="s">
        <v>34</v>
      </c>
      <c r="J35" s="8">
        <v>36781</v>
      </c>
      <c r="K35" s="10">
        <v>-10000</v>
      </c>
      <c r="M35" s="10">
        <f t="shared" si="0"/>
        <v>-10000</v>
      </c>
      <c r="N35" s="10">
        <f>+N33+K34+K35</f>
        <v>0</v>
      </c>
      <c r="O35" s="10">
        <f>+O33+L34+L35</f>
        <v>0</v>
      </c>
      <c r="P35" s="10">
        <v>0</v>
      </c>
      <c r="Q35" s="10">
        <v>-10000</v>
      </c>
      <c r="R35" s="5" t="s">
        <v>12</v>
      </c>
      <c r="S35" s="12">
        <v>0.03</v>
      </c>
      <c r="T35" s="12">
        <f>ABS(N35)*S35</f>
        <v>0</v>
      </c>
      <c r="U35" s="12">
        <f>ABS(O35)*S35</f>
        <v>0</v>
      </c>
      <c r="V35" s="14">
        <f>T35-U35</f>
        <v>0</v>
      </c>
    </row>
    <row r="36" spans="1:22" x14ac:dyDescent="0.25">
      <c r="A36" s="1">
        <v>27060</v>
      </c>
      <c r="C36" t="s">
        <v>37</v>
      </c>
      <c r="D36">
        <v>500621</v>
      </c>
      <c r="E36">
        <v>26188</v>
      </c>
      <c r="F36" t="s">
        <v>36</v>
      </c>
      <c r="G36" s="7">
        <v>36617</v>
      </c>
      <c r="H36" s="8">
        <v>36626</v>
      </c>
      <c r="I36" s="5" t="s">
        <v>35</v>
      </c>
      <c r="J36" s="8">
        <v>36782</v>
      </c>
      <c r="K36" s="10">
        <v>10000</v>
      </c>
      <c r="M36" s="10">
        <f t="shared" si="0"/>
        <v>10000</v>
      </c>
      <c r="P36" s="10">
        <v>0</v>
      </c>
      <c r="Q36" s="10">
        <v>10000</v>
      </c>
      <c r="R36" s="5" t="s">
        <v>12</v>
      </c>
      <c r="S36" s="12">
        <v>0.03</v>
      </c>
      <c r="U36" s="12"/>
      <c r="V36" s="14"/>
    </row>
    <row r="37" spans="1:22" x14ac:dyDescent="0.25">
      <c r="A37" s="1">
        <v>27060</v>
      </c>
      <c r="C37" t="s">
        <v>37</v>
      </c>
      <c r="D37">
        <v>500621</v>
      </c>
      <c r="E37">
        <v>26188</v>
      </c>
      <c r="F37" t="s">
        <v>36</v>
      </c>
      <c r="G37" s="7">
        <v>36617</v>
      </c>
      <c r="H37" s="8">
        <v>36626</v>
      </c>
      <c r="I37" s="5" t="s">
        <v>34</v>
      </c>
      <c r="J37" s="8">
        <v>36782</v>
      </c>
      <c r="K37" s="10">
        <v>-10000</v>
      </c>
      <c r="M37" s="10">
        <f t="shared" si="0"/>
        <v>-10000</v>
      </c>
      <c r="N37" s="10">
        <f>+N35+K36+K37</f>
        <v>0</v>
      </c>
      <c r="O37" s="10">
        <f>+O35+L36+L37</f>
        <v>0</v>
      </c>
      <c r="P37" s="10">
        <v>0</v>
      </c>
      <c r="Q37" s="10">
        <v>-10000</v>
      </c>
      <c r="R37" s="5" t="s">
        <v>12</v>
      </c>
      <c r="S37" s="12">
        <v>0.03</v>
      </c>
      <c r="T37" s="12">
        <f>ABS(N37)*S37</f>
        <v>0</v>
      </c>
      <c r="U37" s="12">
        <f>ABS(O37)*S37</f>
        <v>0</v>
      </c>
      <c r="V37" s="14">
        <f>T37-U37</f>
        <v>0</v>
      </c>
    </row>
    <row r="38" spans="1:22" x14ac:dyDescent="0.25">
      <c r="A38" s="1">
        <v>27060</v>
      </c>
      <c r="C38" t="s">
        <v>37</v>
      </c>
      <c r="D38">
        <v>500621</v>
      </c>
      <c r="E38">
        <v>26188</v>
      </c>
      <c r="F38" t="s">
        <v>36</v>
      </c>
      <c r="G38" s="7">
        <v>36617</v>
      </c>
      <c r="H38" s="8">
        <v>36626</v>
      </c>
      <c r="I38" s="5" t="s">
        <v>35</v>
      </c>
      <c r="J38" s="8">
        <v>36783</v>
      </c>
      <c r="K38" s="10">
        <v>10000</v>
      </c>
      <c r="M38" s="10">
        <f t="shared" si="0"/>
        <v>10000</v>
      </c>
      <c r="P38" s="10">
        <v>0</v>
      </c>
      <c r="Q38" s="10">
        <v>10000</v>
      </c>
      <c r="R38" s="5" t="s">
        <v>12</v>
      </c>
      <c r="S38" s="12">
        <v>0.03</v>
      </c>
      <c r="U38" s="12"/>
      <c r="V38" s="14"/>
    </row>
    <row r="39" spans="1:22" x14ac:dyDescent="0.25">
      <c r="A39" s="1">
        <v>27060</v>
      </c>
      <c r="C39" t="s">
        <v>37</v>
      </c>
      <c r="D39">
        <v>500621</v>
      </c>
      <c r="E39">
        <v>26188</v>
      </c>
      <c r="F39" t="s">
        <v>36</v>
      </c>
      <c r="G39" s="7">
        <v>36617</v>
      </c>
      <c r="H39" s="8">
        <v>36626</v>
      </c>
      <c r="I39" s="5" t="s">
        <v>34</v>
      </c>
      <c r="J39" s="8">
        <v>36783</v>
      </c>
      <c r="K39" s="10">
        <v>-10000</v>
      </c>
      <c r="M39" s="10">
        <f t="shared" si="0"/>
        <v>-10000</v>
      </c>
      <c r="N39" s="10">
        <f>+N37+K38+K39</f>
        <v>0</v>
      </c>
      <c r="O39" s="10">
        <f>+O37+L38+L39</f>
        <v>0</v>
      </c>
      <c r="P39" s="10">
        <v>0</v>
      </c>
      <c r="Q39" s="10">
        <v>-10000</v>
      </c>
      <c r="R39" s="5" t="s">
        <v>12</v>
      </c>
      <c r="S39" s="12">
        <v>0.03</v>
      </c>
      <c r="T39" s="12">
        <f>ABS(N39)*S39</f>
        <v>0</v>
      </c>
      <c r="U39" s="12">
        <f>ABS(O39)*S39</f>
        <v>0</v>
      </c>
      <c r="V39" s="14">
        <f>T39-U39</f>
        <v>0</v>
      </c>
    </row>
    <row r="40" spans="1:22" x14ac:dyDescent="0.25">
      <c r="A40" s="1">
        <v>27060</v>
      </c>
      <c r="C40" t="s">
        <v>37</v>
      </c>
      <c r="D40">
        <v>500621</v>
      </c>
      <c r="E40">
        <v>26188</v>
      </c>
      <c r="F40" t="s">
        <v>36</v>
      </c>
      <c r="G40" s="7">
        <v>36617</v>
      </c>
      <c r="H40" s="8">
        <v>36626</v>
      </c>
      <c r="I40" s="5" t="s">
        <v>35</v>
      </c>
      <c r="J40" s="8">
        <v>36784</v>
      </c>
      <c r="K40" s="10">
        <v>10000</v>
      </c>
      <c r="M40" s="10">
        <f t="shared" si="0"/>
        <v>10000</v>
      </c>
      <c r="P40" s="10">
        <v>0</v>
      </c>
      <c r="Q40" s="10">
        <v>10000</v>
      </c>
      <c r="R40" s="5" t="s">
        <v>12</v>
      </c>
      <c r="S40" s="12">
        <v>0.03</v>
      </c>
      <c r="U40" s="12"/>
      <c r="V40" s="14"/>
    </row>
    <row r="41" spans="1:22" x14ac:dyDescent="0.25">
      <c r="A41" s="1">
        <v>27060</v>
      </c>
      <c r="C41" t="s">
        <v>37</v>
      </c>
      <c r="D41">
        <v>500621</v>
      </c>
      <c r="E41">
        <v>26188</v>
      </c>
      <c r="F41" t="s">
        <v>36</v>
      </c>
      <c r="G41" s="7">
        <v>36617</v>
      </c>
      <c r="H41" s="8">
        <v>36626</v>
      </c>
      <c r="I41" s="5" t="s">
        <v>34</v>
      </c>
      <c r="J41" s="8">
        <v>36784</v>
      </c>
      <c r="K41" s="10">
        <v>-10000</v>
      </c>
      <c r="M41" s="10">
        <f t="shared" si="0"/>
        <v>-10000</v>
      </c>
      <c r="N41" s="10">
        <f>+N39+K40+K41</f>
        <v>0</v>
      </c>
      <c r="O41" s="10">
        <f>+O39+L40+L41</f>
        <v>0</v>
      </c>
      <c r="P41" s="10">
        <v>0</v>
      </c>
      <c r="Q41" s="10">
        <v>-10000</v>
      </c>
      <c r="R41" s="5" t="s">
        <v>12</v>
      </c>
      <c r="S41" s="12">
        <v>0.03</v>
      </c>
      <c r="T41" s="12">
        <f>ABS(N41)*S41</f>
        <v>0</v>
      </c>
      <c r="U41" s="12">
        <f>ABS(O41)*S41</f>
        <v>0</v>
      </c>
      <c r="V41" s="14">
        <f>T41-U41</f>
        <v>0</v>
      </c>
    </row>
    <row r="42" spans="1:22" x14ac:dyDescent="0.25">
      <c r="A42" s="1">
        <v>27060</v>
      </c>
      <c r="C42" t="s">
        <v>37</v>
      </c>
      <c r="D42">
        <v>500621</v>
      </c>
      <c r="E42">
        <v>26188</v>
      </c>
      <c r="F42" t="s">
        <v>36</v>
      </c>
      <c r="G42" s="7">
        <v>36617</v>
      </c>
      <c r="H42" s="8">
        <v>36626</v>
      </c>
      <c r="I42" s="5" t="s">
        <v>35</v>
      </c>
      <c r="J42" s="8">
        <v>36785</v>
      </c>
      <c r="K42" s="10">
        <v>10000</v>
      </c>
      <c r="M42" s="10">
        <f t="shared" si="0"/>
        <v>10000</v>
      </c>
      <c r="P42" s="10">
        <v>0</v>
      </c>
      <c r="Q42" s="10">
        <v>10000</v>
      </c>
      <c r="R42" s="5" t="s">
        <v>12</v>
      </c>
      <c r="S42" s="12">
        <v>0.03</v>
      </c>
      <c r="U42" s="12"/>
      <c r="V42" s="14"/>
    </row>
    <row r="43" spans="1:22" x14ac:dyDescent="0.25">
      <c r="A43" s="1">
        <v>27060</v>
      </c>
      <c r="C43" t="s">
        <v>37</v>
      </c>
      <c r="D43">
        <v>500621</v>
      </c>
      <c r="E43">
        <v>26188</v>
      </c>
      <c r="F43" t="s">
        <v>36</v>
      </c>
      <c r="G43" s="7">
        <v>36617</v>
      </c>
      <c r="H43" s="8">
        <v>36626</v>
      </c>
      <c r="I43" s="5" t="s">
        <v>34</v>
      </c>
      <c r="J43" s="8">
        <v>36785</v>
      </c>
      <c r="K43" s="10">
        <v>-10000</v>
      </c>
      <c r="M43" s="10">
        <f t="shared" si="0"/>
        <v>-10000</v>
      </c>
      <c r="N43" s="10">
        <f>+N41+K42+K43</f>
        <v>0</v>
      </c>
      <c r="O43" s="10">
        <f>+O41+L42+L43</f>
        <v>0</v>
      </c>
      <c r="P43" s="10">
        <v>0</v>
      </c>
      <c r="Q43" s="10">
        <v>-10000</v>
      </c>
      <c r="R43" s="5" t="s">
        <v>12</v>
      </c>
      <c r="S43" s="12">
        <v>0.03</v>
      </c>
      <c r="T43" s="12">
        <f>ABS(N43)*S43</f>
        <v>0</v>
      </c>
      <c r="U43" s="12">
        <f>ABS(O43)*S43</f>
        <v>0</v>
      </c>
      <c r="V43" s="14">
        <f>T43-U43</f>
        <v>0</v>
      </c>
    </row>
    <row r="44" spans="1:22" x14ac:dyDescent="0.25">
      <c r="A44" s="1">
        <v>27060</v>
      </c>
      <c r="C44" t="s">
        <v>37</v>
      </c>
      <c r="D44">
        <v>500621</v>
      </c>
      <c r="E44">
        <v>26188</v>
      </c>
      <c r="F44" t="s">
        <v>36</v>
      </c>
      <c r="G44" s="7">
        <v>36617</v>
      </c>
      <c r="H44" s="8">
        <v>36626</v>
      </c>
      <c r="I44" s="5" t="s">
        <v>35</v>
      </c>
      <c r="J44" s="8">
        <v>36786</v>
      </c>
      <c r="K44" s="10">
        <v>10000</v>
      </c>
      <c r="M44" s="10">
        <f t="shared" si="0"/>
        <v>10000</v>
      </c>
      <c r="P44" s="10">
        <v>0</v>
      </c>
      <c r="Q44" s="10">
        <v>10000</v>
      </c>
      <c r="R44" s="5" t="s">
        <v>12</v>
      </c>
      <c r="S44" s="12">
        <v>0.03</v>
      </c>
      <c r="U44" s="12"/>
      <c r="V44" s="14"/>
    </row>
    <row r="45" spans="1:22" x14ac:dyDescent="0.25">
      <c r="A45" s="1">
        <v>27060</v>
      </c>
      <c r="C45" t="s">
        <v>37</v>
      </c>
      <c r="D45">
        <v>500621</v>
      </c>
      <c r="E45">
        <v>26188</v>
      </c>
      <c r="F45" t="s">
        <v>36</v>
      </c>
      <c r="G45" s="7">
        <v>36617</v>
      </c>
      <c r="H45" s="8">
        <v>36626</v>
      </c>
      <c r="I45" s="5" t="s">
        <v>34</v>
      </c>
      <c r="J45" s="8">
        <v>36786</v>
      </c>
      <c r="K45" s="10">
        <v>-10000</v>
      </c>
      <c r="M45" s="10">
        <f t="shared" si="0"/>
        <v>-10000</v>
      </c>
      <c r="N45" s="10">
        <f>+N43+K44+K45</f>
        <v>0</v>
      </c>
      <c r="O45" s="10">
        <f>+O43+L44+L45</f>
        <v>0</v>
      </c>
      <c r="P45" s="10">
        <v>0</v>
      </c>
      <c r="Q45" s="10">
        <v>-10000</v>
      </c>
      <c r="R45" s="5" t="s">
        <v>12</v>
      </c>
      <c r="S45" s="12">
        <v>0.03</v>
      </c>
      <c r="T45" s="12">
        <f t="shared" ref="T45:T53" si="4">ABS(N45)*S45</f>
        <v>0</v>
      </c>
      <c r="U45" s="12">
        <f t="shared" ref="U45:U53" si="5">ABS(O45)*S45</f>
        <v>0</v>
      </c>
      <c r="V45" s="14">
        <f t="shared" ref="V45:V53" si="6">T45-U45</f>
        <v>0</v>
      </c>
    </row>
    <row r="46" spans="1:22" x14ac:dyDescent="0.25">
      <c r="A46" s="1">
        <v>27060</v>
      </c>
      <c r="C46" t="s">
        <v>37</v>
      </c>
      <c r="D46">
        <v>500621</v>
      </c>
      <c r="E46">
        <v>26188</v>
      </c>
      <c r="F46" t="s">
        <v>36</v>
      </c>
      <c r="G46" s="7">
        <v>36617</v>
      </c>
      <c r="H46" s="8">
        <v>36626</v>
      </c>
      <c r="I46" s="5" t="s">
        <v>35</v>
      </c>
      <c r="J46" s="8">
        <v>36787</v>
      </c>
      <c r="K46" s="10">
        <v>10000</v>
      </c>
      <c r="M46" s="10">
        <f>K46-L46</f>
        <v>10000</v>
      </c>
      <c r="P46" s="10">
        <v>0</v>
      </c>
      <c r="Q46" s="10">
        <v>10000</v>
      </c>
      <c r="R46" s="5" t="s">
        <v>12</v>
      </c>
      <c r="S46" s="12">
        <v>0.03</v>
      </c>
      <c r="U46" s="12"/>
      <c r="V46" s="14"/>
    </row>
    <row r="47" spans="1:22" x14ac:dyDescent="0.25">
      <c r="A47" s="1">
        <v>27060</v>
      </c>
      <c r="C47" t="s">
        <v>37</v>
      </c>
      <c r="D47">
        <v>500621</v>
      </c>
      <c r="E47">
        <v>26188</v>
      </c>
      <c r="F47" t="s">
        <v>36</v>
      </c>
      <c r="G47" s="7">
        <v>36617</v>
      </c>
      <c r="H47" s="8">
        <v>36626</v>
      </c>
      <c r="I47" s="5" t="s">
        <v>34</v>
      </c>
      <c r="J47" s="8">
        <v>36787</v>
      </c>
      <c r="K47" s="10">
        <v>-10000</v>
      </c>
      <c r="M47" s="10">
        <f t="shared" si="0"/>
        <v>-10000</v>
      </c>
      <c r="N47" s="10">
        <f>+N45+K46+K47</f>
        <v>0</v>
      </c>
      <c r="O47" s="10">
        <f>+O45+L46+L47</f>
        <v>0</v>
      </c>
      <c r="P47" s="10">
        <v>0</v>
      </c>
      <c r="Q47" s="10">
        <v>-10000</v>
      </c>
      <c r="R47" s="5" t="s">
        <v>12</v>
      </c>
      <c r="S47" s="12">
        <v>0.03</v>
      </c>
      <c r="T47" s="12">
        <f t="shared" si="4"/>
        <v>0</v>
      </c>
      <c r="U47" s="12">
        <f t="shared" si="5"/>
        <v>0</v>
      </c>
      <c r="V47" s="14">
        <f t="shared" si="6"/>
        <v>0</v>
      </c>
    </row>
    <row r="48" spans="1:22" x14ac:dyDescent="0.25">
      <c r="A48" s="1">
        <v>27060</v>
      </c>
      <c r="C48" t="s">
        <v>37</v>
      </c>
      <c r="D48">
        <v>500621</v>
      </c>
      <c r="E48">
        <v>26188</v>
      </c>
      <c r="F48" t="s">
        <v>36</v>
      </c>
      <c r="G48" s="7">
        <v>36617</v>
      </c>
      <c r="H48" s="8">
        <v>36626</v>
      </c>
      <c r="I48" s="5" t="s">
        <v>35</v>
      </c>
      <c r="J48" s="8">
        <v>36788</v>
      </c>
      <c r="K48" s="10">
        <v>10000</v>
      </c>
      <c r="M48" s="10">
        <f>K48-L48</f>
        <v>10000</v>
      </c>
      <c r="P48" s="10">
        <v>0</v>
      </c>
      <c r="Q48" s="10">
        <v>10000</v>
      </c>
      <c r="R48" s="5" t="s">
        <v>12</v>
      </c>
      <c r="S48" s="12">
        <v>0.03</v>
      </c>
      <c r="U48" s="12"/>
      <c r="V48" s="14"/>
    </row>
    <row r="49" spans="1:22" x14ac:dyDescent="0.25">
      <c r="A49" s="1">
        <v>27060</v>
      </c>
      <c r="C49" t="s">
        <v>37</v>
      </c>
      <c r="D49">
        <v>500621</v>
      </c>
      <c r="E49">
        <v>26188</v>
      </c>
      <c r="F49" t="s">
        <v>36</v>
      </c>
      <c r="G49" s="7">
        <v>36617</v>
      </c>
      <c r="H49" s="8">
        <v>36626</v>
      </c>
      <c r="I49" s="5" t="s">
        <v>34</v>
      </c>
      <c r="J49" s="8">
        <v>36788</v>
      </c>
      <c r="K49" s="10">
        <v>-10000</v>
      </c>
      <c r="M49" s="10">
        <f t="shared" si="0"/>
        <v>-10000</v>
      </c>
      <c r="N49" s="10">
        <f>+N47+K48+K49</f>
        <v>0</v>
      </c>
      <c r="O49" s="10">
        <f>+O47+L48+L49</f>
        <v>0</v>
      </c>
      <c r="P49" s="10">
        <v>0</v>
      </c>
      <c r="Q49" s="10">
        <v>-10000</v>
      </c>
      <c r="R49" s="5" t="s">
        <v>12</v>
      </c>
      <c r="S49" s="12">
        <v>0.03</v>
      </c>
      <c r="T49" s="12">
        <f t="shared" si="4"/>
        <v>0</v>
      </c>
      <c r="U49" s="12">
        <f t="shared" si="5"/>
        <v>0</v>
      </c>
      <c r="V49" s="14">
        <f t="shared" si="6"/>
        <v>0</v>
      </c>
    </row>
    <row r="50" spans="1:22" x14ac:dyDescent="0.25">
      <c r="A50" s="1">
        <v>27060</v>
      </c>
      <c r="C50" t="s">
        <v>37</v>
      </c>
      <c r="D50">
        <v>500621</v>
      </c>
      <c r="E50">
        <v>26188</v>
      </c>
      <c r="F50" t="s">
        <v>36</v>
      </c>
      <c r="G50" s="7">
        <v>36617</v>
      </c>
      <c r="H50" s="8">
        <v>36626</v>
      </c>
      <c r="I50" s="5" t="s">
        <v>35</v>
      </c>
      <c r="J50" s="8">
        <v>36789</v>
      </c>
      <c r="K50" s="10">
        <v>10000</v>
      </c>
      <c r="M50" s="10">
        <f t="shared" si="0"/>
        <v>10000</v>
      </c>
      <c r="P50" s="10">
        <v>0</v>
      </c>
      <c r="Q50" s="10">
        <v>10000</v>
      </c>
      <c r="R50" s="5" t="s">
        <v>12</v>
      </c>
      <c r="S50" s="12">
        <v>0.03</v>
      </c>
      <c r="U50" s="12"/>
      <c r="V50" s="14"/>
    </row>
    <row r="51" spans="1:22" x14ac:dyDescent="0.25">
      <c r="A51" s="1">
        <v>27060</v>
      </c>
      <c r="C51" t="s">
        <v>37</v>
      </c>
      <c r="D51">
        <v>500621</v>
      </c>
      <c r="E51">
        <v>26188</v>
      </c>
      <c r="F51" t="s">
        <v>36</v>
      </c>
      <c r="G51" s="7">
        <v>36617</v>
      </c>
      <c r="H51" s="8">
        <v>36626</v>
      </c>
      <c r="I51" s="5" t="s">
        <v>34</v>
      </c>
      <c r="J51" s="8">
        <v>36789</v>
      </c>
      <c r="K51" s="10">
        <v>-10000</v>
      </c>
      <c r="M51" s="10">
        <f t="shared" si="0"/>
        <v>-10000</v>
      </c>
      <c r="N51" s="10">
        <f>+N49+K50+K51</f>
        <v>0</v>
      </c>
      <c r="O51" s="10">
        <f>+O49+L50+L51</f>
        <v>0</v>
      </c>
      <c r="P51" s="10">
        <v>0</v>
      </c>
      <c r="Q51" s="10">
        <v>-10000</v>
      </c>
      <c r="R51" s="5" t="s">
        <v>12</v>
      </c>
      <c r="S51" s="12">
        <v>0.03</v>
      </c>
      <c r="T51" s="12">
        <f t="shared" si="4"/>
        <v>0</v>
      </c>
      <c r="U51" s="12">
        <f t="shared" si="5"/>
        <v>0</v>
      </c>
      <c r="V51" s="14">
        <f t="shared" si="6"/>
        <v>0</v>
      </c>
    </row>
    <row r="52" spans="1:22" x14ac:dyDescent="0.25">
      <c r="A52" s="1">
        <v>27060</v>
      </c>
      <c r="C52" t="s">
        <v>37</v>
      </c>
      <c r="D52">
        <v>500621</v>
      </c>
      <c r="E52">
        <v>26188</v>
      </c>
      <c r="F52" t="s">
        <v>36</v>
      </c>
      <c r="G52" s="7">
        <v>36617</v>
      </c>
      <c r="H52" s="8">
        <v>36626</v>
      </c>
      <c r="I52" s="5" t="s">
        <v>35</v>
      </c>
      <c r="J52" s="8">
        <v>36790</v>
      </c>
      <c r="K52" s="10">
        <v>10000</v>
      </c>
      <c r="M52" s="10">
        <f t="shared" si="0"/>
        <v>10000</v>
      </c>
      <c r="P52" s="10">
        <v>0</v>
      </c>
      <c r="Q52" s="10">
        <v>10000</v>
      </c>
      <c r="R52" s="5" t="s">
        <v>12</v>
      </c>
      <c r="S52" s="12">
        <v>0.03</v>
      </c>
      <c r="U52" s="12"/>
      <c r="V52" s="14"/>
    </row>
    <row r="53" spans="1:22" x14ac:dyDescent="0.25">
      <c r="A53" s="1">
        <v>27060</v>
      </c>
      <c r="C53" t="s">
        <v>37</v>
      </c>
      <c r="D53">
        <v>500621</v>
      </c>
      <c r="E53">
        <v>26188</v>
      </c>
      <c r="F53" t="s">
        <v>36</v>
      </c>
      <c r="G53" s="7">
        <v>36617</v>
      </c>
      <c r="H53" s="8">
        <v>36626</v>
      </c>
      <c r="I53" s="5" t="s">
        <v>34</v>
      </c>
      <c r="J53" s="8">
        <v>36790</v>
      </c>
      <c r="K53" s="10">
        <v>-10000</v>
      </c>
      <c r="M53" s="10">
        <f t="shared" si="0"/>
        <v>-10000</v>
      </c>
      <c r="N53" s="10">
        <f>+N51+K52+K53</f>
        <v>0</v>
      </c>
      <c r="O53" s="10">
        <f>+O51+L52+L53</f>
        <v>0</v>
      </c>
      <c r="P53" s="10">
        <v>0</v>
      </c>
      <c r="Q53" s="10">
        <v>-10000</v>
      </c>
      <c r="R53" s="5" t="s">
        <v>12</v>
      </c>
      <c r="S53" s="12">
        <v>0.03</v>
      </c>
      <c r="T53" s="12">
        <f t="shared" si="4"/>
        <v>0</v>
      </c>
      <c r="U53" s="12">
        <f t="shared" si="5"/>
        <v>0</v>
      </c>
      <c r="V53" s="14">
        <f t="shared" si="6"/>
        <v>0</v>
      </c>
    </row>
    <row r="54" spans="1:22" x14ac:dyDescent="0.25">
      <c r="A54" s="1">
        <v>27060</v>
      </c>
      <c r="C54" t="s">
        <v>37</v>
      </c>
      <c r="D54">
        <v>500621</v>
      </c>
      <c r="E54">
        <v>26188</v>
      </c>
      <c r="F54" t="s">
        <v>36</v>
      </c>
      <c r="G54" s="7">
        <v>36617</v>
      </c>
      <c r="H54" s="8">
        <v>36626</v>
      </c>
      <c r="I54" s="5" t="s">
        <v>35</v>
      </c>
      <c r="J54" s="8">
        <v>36791</v>
      </c>
      <c r="K54" s="10">
        <v>10000</v>
      </c>
      <c r="M54" s="10">
        <f t="shared" si="0"/>
        <v>10000</v>
      </c>
      <c r="P54" s="10">
        <v>0</v>
      </c>
      <c r="Q54" s="10">
        <v>10000</v>
      </c>
      <c r="R54" s="5" t="s">
        <v>12</v>
      </c>
      <c r="S54" s="12">
        <v>0.03</v>
      </c>
      <c r="U54" s="12"/>
      <c r="V54" s="14"/>
    </row>
    <row r="55" spans="1:22" x14ac:dyDescent="0.25">
      <c r="A55" s="1">
        <v>27060</v>
      </c>
      <c r="C55" t="s">
        <v>37</v>
      </c>
      <c r="D55">
        <v>500621</v>
      </c>
      <c r="E55">
        <v>26188</v>
      </c>
      <c r="F55" t="s">
        <v>36</v>
      </c>
      <c r="G55" s="7">
        <v>36617</v>
      </c>
      <c r="H55" s="8">
        <v>36626</v>
      </c>
      <c r="I55" s="5" t="s">
        <v>34</v>
      </c>
      <c r="J55" s="8">
        <v>36791</v>
      </c>
      <c r="K55" s="10">
        <v>-10000</v>
      </c>
      <c r="M55" s="10">
        <f t="shared" si="0"/>
        <v>-10000</v>
      </c>
      <c r="N55" s="10">
        <f>+N53+K54+K55</f>
        <v>0</v>
      </c>
      <c r="O55" s="10">
        <f>+O53+L54+L55</f>
        <v>0</v>
      </c>
      <c r="P55" s="10">
        <v>0</v>
      </c>
      <c r="Q55" s="10">
        <v>-10000</v>
      </c>
      <c r="R55" s="5" t="s">
        <v>12</v>
      </c>
      <c r="S55" s="12">
        <v>0.03</v>
      </c>
      <c r="T55" s="12">
        <f>ABS(N55)*S55</f>
        <v>0</v>
      </c>
      <c r="U55" s="12">
        <f>ABS(O55)*S55</f>
        <v>0</v>
      </c>
      <c r="V55" s="14">
        <f>T55-U55</f>
        <v>0</v>
      </c>
    </row>
    <row r="56" spans="1:22" x14ac:dyDescent="0.25">
      <c r="A56" s="1">
        <v>27060</v>
      </c>
      <c r="C56" t="s">
        <v>37</v>
      </c>
      <c r="D56">
        <v>500621</v>
      </c>
      <c r="E56">
        <v>26188</v>
      </c>
      <c r="F56" t="s">
        <v>36</v>
      </c>
      <c r="G56" s="7">
        <v>36617</v>
      </c>
      <c r="H56" s="8">
        <v>36626</v>
      </c>
      <c r="I56" s="5" t="s">
        <v>35</v>
      </c>
      <c r="J56" s="8">
        <v>36792</v>
      </c>
      <c r="K56" s="10">
        <v>10000</v>
      </c>
      <c r="M56" s="10">
        <f t="shared" si="0"/>
        <v>10000</v>
      </c>
      <c r="P56" s="10">
        <v>0</v>
      </c>
      <c r="Q56" s="10">
        <v>10000</v>
      </c>
      <c r="R56" s="5" t="s">
        <v>12</v>
      </c>
      <c r="S56" s="12">
        <v>0.03</v>
      </c>
      <c r="U56" s="12"/>
      <c r="V56" s="14"/>
    </row>
    <row r="57" spans="1:22" x14ac:dyDescent="0.25">
      <c r="A57" s="1">
        <v>27060</v>
      </c>
      <c r="C57" t="s">
        <v>37</v>
      </c>
      <c r="D57">
        <v>500621</v>
      </c>
      <c r="E57">
        <v>26188</v>
      </c>
      <c r="F57" t="s">
        <v>36</v>
      </c>
      <c r="G57" s="7">
        <v>36617</v>
      </c>
      <c r="H57" s="8">
        <v>36626</v>
      </c>
      <c r="I57" s="5" t="s">
        <v>34</v>
      </c>
      <c r="J57" s="8">
        <v>36792</v>
      </c>
      <c r="K57" s="10">
        <v>-10000</v>
      </c>
      <c r="M57" s="10">
        <f t="shared" si="0"/>
        <v>-10000</v>
      </c>
      <c r="N57" s="10">
        <f>+N55+K56+K57</f>
        <v>0</v>
      </c>
      <c r="O57" s="10">
        <f>+O55+L56+L57</f>
        <v>0</v>
      </c>
      <c r="P57" s="10">
        <v>0</v>
      </c>
      <c r="Q57" s="10">
        <v>-10000</v>
      </c>
      <c r="R57" s="5" t="s">
        <v>12</v>
      </c>
      <c r="S57" s="12">
        <v>0.03</v>
      </c>
      <c r="T57" s="12">
        <f>ABS(N57)*S57</f>
        <v>0</v>
      </c>
      <c r="U57" s="12">
        <f>ABS(O57)*S57</f>
        <v>0</v>
      </c>
      <c r="V57" s="14">
        <f>T57-U57</f>
        <v>0</v>
      </c>
    </row>
    <row r="58" spans="1:22" x14ac:dyDescent="0.25">
      <c r="A58" s="1">
        <v>27060</v>
      </c>
      <c r="C58" t="s">
        <v>37</v>
      </c>
      <c r="D58">
        <v>500621</v>
      </c>
      <c r="E58">
        <v>26188</v>
      </c>
      <c r="F58" t="s">
        <v>36</v>
      </c>
      <c r="G58" s="7">
        <v>36617</v>
      </c>
      <c r="H58" s="8">
        <v>36626</v>
      </c>
      <c r="I58" s="5" t="s">
        <v>35</v>
      </c>
      <c r="J58" s="8">
        <v>36793</v>
      </c>
      <c r="K58" s="10">
        <v>10000</v>
      </c>
      <c r="M58" s="10">
        <f t="shared" si="0"/>
        <v>10000</v>
      </c>
      <c r="P58" s="10">
        <v>0</v>
      </c>
      <c r="Q58" s="10">
        <v>10000</v>
      </c>
      <c r="R58" s="5" t="s">
        <v>12</v>
      </c>
      <c r="S58" s="12">
        <v>0.03</v>
      </c>
      <c r="U58" s="12"/>
      <c r="V58" s="14"/>
    </row>
    <row r="59" spans="1:22" x14ac:dyDescent="0.25">
      <c r="A59" s="1">
        <v>27060</v>
      </c>
      <c r="C59" t="s">
        <v>37</v>
      </c>
      <c r="D59">
        <v>500621</v>
      </c>
      <c r="E59">
        <v>26188</v>
      </c>
      <c r="F59" t="s">
        <v>36</v>
      </c>
      <c r="G59" s="7">
        <v>36617</v>
      </c>
      <c r="H59" s="8">
        <v>36626</v>
      </c>
      <c r="I59" s="5" t="s">
        <v>34</v>
      </c>
      <c r="J59" s="8">
        <v>36793</v>
      </c>
      <c r="K59" s="10">
        <v>-10000</v>
      </c>
      <c r="M59" s="10">
        <f t="shared" si="0"/>
        <v>-10000</v>
      </c>
      <c r="N59" s="10">
        <f>+N57+K58+K59</f>
        <v>0</v>
      </c>
      <c r="O59" s="10">
        <f>+O57+L58+L59</f>
        <v>0</v>
      </c>
      <c r="P59" s="10">
        <v>0</v>
      </c>
      <c r="Q59" s="10">
        <v>-10000</v>
      </c>
      <c r="R59" s="5" t="s">
        <v>12</v>
      </c>
      <c r="S59" s="12">
        <v>0.03</v>
      </c>
      <c r="T59" s="12">
        <f>ABS(N59)*S59</f>
        <v>0</v>
      </c>
      <c r="U59" s="12">
        <f>ABS(O59)*S59</f>
        <v>0</v>
      </c>
      <c r="V59" s="14">
        <f>T59-U59</f>
        <v>0</v>
      </c>
    </row>
    <row r="60" spans="1:22" x14ac:dyDescent="0.25">
      <c r="A60" s="1">
        <v>27060</v>
      </c>
      <c r="C60" t="s">
        <v>37</v>
      </c>
      <c r="D60">
        <v>500621</v>
      </c>
      <c r="E60">
        <v>26188</v>
      </c>
      <c r="F60" t="s">
        <v>36</v>
      </c>
      <c r="G60" s="7">
        <v>36617</v>
      </c>
      <c r="H60" s="8">
        <v>36626</v>
      </c>
      <c r="I60" s="5" t="s">
        <v>35</v>
      </c>
      <c r="J60" s="8">
        <v>36794</v>
      </c>
      <c r="K60" s="10">
        <v>10000</v>
      </c>
      <c r="M60" s="10">
        <f t="shared" si="0"/>
        <v>10000</v>
      </c>
      <c r="P60" s="10">
        <v>0</v>
      </c>
      <c r="Q60" s="10">
        <v>10000</v>
      </c>
      <c r="R60" s="5" t="s">
        <v>12</v>
      </c>
      <c r="S60" s="12">
        <v>0.03</v>
      </c>
      <c r="U60" s="12"/>
      <c r="V60" s="14"/>
    </row>
    <row r="61" spans="1:22" x14ac:dyDescent="0.25">
      <c r="A61" s="1">
        <v>27060</v>
      </c>
      <c r="C61" t="s">
        <v>37</v>
      </c>
      <c r="D61">
        <v>500621</v>
      </c>
      <c r="E61">
        <v>26188</v>
      </c>
      <c r="F61" t="s">
        <v>36</v>
      </c>
      <c r="G61" s="7">
        <v>36617</v>
      </c>
      <c r="H61" s="8">
        <v>36626</v>
      </c>
      <c r="I61" s="5" t="s">
        <v>34</v>
      </c>
      <c r="J61" s="8">
        <v>36794</v>
      </c>
      <c r="K61" s="10">
        <v>-10000</v>
      </c>
      <c r="M61" s="10">
        <f t="shared" si="0"/>
        <v>-10000</v>
      </c>
      <c r="N61" s="10">
        <f>+N59+K60+K61</f>
        <v>0</v>
      </c>
      <c r="O61" s="10">
        <f>+O59+L60+L61</f>
        <v>0</v>
      </c>
      <c r="P61" s="10">
        <v>0</v>
      </c>
      <c r="Q61" s="10">
        <v>-10000</v>
      </c>
      <c r="R61" s="5" t="s">
        <v>12</v>
      </c>
      <c r="S61" s="12">
        <v>0.03</v>
      </c>
      <c r="T61" s="12">
        <f>ABS(N61)*S61</f>
        <v>0</v>
      </c>
      <c r="U61" s="12">
        <f>ABS(O61)*S61</f>
        <v>0</v>
      </c>
      <c r="V61" s="14">
        <f>T61-U61</f>
        <v>0</v>
      </c>
    </row>
    <row r="62" spans="1:22" x14ac:dyDescent="0.25">
      <c r="A62" s="1">
        <v>27060</v>
      </c>
      <c r="C62" t="s">
        <v>37</v>
      </c>
      <c r="D62">
        <v>500621</v>
      </c>
      <c r="E62">
        <v>26188</v>
      </c>
      <c r="F62" t="s">
        <v>36</v>
      </c>
      <c r="G62" s="7">
        <v>36617</v>
      </c>
      <c r="H62" s="8">
        <v>36626</v>
      </c>
      <c r="I62" s="5" t="s">
        <v>35</v>
      </c>
      <c r="J62" s="8">
        <v>36795</v>
      </c>
      <c r="K62" s="10">
        <v>10000</v>
      </c>
      <c r="M62" s="10">
        <f t="shared" si="0"/>
        <v>10000</v>
      </c>
      <c r="P62" s="10">
        <v>0</v>
      </c>
      <c r="Q62" s="10">
        <v>10000</v>
      </c>
      <c r="R62" s="5" t="s">
        <v>12</v>
      </c>
      <c r="S62" s="12">
        <v>0.03</v>
      </c>
      <c r="U62" s="12"/>
      <c r="V62" s="14"/>
    </row>
    <row r="63" spans="1:22" x14ac:dyDescent="0.25">
      <c r="A63" s="1">
        <v>27060</v>
      </c>
      <c r="C63" t="s">
        <v>37</v>
      </c>
      <c r="D63">
        <v>500621</v>
      </c>
      <c r="E63">
        <v>26188</v>
      </c>
      <c r="F63" t="s">
        <v>36</v>
      </c>
      <c r="G63" s="7">
        <v>36617</v>
      </c>
      <c r="H63" s="8">
        <v>36626</v>
      </c>
      <c r="I63" s="5" t="s">
        <v>34</v>
      </c>
      <c r="J63" s="8">
        <v>36795</v>
      </c>
      <c r="K63" s="10">
        <v>-10000</v>
      </c>
      <c r="M63" s="10">
        <f t="shared" si="0"/>
        <v>-10000</v>
      </c>
      <c r="N63" s="10">
        <f>+N61+K62+K63</f>
        <v>0</v>
      </c>
      <c r="O63" s="10">
        <f>+O61+L62+L63</f>
        <v>0</v>
      </c>
      <c r="P63" s="10">
        <v>0</v>
      </c>
      <c r="Q63" s="10">
        <v>-10000</v>
      </c>
      <c r="R63" s="5" t="s">
        <v>12</v>
      </c>
      <c r="S63" s="12">
        <v>0.03</v>
      </c>
      <c r="T63" s="12">
        <f>ABS(N63)*S63</f>
        <v>0</v>
      </c>
      <c r="U63" s="12">
        <f>ABS(O63)*S63</f>
        <v>0</v>
      </c>
      <c r="V63" s="14">
        <f>T63-U63</f>
        <v>0</v>
      </c>
    </row>
    <row r="64" spans="1:22" x14ac:dyDescent="0.25">
      <c r="A64" s="1">
        <v>27060</v>
      </c>
      <c r="C64" t="s">
        <v>37</v>
      </c>
      <c r="D64">
        <v>500621</v>
      </c>
      <c r="E64">
        <v>26188</v>
      </c>
      <c r="F64" t="s">
        <v>36</v>
      </c>
      <c r="G64" s="7">
        <v>36617</v>
      </c>
      <c r="H64" s="8">
        <v>36626</v>
      </c>
      <c r="I64" s="5" t="s">
        <v>35</v>
      </c>
      <c r="J64" s="8">
        <v>36796</v>
      </c>
      <c r="K64" s="10">
        <v>10000</v>
      </c>
      <c r="M64" s="10">
        <f t="shared" si="0"/>
        <v>10000</v>
      </c>
      <c r="P64" s="10">
        <v>0</v>
      </c>
      <c r="Q64" s="10">
        <v>10000</v>
      </c>
      <c r="R64" s="5" t="s">
        <v>12</v>
      </c>
      <c r="S64" s="12">
        <v>0.03</v>
      </c>
      <c r="U64" s="12"/>
      <c r="V64" s="14"/>
    </row>
    <row r="65" spans="1:22" x14ac:dyDescent="0.25">
      <c r="A65" s="1">
        <v>27060</v>
      </c>
      <c r="C65" t="s">
        <v>37</v>
      </c>
      <c r="D65">
        <v>500621</v>
      </c>
      <c r="E65">
        <v>26188</v>
      </c>
      <c r="F65" t="s">
        <v>36</v>
      </c>
      <c r="G65" s="7">
        <v>36617</v>
      </c>
      <c r="H65" s="8">
        <v>36626</v>
      </c>
      <c r="I65" s="5" t="s">
        <v>34</v>
      </c>
      <c r="J65" s="8">
        <v>36796</v>
      </c>
      <c r="K65" s="10">
        <v>-10000</v>
      </c>
      <c r="M65" s="10">
        <f t="shared" si="0"/>
        <v>-10000</v>
      </c>
      <c r="N65" s="10">
        <f>+N63+K64+K65</f>
        <v>0</v>
      </c>
      <c r="O65" s="10">
        <f>+O63+L64+L65</f>
        <v>0</v>
      </c>
      <c r="P65" s="10">
        <v>0</v>
      </c>
      <c r="Q65" s="10">
        <v>-10000</v>
      </c>
      <c r="R65" s="5" t="s">
        <v>12</v>
      </c>
      <c r="S65" s="12">
        <v>0.03</v>
      </c>
      <c r="T65" s="12">
        <f>ABS(N65)*S65</f>
        <v>0</v>
      </c>
      <c r="U65" s="12">
        <f>ABS(O65)*S65</f>
        <v>0</v>
      </c>
      <c r="V65" s="14">
        <f>T65-U65</f>
        <v>0</v>
      </c>
    </row>
    <row r="66" spans="1:22" x14ac:dyDescent="0.25">
      <c r="A66" s="1">
        <v>27060</v>
      </c>
      <c r="C66" t="s">
        <v>37</v>
      </c>
      <c r="D66">
        <v>500621</v>
      </c>
      <c r="E66">
        <v>26188</v>
      </c>
      <c r="F66" t="s">
        <v>36</v>
      </c>
      <c r="G66" s="7">
        <v>36617</v>
      </c>
      <c r="H66" s="8">
        <v>36626</v>
      </c>
      <c r="I66" s="5" t="s">
        <v>35</v>
      </c>
      <c r="J66" s="8">
        <v>36797</v>
      </c>
      <c r="K66" s="10">
        <v>10000</v>
      </c>
      <c r="M66" s="10">
        <f t="shared" si="0"/>
        <v>10000</v>
      </c>
      <c r="P66" s="10">
        <v>0</v>
      </c>
      <c r="Q66" s="10">
        <v>10000</v>
      </c>
      <c r="R66" s="5" t="s">
        <v>12</v>
      </c>
      <c r="S66" s="12">
        <v>0.03</v>
      </c>
      <c r="U66" s="12"/>
      <c r="V66" s="14"/>
    </row>
    <row r="67" spans="1:22" x14ac:dyDescent="0.25">
      <c r="A67" s="1">
        <v>27060</v>
      </c>
      <c r="C67" t="s">
        <v>37</v>
      </c>
      <c r="D67">
        <v>500621</v>
      </c>
      <c r="E67">
        <v>26188</v>
      </c>
      <c r="F67" t="s">
        <v>36</v>
      </c>
      <c r="G67" s="7">
        <v>36617</v>
      </c>
      <c r="H67" s="8">
        <v>36626</v>
      </c>
      <c r="I67" s="5" t="s">
        <v>34</v>
      </c>
      <c r="J67" s="8">
        <v>36797</v>
      </c>
      <c r="K67" s="10">
        <v>-10000</v>
      </c>
      <c r="M67" s="10">
        <f t="shared" si="0"/>
        <v>-10000</v>
      </c>
      <c r="N67" s="10">
        <f>+N65+K66+K67</f>
        <v>0</v>
      </c>
      <c r="O67" s="10">
        <f>+O65+L66+L67</f>
        <v>0</v>
      </c>
      <c r="P67" s="10">
        <v>0</v>
      </c>
      <c r="Q67" s="10">
        <v>-10000</v>
      </c>
      <c r="R67" s="5" t="s">
        <v>12</v>
      </c>
      <c r="S67" s="12">
        <v>0.03</v>
      </c>
      <c r="T67" s="12">
        <f>ABS(N67)*S67</f>
        <v>0</v>
      </c>
      <c r="U67" s="12">
        <f>ABS(O67)*S67</f>
        <v>0</v>
      </c>
      <c r="V67" s="14">
        <f>T67-U67</f>
        <v>0</v>
      </c>
    </row>
    <row r="68" spans="1:22" x14ac:dyDescent="0.25">
      <c r="A68" s="1">
        <v>27060</v>
      </c>
      <c r="C68" t="s">
        <v>37</v>
      </c>
      <c r="D68">
        <v>500621</v>
      </c>
      <c r="E68">
        <v>26188</v>
      </c>
      <c r="F68" t="s">
        <v>36</v>
      </c>
      <c r="G68" s="7">
        <v>36617</v>
      </c>
      <c r="H68" s="8">
        <v>36626</v>
      </c>
      <c r="I68" s="5" t="s">
        <v>35</v>
      </c>
      <c r="J68" s="8">
        <v>36798</v>
      </c>
      <c r="K68" s="10">
        <v>10000</v>
      </c>
      <c r="M68" s="10">
        <f t="shared" si="0"/>
        <v>10000</v>
      </c>
      <c r="P68" s="10">
        <v>0</v>
      </c>
      <c r="Q68" s="10">
        <v>10000</v>
      </c>
      <c r="R68" s="5" t="s">
        <v>12</v>
      </c>
      <c r="S68" s="12">
        <v>0.03</v>
      </c>
      <c r="U68" s="12"/>
      <c r="V68" s="14"/>
    </row>
    <row r="69" spans="1:22" x14ac:dyDescent="0.25">
      <c r="A69" s="1">
        <v>27060</v>
      </c>
      <c r="C69" t="s">
        <v>37</v>
      </c>
      <c r="D69">
        <v>500621</v>
      </c>
      <c r="E69">
        <v>26188</v>
      </c>
      <c r="F69" t="s">
        <v>36</v>
      </c>
      <c r="G69" s="7">
        <v>36617</v>
      </c>
      <c r="H69" s="8">
        <v>36626</v>
      </c>
      <c r="I69" s="5" t="s">
        <v>34</v>
      </c>
      <c r="J69" s="8">
        <v>36798</v>
      </c>
      <c r="K69" s="10">
        <v>-10000</v>
      </c>
      <c r="M69" s="10">
        <f t="shared" si="0"/>
        <v>-10000</v>
      </c>
      <c r="N69" s="10">
        <f t="shared" ref="N69:O71" si="7">+N67+K68+K69</f>
        <v>0</v>
      </c>
      <c r="O69" s="10">
        <f t="shared" si="7"/>
        <v>0</v>
      </c>
      <c r="P69" s="10">
        <v>0</v>
      </c>
      <c r="Q69" s="10">
        <v>-10000</v>
      </c>
      <c r="R69" s="5" t="s">
        <v>12</v>
      </c>
      <c r="S69" s="12">
        <v>0.03</v>
      </c>
      <c r="T69" s="12">
        <f>ABS(N69)*S69</f>
        <v>0</v>
      </c>
      <c r="U69" s="12">
        <f>ABS(O69)*S69</f>
        <v>0</v>
      </c>
      <c r="V69" s="14">
        <f>T69-U69</f>
        <v>0</v>
      </c>
    </row>
    <row r="70" spans="1:22" x14ac:dyDescent="0.25">
      <c r="A70" s="1">
        <v>27060</v>
      </c>
      <c r="C70" t="s">
        <v>37</v>
      </c>
      <c r="D70">
        <v>500621</v>
      </c>
      <c r="E70">
        <v>26188</v>
      </c>
      <c r="F70" t="s">
        <v>36</v>
      </c>
      <c r="G70" s="7">
        <v>36617</v>
      </c>
      <c r="H70" s="8">
        <v>36626</v>
      </c>
      <c r="I70" s="5" t="s">
        <v>35</v>
      </c>
      <c r="J70" s="8">
        <v>36799</v>
      </c>
      <c r="K70" s="10">
        <v>10000</v>
      </c>
      <c r="M70" s="10">
        <f t="shared" si="0"/>
        <v>10000</v>
      </c>
      <c r="P70" s="10">
        <v>0</v>
      </c>
      <c r="Q70" s="10">
        <v>10000</v>
      </c>
      <c r="R70" s="5" t="s">
        <v>12</v>
      </c>
      <c r="S70" s="12">
        <v>0.03</v>
      </c>
      <c r="U70" s="12"/>
      <c r="V70" s="14"/>
    </row>
    <row r="71" spans="1:22" x14ac:dyDescent="0.25">
      <c r="A71" s="1">
        <v>27060</v>
      </c>
      <c r="C71" t="s">
        <v>37</v>
      </c>
      <c r="D71">
        <v>500621</v>
      </c>
      <c r="E71">
        <v>26188</v>
      </c>
      <c r="F71" t="s">
        <v>36</v>
      </c>
      <c r="G71" s="7">
        <v>36617</v>
      </c>
      <c r="H71" s="8">
        <v>36626</v>
      </c>
      <c r="I71" s="5" t="s">
        <v>34</v>
      </c>
      <c r="J71" s="8">
        <v>36799</v>
      </c>
      <c r="K71" s="10">
        <v>-10000</v>
      </c>
      <c r="M71" s="10">
        <f t="shared" si="0"/>
        <v>-10000</v>
      </c>
      <c r="N71" s="10">
        <f t="shared" si="7"/>
        <v>0</v>
      </c>
      <c r="O71" s="10">
        <f t="shared" si="7"/>
        <v>0</v>
      </c>
      <c r="P71" s="10">
        <v>0</v>
      </c>
      <c r="Q71" s="10">
        <v>-10000</v>
      </c>
      <c r="R71" s="5" t="s">
        <v>12</v>
      </c>
      <c r="S71" s="12">
        <v>0.03</v>
      </c>
      <c r="T71" s="12">
        <f>ABS(N71)*S71</f>
        <v>0</v>
      </c>
      <c r="U71" s="12">
        <f>ABS(O71)*S71</f>
        <v>0</v>
      </c>
      <c r="V71" s="14">
        <f>T71-U71</f>
        <v>0</v>
      </c>
    </row>
    <row r="72" spans="1:22" x14ac:dyDescent="0.25">
      <c r="A72" s="1">
        <v>27060</v>
      </c>
      <c r="C72" t="s">
        <v>37</v>
      </c>
      <c r="D72">
        <v>500621</v>
      </c>
      <c r="E72">
        <v>26188</v>
      </c>
      <c r="F72" t="s">
        <v>36</v>
      </c>
      <c r="G72" s="7">
        <v>36617</v>
      </c>
      <c r="H72" s="8">
        <v>36626</v>
      </c>
      <c r="I72" s="5" t="s">
        <v>35</v>
      </c>
      <c r="J72" s="8">
        <v>36799</v>
      </c>
      <c r="K72" s="10">
        <v>10000</v>
      </c>
      <c r="M72" s="10">
        <f>K72-L72</f>
        <v>10000</v>
      </c>
      <c r="P72" s="10">
        <v>0</v>
      </c>
      <c r="Q72" s="10">
        <v>10000</v>
      </c>
      <c r="R72" s="5" t="s">
        <v>12</v>
      </c>
      <c r="S72" s="12">
        <v>0.03</v>
      </c>
      <c r="U72" s="12"/>
      <c r="V72" s="14"/>
    </row>
    <row r="73" spans="1:22" x14ac:dyDescent="0.25">
      <c r="A73" s="1">
        <v>27060</v>
      </c>
      <c r="C73" t="s">
        <v>37</v>
      </c>
      <c r="D73">
        <v>500621</v>
      </c>
      <c r="E73">
        <v>26188</v>
      </c>
      <c r="F73" t="s">
        <v>36</v>
      </c>
      <c r="G73" s="7">
        <v>36617</v>
      </c>
      <c r="H73" s="8">
        <v>36626</v>
      </c>
      <c r="I73" s="5" t="s">
        <v>34</v>
      </c>
      <c r="J73" s="8">
        <v>36799</v>
      </c>
      <c r="K73" s="10">
        <v>-10000</v>
      </c>
      <c r="M73" s="10">
        <f>K73-L73</f>
        <v>-10000</v>
      </c>
      <c r="N73" s="10">
        <f>+N71+K72+K73</f>
        <v>0</v>
      </c>
      <c r="O73" s="10">
        <f>+O71+L72+L73</f>
        <v>0</v>
      </c>
      <c r="P73" s="10">
        <v>0</v>
      </c>
      <c r="Q73" s="10">
        <v>-10000</v>
      </c>
      <c r="R73" s="5" t="s">
        <v>12</v>
      </c>
      <c r="S73" s="12">
        <v>0.03</v>
      </c>
      <c r="T73" s="12">
        <f>ABS(N73)*S73</f>
        <v>0</v>
      </c>
      <c r="U73" s="12">
        <f>ABS(O73)*S73</f>
        <v>0</v>
      </c>
      <c r="V73" s="14">
        <f>T73-U73</f>
        <v>0</v>
      </c>
    </row>
    <row r="74" spans="1:22" x14ac:dyDescent="0.25">
      <c r="A74" s="1">
        <v>27060</v>
      </c>
      <c r="C74" t="s">
        <v>37</v>
      </c>
      <c r="D74">
        <v>500621</v>
      </c>
      <c r="E74">
        <v>26188</v>
      </c>
      <c r="F74" t="s">
        <v>36</v>
      </c>
      <c r="G74" s="7">
        <v>36617</v>
      </c>
      <c r="H74" s="8">
        <v>36626</v>
      </c>
      <c r="I74" s="5" t="s">
        <v>35</v>
      </c>
      <c r="J74" s="50"/>
      <c r="K74" s="10">
        <v>10000</v>
      </c>
      <c r="M74" s="10">
        <f>K74-L74</f>
        <v>10000</v>
      </c>
      <c r="P74" s="10">
        <v>0</v>
      </c>
      <c r="Q74" s="10">
        <v>10000</v>
      </c>
      <c r="R74" s="5" t="s">
        <v>12</v>
      </c>
      <c r="S74" s="12">
        <v>0.03</v>
      </c>
      <c r="U74" s="12"/>
      <c r="V74" s="14"/>
    </row>
    <row r="75" spans="1:22" x14ac:dyDescent="0.25">
      <c r="A75" s="1">
        <v>27060</v>
      </c>
      <c r="C75" t="s">
        <v>37</v>
      </c>
      <c r="D75">
        <v>500621</v>
      </c>
      <c r="E75">
        <v>26188</v>
      </c>
      <c r="F75" t="s">
        <v>36</v>
      </c>
      <c r="G75" s="7">
        <v>36617</v>
      </c>
      <c r="H75" s="8">
        <v>36626</v>
      </c>
      <c r="I75" s="5" t="s">
        <v>34</v>
      </c>
      <c r="J75" s="50"/>
      <c r="K75" s="10">
        <v>-10000</v>
      </c>
      <c r="M75" s="10">
        <f>K75-L75</f>
        <v>-10000</v>
      </c>
      <c r="N75" s="10">
        <f>+N73+K74+K75</f>
        <v>0</v>
      </c>
      <c r="O75" s="10">
        <f>+O73+L74+L75</f>
        <v>0</v>
      </c>
      <c r="P75" s="10">
        <v>0</v>
      </c>
      <c r="Q75" s="10">
        <v>-10000</v>
      </c>
      <c r="R75" s="5" t="s">
        <v>12</v>
      </c>
      <c r="S75" s="12">
        <v>0.03</v>
      </c>
      <c r="T75" s="12">
        <f>ABS(N75)*S75</f>
        <v>0</v>
      </c>
      <c r="U75" s="12">
        <f>ABS(O75)*S75</f>
        <v>0</v>
      </c>
      <c r="V75" s="14">
        <f>T75-U75</f>
        <v>0</v>
      </c>
    </row>
    <row r="76" spans="1:22" x14ac:dyDescent="0.25">
      <c r="K76" s="20">
        <f>SUM(K12:K71)</f>
        <v>0</v>
      </c>
      <c r="L76" s="20">
        <f>SUM(L12:L71)</f>
        <v>0</v>
      </c>
      <c r="M76" s="20">
        <f>SUM(M12:M71)</f>
        <v>0</v>
      </c>
      <c r="T76" s="21">
        <f>SUM(T12:T71)</f>
        <v>0</v>
      </c>
      <c r="U76" s="21">
        <f>SUM(U12:U75)</f>
        <v>0</v>
      </c>
      <c r="V76" s="21">
        <f>SUM(V12:V75)</f>
        <v>0</v>
      </c>
    </row>
  </sheetData>
  <printOptions horizontalCentered="1" gridLines="1"/>
  <pageMargins left="0" right="0" top="0" bottom="0.5" header="0" footer="0.25"/>
  <pageSetup paperSize="5" scale="56" orientation="landscape" horizontalDpi="300" verticalDpi="300" r:id="rId1"/>
  <headerFooter alignWithMargins="0">
    <oddFooter>&amp;L&amp;D&amp;R&amp;A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10</vt:i4>
      </vt:variant>
    </vt:vector>
  </HeadingPairs>
  <TitlesOfParts>
    <vt:vector size="25" baseType="lpstr">
      <vt:lpstr>Summary</vt:lpstr>
      <vt:lpstr>PNM 500617</vt:lpstr>
      <vt:lpstr>Richardson - 27249</vt:lpstr>
      <vt:lpstr>Duke - 500622</vt:lpstr>
      <vt:lpstr>USGT - 500622</vt:lpstr>
      <vt:lpstr>Sempra 27255(blank) </vt:lpstr>
      <vt:lpstr>USGT(#1)POI 78087</vt:lpstr>
      <vt:lpstr>USGT(#2)POI 78087</vt:lpstr>
      <vt:lpstr>Reliant_27060 (blank)</vt:lpstr>
      <vt:lpstr>Duke 500621(blank)</vt:lpstr>
      <vt:lpstr>Duke -500623 (blank)</vt:lpstr>
      <vt:lpstr>Duke - 500626 (blank)</vt:lpstr>
      <vt:lpstr>USGT - 500621 (blank)</vt:lpstr>
      <vt:lpstr>USGT - 500623 (blank)</vt:lpstr>
      <vt:lpstr>Aquila - 27036 (blank)</vt:lpstr>
      <vt:lpstr>'Aquila - 27036 (blank)'!Print_Area</vt:lpstr>
      <vt:lpstr>'Duke - 500622'!Print_Area</vt:lpstr>
      <vt:lpstr>'Duke - 500626 (blank)'!Print_Area</vt:lpstr>
      <vt:lpstr>'Duke 500621(blank)'!Print_Area</vt:lpstr>
      <vt:lpstr>'PNM 500617'!Print_Area</vt:lpstr>
      <vt:lpstr>'Reliant_27060 (blank)'!Print_Area</vt:lpstr>
      <vt:lpstr>'USGT - 500622'!Print_Area</vt:lpstr>
      <vt:lpstr>'USGT(#1)POI 78087'!Print_Area</vt:lpstr>
      <vt:lpstr>'USGT(#2)POI 78087'!Print_Area</vt:lpstr>
      <vt:lpstr>Summary!Print_Titles</vt:lpstr>
    </vt:vector>
  </TitlesOfParts>
  <Company>E T &amp; 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ET&amp;S LAN Support</dc:creator>
  <cp:lastModifiedBy>Havlíček Jan</cp:lastModifiedBy>
  <cp:lastPrinted>2000-11-01T18:59:28Z</cp:lastPrinted>
  <dcterms:created xsi:type="dcterms:W3CDTF">1997-10-14T16:00:14Z</dcterms:created>
  <dcterms:modified xsi:type="dcterms:W3CDTF">2023-09-10T15:06:20Z</dcterms:modified>
</cp:coreProperties>
</file>