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Chart" sheetId="5" r:id="rId1"/>
    <sheet name="Sheet1" sheetId="1" r:id="rId2"/>
    <sheet name="Sheet2" sheetId="2" r:id="rId3"/>
    <sheet name="Sheet3" sheetId="3" r:id="rId4"/>
  </sheets>
  <definedNames>
    <definedName name="_xlnm.Print_Area" localSheetId="1">Sheet1!$A$1:$M$17</definedName>
  </definedNames>
  <calcPr calcId="0"/>
</workbook>
</file>

<file path=xl/calcChain.xml><?xml version="1.0" encoding="utf-8"?>
<calcChain xmlns="http://schemas.openxmlformats.org/spreadsheetml/2006/main">
  <c r="L6" i="1" l="1"/>
  <c r="L7" i="1"/>
  <c r="L9" i="1"/>
  <c r="L10" i="1"/>
  <c r="L12" i="1"/>
  <c r="L13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</calcChain>
</file>

<file path=xl/sharedStrings.xml><?xml version="1.0" encoding="utf-8"?>
<sst xmlns="http://schemas.openxmlformats.org/spreadsheetml/2006/main" count="14" uniqueCount="12">
  <si>
    <t xml:space="preserve"> </t>
  </si>
  <si>
    <t>SOCAL/NOM</t>
  </si>
  <si>
    <t>MOJAVE/NOM</t>
  </si>
  <si>
    <t>PG&amp;E/NOM</t>
  </si>
  <si>
    <t>TOTAL NOM</t>
  </si>
  <si>
    <t xml:space="preserve">TRANSWESTERN PIPELINE COMPANY </t>
  </si>
  <si>
    <t>MTD USGT CONTRACT #27161</t>
  </si>
  <si>
    <t>SOCAL/SCHED</t>
  </si>
  <si>
    <t>MOJAVE/SCHED</t>
  </si>
  <si>
    <t>PG&amp;E/SCHED</t>
  </si>
  <si>
    <t>TOTAL SCHED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</si>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</sst>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1" fontId="0" fillId="0" borderId="0" xfId="0" applyNumberFormat="1"/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USGT Alternate East to West</a:t>
            </a:r>
          </a:p>
        </c:rich>
      </c:tx>
      <c:layout>
        <c:manualLayout>
          <c:xMode val="edge"/>
          <c:yMode val="edge"/>
          <c:x val="0.31138790035587183"/>
          <c:y val="4.3193717277486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6227758007116"/>
          <c:y val="0.18193717277486912"/>
          <c:w val="0.78113879003558706"/>
          <c:h val="0.57460732984293195"/>
        </c:manualLayout>
      </c:layout>
      <c:barChart>
        <c:barDir val="col"/>
        <c:grouping val="stacked"/>
        <c:varyColors val="0"/>
        <c:ser>
          <c:idx val="0"/>
          <c:order val="0"/>
          <c:tx>
            <c:v>Mojave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60200</c:v>
                </c:pt>
                <c:pt idx="2">
                  <c:v>1102737</c:v>
                </c:pt>
                <c:pt idx="3">
                  <c:v>0</c:v>
                </c:pt>
                <c:pt idx="4">
                  <c:v>268921</c:v>
                </c:pt>
                <c:pt idx="5">
                  <c:v>217008</c:v>
                </c:pt>
                <c:pt idx="6">
                  <c:v>159574</c:v>
                </c:pt>
                <c:pt idx="7">
                  <c:v>26666</c:v>
                </c:pt>
                <c:pt idx="8">
                  <c:v>407606</c:v>
                </c:pt>
                <c:pt idx="9">
                  <c:v>130194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F8E-BDEB-97B7108F6220}"/>
            </c:ext>
          </c:extLst>
        </c:ser>
        <c:ser>
          <c:idx val="1"/>
          <c:order val="1"/>
          <c:tx>
            <c:v>PG&amp;E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Sheet1!$B$22:$K$22</c:f>
              <c:numCache>
                <c:formatCode>General</c:formatCode>
                <c:ptCount val="10"/>
                <c:pt idx="0">
                  <c:v>30000</c:v>
                </c:pt>
                <c:pt idx="1">
                  <c:v>71733</c:v>
                </c:pt>
                <c:pt idx="2">
                  <c:v>0</c:v>
                </c:pt>
                <c:pt idx="3">
                  <c:v>374456</c:v>
                </c:pt>
                <c:pt idx="4">
                  <c:v>282470</c:v>
                </c:pt>
                <c:pt idx="5">
                  <c:v>417491</c:v>
                </c:pt>
                <c:pt idx="6">
                  <c:v>500298</c:v>
                </c:pt>
                <c:pt idx="7">
                  <c:v>58354</c:v>
                </c:pt>
                <c:pt idx="8">
                  <c:v>40749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3-4F8E-BDEB-97B7108F6220}"/>
            </c:ext>
          </c:extLst>
        </c:ser>
        <c:ser>
          <c:idx val="2"/>
          <c:order val="2"/>
          <c:tx>
            <c:v>SoCal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Sheet1!$B$23:$K$23</c:f>
              <c:numCache>
                <c:formatCode>General</c:formatCode>
                <c:ptCount val="10"/>
                <c:pt idx="0">
                  <c:v>66243</c:v>
                </c:pt>
                <c:pt idx="1">
                  <c:v>241764</c:v>
                </c:pt>
                <c:pt idx="2">
                  <c:v>113921</c:v>
                </c:pt>
                <c:pt idx="3">
                  <c:v>137405</c:v>
                </c:pt>
                <c:pt idx="4">
                  <c:v>180488</c:v>
                </c:pt>
                <c:pt idx="5">
                  <c:v>243210</c:v>
                </c:pt>
                <c:pt idx="6">
                  <c:v>318423</c:v>
                </c:pt>
                <c:pt idx="7">
                  <c:v>110757</c:v>
                </c:pt>
                <c:pt idx="8">
                  <c:v>512768</c:v>
                </c:pt>
                <c:pt idx="9">
                  <c:v>906089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3-4F8E-BDEB-97B7108F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06656"/>
        <c:axId val="1"/>
      </c:barChart>
      <c:dateAx>
        <c:axId val="153806656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Month(s)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1884816753926701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crossAx val="1"/>
        <c:crosses val="autoZero"/>
        <c:auto val="0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2.4911032028469747E-2"/>
              <c:y val="0.3874345549738220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66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00000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38078291814941"/>
          <c:y val="4.4502617801047119E-2"/>
          <c:w val="0.10409252669039144"/>
          <c:h val="0.10340314136125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0.13725</cdr:x>
      <cdr:y>0.7785</cdr:y>
    </cdr:from>
    <cdr:to>
      <cdr:x>0.2155</cdr:x>
      <cdr:y>0.8165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5530" y="4532178"/>
          <a:ext cx="670202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'00</a:t>
          </a:r>
        </a:p>
      </cdr:txBody>
    </cdr:sp>
  </cdr:relSizeAnchor>
  <cdr:relSizeAnchor xmlns:cdr="http://schemas.openxmlformats.org/drawingml/2006/chartDrawing">
    <cdr:from>
      <cdr:x>0.21775</cdr:x>
      <cdr:y>0.7785</cdr:y>
    </cdr:from>
    <cdr:to>
      <cdr:x>0.289</cdr:x>
      <cdr:y>0.83225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5003" y="4532178"/>
          <a:ext cx="610247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May '00</a:t>
          </a:r>
        </a:p>
      </cdr:txBody>
    </cdr:sp>
  </cdr:relSizeAnchor>
  <cdr:relSizeAnchor xmlns:cdr="http://schemas.openxmlformats.org/drawingml/2006/chartDrawing">
    <cdr:from>
      <cdr:x>0.2865</cdr:x>
      <cdr:y>0.7785</cdr:y>
    </cdr:from>
    <cdr:to>
      <cdr:x>0.3665</cdr:x>
      <cdr:y>0.83225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3838" y="4532178"/>
          <a:ext cx="685191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'00</a:t>
          </a:r>
        </a:p>
      </cdr:txBody>
    </cdr:sp>
  </cdr:relSizeAnchor>
  <cdr:relSizeAnchor xmlns:cdr="http://schemas.openxmlformats.org/drawingml/2006/chartDrawing">
    <cdr:from>
      <cdr:x>0.37325</cdr:x>
      <cdr:y>0.7785</cdr:y>
    </cdr:from>
    <cdr:to>
      <cdr:x>0.44625</cdr:x>
      <cdr:y>0.83225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6841" y="4532178"/>
          <a:ext cx="625237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July '00</a:t>
          </a:r>
        </a:p>
      </cdr:txBody>
    </cdr:sp>
  </cdr:relSizeAnchor>
  <cdr:relSizeAnchor xmlns:cdr="http://schemas.openxmlformats.org/drawingml/2006/chartDrawing">
    <cdr:from>
      <cdr:x>0.45525</cdr:x>
      <cdr:y>0.7785</cdr:y>
    </cdr:from>
    <cdr:to>
      <cdr:x>0.52475</cdr:x>
      <cdr:y>0.83225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9162" y="4532178"/>
          <a:ext cx="595259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Aug '00</a:t>
          </a:r>
        </a:p>
      </cdr:txBody>
    </cdr:sp>
  </cdr:relSizeAnchor>
  <cdr:relSizeAnchor xmlns:cdr="http://schemas.openxmlformats.org/drawingml/2006/chartDrawing">
    <cdr:from>
      <cdr:x>0.531</cdr:x>
      <cdr:y>0.7785</cdr:y>
    </cdr:from>
    <cdr:to>
      <cdr:x>0.6075</cdr:x>
      <cdr:y>0.83225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7951" y="4532178"/>
          <a:ext cx="655214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Sept '00</a:t>
          </a:r>
        </a:p>
      </cdr:txBody>
    </cdr:sp>
  </cdr:relSizeAnchor>
  <cdr:relSizeAnchor xmlns:cdr="http://schemas.openxmlformats.org/drawingml/2006/chartDrawing">
    <cdr:from>
      <cdr:x>0.6075</cdr:x>
      <cdr:y>0.7785</cdr:y>
    </cdr:from>
    <cdr:to>
      <cdr:x>0.675</cdr:x>
      <cdr:y>0.83225</cdr:y>
    </cdr:to>
    <cdr:sp macro="" textlink="">
      <cdr:nvSpPr>
        <cdr:cNvPr id="103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3165" y="4532178"/>
          <a:ext cx="578129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Oct '00</a:t>
          </a:r>
        </a:p>
      </cdr:txBody>
    </cdr:sp>
  </cdr:relSizeAnchor>
  <cdr:relSizeAnchor xmlns:cdr="http://schemas.openxmlformats.org/drawingml/2006/chartDrawing">
    <cdr:from>
      <cdr:x>0.684</cdr:x>
      <cdr:y>0.7785</cdr:y>
    </cdr:from>
    <cdr:to>
      <cdr:x>0.7535</cdr:x>
      <cdr:y>0.83225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8378" y="4532178"/>
          <a:ext cx="595259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Nov '00</a:t>
          </a:r>
        </a:p>
      </cdr:txBody>
    </cdr:sp>
  </cdr:relSizeAnchor>
  <cdr:relSizeAnchor xmlns:cdr="http://schemas.openxmlformats.org/drawingml/2006/chartDrawing">
    <cdr:from>
      <cdr:x>0.7645</cdr:x>
      <cdr:y>0.7785</cdr:y>
    </cdr:from>
    <cdr:to>
      <cdr:x>0.834</cdr:x>
      <cdr:y>0.83225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47851" y="4532178"/>
          <a:ext cx="595259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Dec '00</a:t>
          </a:r>
        </a:p>
      </cdr:txBody>
    </cdr:sp>
  </cdr:relSizeAnchor>
  <cdr:relSizeAnchor xmlns:cdr="http://schemas.openxmlformats.org/drawingml/2006/chartDrawing">
    <cdr:from>
      <cdr:x>0.841</cdr:x>
      <cdr:y>0.7785</cdr:y>
    </cdr:from>
    <cdr:to>
      <cdr:x>0.9085</cdr:x>
      <cdr:y>0.83225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3064" y="4532178"/>
          <a:ext cx="578129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Jan '01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5" workbookViewId="0">
      <selection activeCell="B21" sqref="B21:K23"/>
    </sheetView>
  </sheetViews>
  <sheetFormatPr defaultRowHeight="13.2" x14ac:dyDescent="0.25"/>
  <cols>
    <col min="1" max="1" width="15.88671875" customWidth="1"/>
    <col min="2" max="2" width="10.109375" customWidth="1"/>
    <col min="3" max="4" width="10.44140625" customWidth="1"/>
    <col min="5" max="5" width="10.6640625" customWidth="1"/>
    <col min="6" max="6" width="11.44140625" customWidth="1"/>
    <col min="7" max="7" width="12" customWidth="1"/>
    <col min="8" max="8" width="11" customWidth="1"/>
    <col min="9" max="9" width="11.33203125" customWidth="1"/>
    <col min="10" max="10" width="11.44140625" customWidth="1"/>
    <col min="11" max="11" width="11" customWidth="1"/>
    <col min="12" max="12" width="12.6640625" customWidth="1"/>
    <col min="13" max="13" width="11.33203125" bestFit="1" customWidth="1"/>
    <col min="14" max="14" width="12.6640625" customWidth="1"/>
  </cols>
  <sheetData>
    <row r="1" spans="1:14" s="1" customFormat="1" x14ac:dyDescent="0.25">
      <c r="A1" s="1" t="s">
        <v>5</v>
      </c>
    </row>
    <row r="2" spans="1:14" s="1" customFormat="1" x14ac:dyDescent="0.25">
      <c r="A2" s="1" t="s">
        <v>6</v>
      </c>
    </row>
    <row r="3" spans="1:14" s="1" customFormat="1" x14ac:dyDescent="0.25"/>
    <row r="4" spans="1:14" s="2" customFormat="1" x14ac:dyDescent="0.25">
      <c r="B4" s="3">
        <v>36617</v>
      </c>
      <c r="C4" s="3">
        <v>36647</v>
      </c>
      <c r="D4" s="3">
        <v>36678</v>
      </c>
      <c r="E4" s="3">
        <v>36708</v>
      </c>
      <c r="F4" s="3">
        <v>36739</v>
      </c>
      <c r="G4" s="3">
        <v>36770</v>
      </c>
      <c r="H4" s="3">
        <v>36800</v>
      </c>
      <c r="I4" s="3">
        <v>36831</v>
      </c>
      <c r="J4" s="3">
        <v>36861</v>
      </c>
      <c r="K4" s="3">
        <v>36892</v>
      </c>
      <c r="L4" s="2" t="s">
        <v>11</v>
      </c>
    </row>
    <row r="5" spans="1:14" x14ac:dyDescent="0.25">
      <c r="K5" t="s">
        <v>0</v>
      </c>
    </row>
    <row r="6" spans="1:14" x14ac:dyDescent="0.25">
      <c r="A6" t="s">
        <v>1</v>
      </c>
      <c r="B6" s="4">
        <v>959391</v>
      </c>
      <c r="C6" s="4">
        <v>666072</v>
      </c>
      <c r="D6" s="4">
        <v>1050832</v>
      </c>
      <c r="E6" s="4">
        <v>2001862</v>
      </c>
      <c r="F6" s="4">
        <v>2109476</v>
      </c>
      <c r="G6" s="4">
        <v>1434998</v>
      </c>
      <c r="H6" s="4">
        <v>1579637</v>
      </c>
      <c r="I6" s="4">
        <v>942892</v>
      </c>
      <c r="J6" s="4">
        <v>1356286</v>
      </c>
      <c r="K6" s="4">
        <v>1771273</v>
      </c>
      <c r="L6" s="4">
        <f>SUM(B6:K6)</f>
        <v>13872719</v>
      </c>
      <c r="M6" s="4"/>
    </row>
    <row r="7" spans="1:14" x14ac:dyDescent="0.25">
      <c r="A7" s="1" t="s">
        <v>7</v>
      </c>
      <c r="B7" s="4">
        <v>66243</v>
      </c>
      <c r="C7" s="4">
        <v>241764</v>
      </c>
      <c r="D7" s="4">
        <v>113921</v>
      </c>
      <c r="E7" s="4">
        <v>137405</v>
      </c>
      <c r="F7" s="4">
        <v>180488</v>
      </c>
      <c r="G7" s="4">
        <v>243210</v>
      </c>
      <c r="H7" s="4">
        <v>318423</v>
      </c>
      <c r="I7" s="4">
        <v>110757</v>
      </c>
      <c r="J7" s="4">
        <v>512768</v>
      </c>
      <c r="K7" s="4">
        <v>906089</v>
      </c>
      <c r="L7" s="4">
        <f>SUM(B7:K7)</f>
        <v>2831068</v>
      </c>
      <c r="M7" s="4"/>
    </row>
    <row r="8" spans="1:14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x14ac:dyDescent="0.25">
      <c r="A9" t="s">
        <v>2</v>
      </c>
      <c r="B9" s="4">
        <v>0</v>
      </c>
      <c r="C9" s="4">
        <v>60200</v>
      </c>
      <c r="D9" s="4">
        <v>1204355</v>
      </c>
      <c r="E9" s="4">
        <v>0</v>
      </c>
      <c r="F9" s="4">
        <v>393577</v>
      </c>
      <c r="G9" s="4">
        <v>256701</v>
      </c>
      <c r="H9" s="4">
        <v>162907</v>
      </c>
      <c r="I9" s="4">
        <v>90000</v>
      </c>
      <c r="J9" s="4">
        <v>746667</v>
      </c>
      <c r="K9" s="4">
        <v>191089</v>
      </c>
      <c r="L9" s="4">
        <f>SUM(B9:K9)</f>
        <v>3105496</v>
      </c>
      <c r="M9" s="4"/>
    </row>
    <row r="10" spans="1:14" x14ac:dyDescent="0.25">
      <c r="A10" s="1" t="s">
        <v>8</v>
      </c>
      <c r="B10" s="4">
        <v>0</v>
      </c>
      <c r="C10" s="4">
        <v>60200</v>
      </c>
      <c r="D10" s="4">
        <v>1102737</v>
      </c>
      <c r="E10" s="4">
        <v>0</v>
      </c>
      <c r="F10" s="4">
        <v>268921</v>
      </c>
      <c r="G10" s="4">
        <v>217008</v>
      </c>
      <c r="H10" s="4">
        <v>159574</v>
      </c>
      <c r="I10" s="4">
        <v>26666</v>
      </c>
      <c r="J10" s="4">
        <v>407606</v>
      </c>
      <c r="K10" s="4">
        <v>130194</v>
      </c>
      <c r="L10" s="4">
        <f>SUM(B10:K10)</f>
        <v>2372906</v>
      </c>
      <c r="M10" s="4"/>
    </row>
    <row r="11" spans="1:14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x14ac:dyDescent="0.25">
      <c r="A12" t="s">
        <v>3</v>
      </c>
      <c r="B12" s="4">
        <v>30000</v>
      </c>
      <c r="C12" s="4">
        <v>71733</v>
      </c>
      <c r="D12" s="4">
        <v>0</v>
      </c>
      <c r="E12" s="4">
        <v>493114</v>
      </c>
      <c r="F12" s="4">
        <v>596504</v>
      </c>
      <c r="G12" s="4">
        <v>745686</v>
      </c>
      <c r="H12" s="4">
        <v>615988</v>
      </c>
      <c r="I12" s="4">
        <v>225860</v>
      </c>
      <c r="J12" s="4">
        <v>123286</v>
      </c>
      <c r="K12" s="4">
        <v>0</v>
      </c>
      <c r="L12" s="4">
        <f>SUM(B12:K12)</f>
        <v>2902171</v>
      </c>
      <c r="M12" s="4"/>
    </row>
    <row r="13" spans="1:14" x14ac:dyDescent="0.25">
      <c r="A13" s="1" t="s">
        <v>9</v>
      </c>
      <c r="B13" s="4">
        <v>30000</v>
      </c>
      <c r="C13" s="4">
        <v>71733</v>
      </c>
      <c r="D13" s="4">
        <v>0</v>
      </c>
      <c r="E13" s="4">
        <v>374456</v>
      </c>
      <c r="F13" s="4">
        <v>282470</v>
      </c>
      <c r="G13" s="4">
        <v>417491</v>
      </c>
      <c r="H13" s="4">
        <v>500298</v>
      </c>
      <c r="I13" s="4">
        <v>58354</v>
      </c>
      <c r="J13" s="4">
        <v>40749</v>
      </c>
      <c r="K13" s="4">
        <v>0</v>
      </c>
      <c r="L13" s="4">
        <f>SUM(B13:K13)</f>
        <v>1775551</v>
      </c>
      <c r="M13" s="4"/>
    </row>
    <row r="14" spans="1:14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A16" t="s">
        <v>4</v>
      </c>
      <c r="B16" s="4">
        <f t="shared" ref="B16:K16" si="0">SUM(B6+B9+B12)</f>
        <v>989391</v>
      </c>
      <c r="C16" s="4">
        <f t="shared" si="0"/>
        <v>798005</v>
      </c>
      <c r="D16" s="4">
        <f t="shared" si="0"/>
        <v>2255187</v>
      </c>
      <c r="E16" s="4">
        <f t="shared" si="0"/>
        <v>2494976</v>
      </c>
      <c r="F16" s="4">
        <f t="shared" si="0"/>
        <v>3099557</v>
      </c>
      <c r="G16" s="4">
        <f t="shared" si="0"/>
        <v>2437385</v>
      </c>
      <c r="H16" s="4">
        <f t="shared" si="0"/>
        <v>2358532</v>
      </c>
      <c r="I16" s="4">
        <f t="shared" si="0"/>
        <v>1258752</v>
      </c>
      <c r="J16" s="4">
        <f t="shared" si="0"/>
        <v>2226239</v>
      </c>
      <c r="K16" s="4">
        <f t="shared" si="0"/>
        <v>1962362</v>
      </c>
      <c r="L16" s="5">
        <f>SUM(B16:K16)</f>
        <v>19880386</v>
      </c>
      <c r="M16" s="5"/>
      <c r="N16" s="4"/>
    </row>
    <row r="17" spans="1:14" x14ac:dyDescent="0.25">
      <c r="A17" s="1" t="s">
        <v>10</v>
      </c>
      <c r="B17" s="4">
        <f t="shared" ref="B17:K17" si="1">SUM(B7+B10+B13)</f>
        <v>96243</v>
      </c>
      <c r="C17" s="4">
        <f t="shared" si="1"/>
        <v>373697</v>
      </c>
      <c r="D17" s="4">
        <f t="shared" si="1"/>
        <v>1216658</v>
      </c>
      <c r="E17" s="4">
        <f t="shared" si="1"/>
        <v>511861</v>
      </c>
      <c r="F17" s="4">
        <f t="shared" si="1"/>
        <v>731879</v>
      </c>
      <c r="G17" s="4">
        <f t="shared" si="1"/>
        <v>877709</v>
      </c>
      <c r="H17" s="4">
        <f t="shared" si="1"/>
        <v>978295</v>
      </c>
      <c r="I17" s="4">
        <f t="shared" si="1"/>
        <v>195777</v>
      </c>
      <c r="J17" s="4">
        <f t="shared" si="1"/>
        <v>961123</v>
      </c>
      <c r="K17" s="4">
        <f t="shared" si="1"/>
        <v>1036283</v>
      </c>
      <c r="L17" s="5">
        <f>SUM(B17:K17)</f>
        <v>6979525</v>
      </c>
      <c r="M17" s="5"/>
      <c r="N17" s="4"/>
    </row>
    <row r="20" spans="1:14" x14ac:dyDescent="0.25">
      <c r="A20" t="s">
        <v>0</v>
      </c>
      <c r="K20" s="1" t="s">
        <v>0</v>
      </c>
    </row>
    <row r="21" spans="1:14" x14ac:dyDescent="0.25">
      <c r="A21" s="1" t="str">
        <f>A10</f>
        <v>MOJAVE/SCHED</v>
      </c>
      <c r="B21">
        <f t="shared" ref="B21:L21" si="2">B10</f>
        <v>0</v>
      </c>
      <c r="C21">
        <f t="shared" si="2"/>
        <v>60200</v>
      </c>
      <c r="D21">
        <f t="shared" si="2"/>
        <v>1102737</v>
      </c>
      <c r="E21">
        <f t="shared" si="2"/>
        <v>0</v>
      </c>
      <c r="F21">
        <f t="shared" si="2"/>
        <v>268921</v>
      </c>
      <c r="G21">
        <f t="shared" si="2"/>
        <v>217008</v>
      </c>
      <c r="H21">
        <f t="shared" si="2"/>
        <v>159574</v>
      </c>
      <c r="I21">
        <f t="shared" si="2"/>
        <v>26666</v>
      </c>
      <c r="J21">
        <f t="shared" si="2"/>
        <v>407606</v>
      </c>
      <c r="K21">
        <f t="shared" si="2"/>
        <v>130194</v>
      </c>
      <c r="L21">
        <f t="shared" si="2"/>
        <v>2372906</v>
      </c>
    </row>
    <row r="22" spans="1:14" x14ac:dyDescent="0.25">
      <c r="A22" s="1" t="str">
        <f>A13</f>
        <v>PG&amp;E/SCHED</v>
      </c>
      <c r="B22">
        <f t="shared" ref="B22:L22" si="3">B13</f>
        <v>30000</v>
      </c>
      <c r="C22">
        <f t="shared" si="3"/>
        <v>71733</v>
      </c>
      <c r="D22">
        <f t="shared" si="3"/>
        <v>0</v>
      </c>
      <c r="E22">
        <f t="shared" si="3"/>
        <v>374456</v>
      </c>
      <c r="F22">
        <f t="shared" si="3"/>
        <v>282470</v>
      </c>
      <c r="G22">
        <f t="shared" si="3"/>
        <v>417491</v>
      </c>
      <c r="H22">
        <f t="shared" si="3"/>
        <v>500298</v>
      </c>
      <c r="I22">
        <f t="shared" si="3"/>
        <v>58354</v>
      </c>
      <c r="J22">
        <f t="shared" si="3"/>
        <v>40749</v>
      </c>
      <c r="K22">
        <f t="shared" si="3"/>
        <v>0</v>
      </c>
      <c r="L22">
        <f t="shared" si="3"/>
        <v>1775551</v>
      </c>
    </row>
    <row r="23" spans="1:14" x14ac:dyDescent="0.25">
      <c r="A23" s="1" t="str">
        <f>A7</f>
        <v>SOCAL/SCHED</v>
      </c>
      <c r="B23">
        <f t="shared" ref="B23:L23" si="4">B7</f>
        <v>66243</v>
      </c>
      <c r="C23">
        <f t="shared" si="4"/>
        <v>241764</v>
      </c>
      <c r="D23">
        <f t="shared" si="4"/>
        <v>113921</v>
      </c>
      <c r="E23">
        <f t="shared" si="4"/>
        <v>137405</v>
      </c>
      <c r="F23">
        <f t="shared" si="4"/>
        <v>180488</v>
      </c>
      <c r="G23">
        <f t="shared" si="4"/>
        <v>243210</v>
      </c>
      <c r="H23">
        <f t="shared" si="4"/>
        <v>318423</v>
      </c>
      <c r="I23">
        <f t="shared" si="4"/>
        <v>110757</v>
      </c>
      <c r="J23">
        <f t="shared" si="4"/>
        <v>512768</v>
      </c>
      <c r="K23">
        <f t="shared" si="4"/>
        <v>906089</v>
      </c>
      <c r="L23">
        <f t="shared" si="4"/>
        <v>2831068</v>
      </c>
    </row>
    <row r="24" spans="1:14" x14ac:dyDescent="0.25">
      <c r="A24" s="1" t="str">
        <f>A17</f>
        <v>TOTAL SCHED</v>
      </c>
      <c r="B24">
        <f t="shared" ref="B24:L24" si="5">B17</f>
        <v>96243</v>
      </c>
      <c r="C24">
        <f t="shared" si="5"/>
        <v>373697</v>
      </c>
      <c r="D24">
        <f t="shared" si="5"/>
        <v>1216658</v>
      </c>
      <c r="E24">
        <f t="shared" si="5"/>
        <v>511861</v>
      </c>
      <c r="F24">
        <f t="shared" si="5"/>
        <v>731879</v>
      </c>
      <c r="G24">
        <f t="shared" si="5"/>
        <v>877709</v>
      </c>
      <c r="H24">
        <f t="shared" si="5"/>
        <v>978295</v>
      </c>
      <c r="I24">
        <f t="shared" si="5"/>
        <v>195777</v>
      </c>
      <c r="J24">
        <f t="shared" si="5"/>
        <v>961123</v>
      </c>
      <c r="K24">
        <f t="shared" si="5"/>
        <v>1036283</v>
      </c>
      <c r="L24">
        <f t="shared" si="5"/>
        <v>6979525</v>
      </c>
    </row>
  </sheetData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2001-01-30T23:03:22Z</cp:lastPrinted>
  <dcterms:created xsi:type="dcterms:W3CDTF">2001-01-30T17:12:26Z</dcterms:created>
  <dcterms:modified xsi:type="dcterms:W3CDTF">2023-09-10T15:06:37Z</dcterms:modified>
</cp:coreProperties>
</file>