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 activeTab="1"/>
  </bookViews>
  <sheets>
    <sheet name="March'01 GDAs" sheetId="1" r:id="rId1"/>
    <sheet name="Sheet1" sheetId="2" r:id="rId2"/>
  </sheets>
  <externalReferences>
    <externalReference r:id="rId3"/>
  </externalReferences>
  <definedNames>
    <definedName name="APriceRnge">[1]Summary!#REF!</definedName>
    <definedName name="Bot">'[1]Nymex Trades'!$F$4:$F$1739</definedName>
    <definedName name="BuySell">'[1]Nymex Trades'!$D$4:$D$1739</definedName>
    <definedName name="CntrPrtyInfo">[1]GISB_Info!$B$4:$K$37</definedName>
    <definedName name="Contract">'[1]Nymex Trades'!$E$4:$E$1739</definedName>
    <definedName name="DealDescription">[1]Summary!$B$6:$G$188</definedName>
    <definedName name="DealNo">'[1]Nymex Trades'!$K$4:$K$1739</definedName>
    <definedName name="FutBrokerFee">'[1]Nymex Trades'!$D$1746:$H$1759</definedName>
    <definedName name="GISB_Info">[1]GISB_Info!$B$4:$K$37</definedName>
    <definedName name="HubTrans">'[1]Hub Trans Detail'!$A$6:$R$97</definedName>
    <definedName name="NymexTrades">'[1]Nymex Trades'!$C$3:$Z$1739</definedName>
    <definedName name="Pipe_list">'[1]Phys Trans'!$AF$1425:$AF$1429</definedName>
    <definedName name="PipeBasin_list">'[1]Phys Trans'!#REF!</definedName>
    <definedName name="PriceMark">[1]Summary!$J$6:$P$189</definedName>
    <definedName name="PriceTable">[1]Summary!#REF!</definedName>
    <definedName name="Sld">'[1]Nymex Trades'!$G$4:$G$1739</definedName>
    <definedName name="Trades">'[1]Phys Trans'!$B$5:$AK$1423</definedName>
    <definedName name="Transaction">'[1]Phys Trans'!$B$5:$AI$1423</definedName>
    <definedName name="wrn.Position._.Report." hidden="1">{"NymexTrades_prt",#N/A,FALSE,"Nymex Summary";#N/A,#N/A,FALSE,"Nymex Trades";#N/A,#N/A,FALSE,"Hub Trans Detail"}</definedName>
  </definedNames>
  <calcPr calcId="92512"/>
</workbook>
</file>

<file path=xl/calcChain.xml><?xml version="1.0" encoding="utf-8"?>
<calcChain xmlns="http://schemas.openxmlformats.org/spreadsheetml/2006/main">
  <c r="F10" i="1" l="1"/>
  <c r="H10" i="1"/>
  <c r="I10" i="1"/>
  <c r="L10" i="1"/>
  <c r="M10" i="1"/>
  <c r="N10" i="1"/>
  <c r="O10" i="1"/>
  <c r="P10" i="1"/>
  <c r="Q10" i="1"/>
  <c r="B11" i="1"/>
  <c r="F11" i="1"/>
  <c r="H11" i="1"/>
  <c r="I11" i="1"/>
  <c r="L11" i="1"/>
  <c r="M11" i="1"/>
  <c r="N11" i="1"/>
  <c r="O11" i="1"/>
  <c r="P11" i="1"/>
  <c r="Q11" i="1"/>
  <c r="B12" i="1"/>
  <c r="F12" i="1"/>
  <c r="H12" i="1"/>
  <c r="I12" i="1"/>
  <c r="L12" i="1"/>
  <c r="M12" i="1"/>
  <c r="N12" i="1"/>
  <c r="O12" i="1"/>
  <c r="P12" i="1"/>
  <c r="Q12" i="1"/>
  <c r="B13" i="1"/>
  <c r="F13" i="1"/>
  <c r="H13" i="1"/>
  <c r="I13" i="1"/>
  <c r="L13" i="1"/>
  <c r="M13" i="1"/>
  <c r="N13" i="1"/>
  <c r="O13" i="1"/>
  <c r="P13" i="1"/>
  <c r="Q13" i="1"/>
  <c r="B14" i="1"/>
  <c r="F14" i="1"/>
  <c r="H14" i="1"/>
  <c r="I14" i="1"/>
  <c r="L14" i="1"/>
  <c r="M14" i="1"/>
  <c r="N14" i="1"/>
  <c r="O14" i="1"/>
  <c r="P14" i="1"/>
  <c r="Q14" i="1"/>
  <c r="B15" i="1"/>
  <c r="F15" i="1"/>
  <c r="H15" i="1"/>
  <c r="I15" i="1"/>
  <c r="L15" i="1"/>
  <c r="M15" i="1"/>
  <c r="N15" i="1"/>
  <c r="O15" i="1"/>
  <c r="P15" i="1"/>
  <c r="Q15" i="1"/>
  <c r="B16" i="1"/>
  <c r="F16" i="1"/>
  <c r="H16" i="1"/>
  <c r="I16" i="1"/>
  <c r="L16" i="1"/>
  <c r="M16" i="1"/>
  <c r="N16" i="1"/>
  <c r="O16" i="1"/>
  <c r="P16" i="1"/>
  <c r="Q16" i="1"/>
  <c r="B17" i="1"/>
  <c r="F17" i="1"/>
  <c r="H17" i="1"/>
  <c r="I17" i="1"/>
  <c r="L17" i="1"/>
  <c r="M17" i="1"/>
  <c r="N17" i="1"/>
  <c r="O17" i="1"/>
  <c r="P17" i="1"/>
  <c r="Q17" i="1"/>
  <c r="B18" i="1"/>
  <c r="F18" i="1"/>
  <c r="H18" i="1"/>
  <c r="I18" i="1"/>
  <c r="L18" i="1"/>
  <c r="M18" i="1"/>
  <c r="N18" i="1"/>
  <c r="O18" i="1"/>
  <c r="P18" i="1"/>
  <c r="Q18" i="1"/>
  <c r="B19" i="1"/>
  <c r="F19" i="1"/>
  <c r="H19" i="1"/>
  <c r="I19" i="1"/>
  <c r="L19" i="1"/>
  <c r="M19" i="1"/>
  <c r="N19" i="1"/>
  <c r="O19" i="1"/>
  <c r="P19" i="1"/>
  <c r="Q19" i="1"/>
  <c r="B20" i="1"/>
  <c r="F20" i="1"/>
  <c r="H20" i="1"/>
  <c r="I20" i="1"/>
  <c r="L20" i="1"/>
  <c r="M20" i="1"/>
  <c r="N20" i="1"/>
  <c r="O20" i="1"/>
  <c r="P20" i="1"/>
  <c r="Q20" i="1"/>
  <c r="B21" i="1"/>
  <c r="F21" i="1"/>
  <c r="H21" i="1"/>
  <c r="I21" i="1"/>
  <c r="L21" i="1"/>
  <c r="M21" i="1"/>
  <c r="N21" i="1"/>
  <c r="O21" i="1"/>
  <c r="P21" i="1"/>
  <c r="Q21" i="1"/>
  <c r="B22" i="1"/>
  <c r="F22" i="1"/>
  <c r="H22" i="1"/>
  <c r="I22" i="1"/>
  <c r="L22" i="1"/>
  <c r="M22" i="1"/>
  <c r="N22" i="1"/>
  <c r="O22" i="1"/>
  <c r="P22" i="1"/>
  <c r="Q22" i="1"/>
  <c r="B23" i="1"/>
  <c r="F23" i="1"/>
  <c r="H23" i="1"/>
  <c r="I23" i="1"/>
  <c r="L23" i="1"/>
  <c r="M23" i="1"/>
  <c r="N23" i="1"/>
  <c r="O23" i="1"/>
  <c r="P23" i="1"/>
  <c r="Q23" i="1"/>
  <c r="B24" i="1"/>
  <c r="F24" i="1"/>
  <c r="H24" i="1"/>
  <c r="I24" i="1"/>
  <c r="L24" i="1"/>
  <c r="M24" i="1"/>
  <c r="N24" i="1"/>
  <c r="O24" i="1"/>
  <c r="P24" i="1"/>
  <c r="Q24" i="1"/>
  <c r="B25" i="1"/>
  <c r="F25" i="1"/>
  <c r="H25" i="1"/>
  <c r="I25" i="1"/>
  <c r="L25" i="1"/>
  <c r="M25" i="1"/>
  <c r="N25" i="1"/>
  <c r="O25" i="1"/>
  <c r="P25" i="1"/>
  <c r="Q25" i="1"/>
  <c r="B26" i="1"/>
  <c r="F26" i="1"/>
  <c r="H26" i="1"/>
  <c r="I26" i="1"/>
  <c r="L26" i="1"/>
  <c r="M26" i="1"/>
  <c r="N26" i="1"/>
  <c r="O26" i="1"/>
  <c r="P26" i="1"/>
  <c r="Q26" i="1"/>
  <c r="B27" i="1"/>
  <c r="F27" i="1"/>
  <c r="H27" i="1"/>
  <c r="I27" i="1"/>
  <c r="L27" i="1"/>
  <c r="M27" i="1"/>
  <c r="N27" i="1"/>
  <c r="O27" i="1"/>
  <c r="P27" i="1"/>
  <c r="Q27" i="1"/>
  <c r="B28" i="1"/>
  <c r="F28" i="1"/>
  <c r="H28" i="1"/>
  <c r="I28" i="1"/>
  <c r="L28" i="1"/>
  <c r="M28" i="1"/>
  <c r="N28" i="1"/>
  <c r="O28" i="1"/>
  <c r="P28" i="1"/>
  <c r="Q28" i="1"/>
  <c r="B29" i="1"/>
  <c r="F29" i="1"/>
  <c r="H29" i="1"/>
  <c r="I29" i="1"/>
  <c r="L29" i="1"/>
  <c r="M29" i="1"/>
  <c r="N29" i="1"/>
  <c r="O29" i="1"/>
  <c r="P29" i="1"/>
  <c r="Q29" i="1"/>
  <c r="B30" i="1"/>
  <c r="F30" i="1"/>
  <c r="H30" i="1"/>
  <c r="I30" i="1"/>
  <c r="L30" i="1"/>
  <c r="M30" i="1"/>
  <c r="N30" i="1"/>
  <c r="O30" i="1"/>
  <c r="P30" i="1"/>
  <c r="Q30" i="1"/>
  <c r="B31" i="1"/>
  <c r="F31" i="1"/>
  <c r="H31" i="1"/>
  <c r="I31" i="1"/>
  <c r="L31" i="1"/>
  <c r="M31" i="1"/>
  <c r="N31" i="1"/>
  <c r="O31" i="1"/>
  <c r="P31" i="1"/>
  <c r="Q31" i="1"/>
  <c r="B32" i="1"/>
  <c r="F32" i="1"/>
  <c r="H32" i="1"/>
  <c r="I32" i="1"/>
  <c r="L32" i="1"/>
  <c r="M32" i="1"/>
  <c r="N32" i="1"/>
  <c r="O32" i="1"/>
  <c r="P32" i="1"/>
  <c r="Q32" i="1"/>
  <c r="B33" i="1"/>
  <c r="F33" i="1"/>
  <c r="H33" i="1"/>
  <c r="I33" i="1"/>
  <c r="L33" i="1"/>
  <c r="M33" i="1"/>
  <c r="N33" i="1"/>
  <c r="O33" i="1"/>
  <c r="P33" i="1"/>
  <c r="Q33" i="1"/>
  <c r="B34" i="1"/>
  <c r="F34" i="1"/>
  <c r="H34" i="1"/>
  <c r="I34" i="1"/>
  <c r="L34" i="1"/>
  <c r="M34" i="1"/>
  <c r="N34" i="1"/>
  <c r="O34" i="1"/>
  <c r="P34" i="1"/>
  <c r="Q34" i="1"/>
  <c r="B35" i="1"/>
  <c r="F35" i="1"/>
  <c r="H35" i="1"/>
  <c r="I35" i="1"/>
  <c r="L35" i="1"/>
  <c r="M35" i="1"/>
  <c r="N35" i="1"/>
  <c r="O35" i="1"/>
  <c r="P35" i="1"/>
  <c r="Q35" i="1"/>
  <c r="B36" i="1"/>
  <c r="F36" i="1"/>
  <c r="H36" i="1"/>
  <c r="I36" i="1"/>
  <c r="L36" i="1"/>
  <c r="M36" i="1"/>
  <c r="N36" i="1"/>
  <c r="O36" i="1"/>
  <c r="P36" i="1"/>
  <c r="Q36" i="1"/>
  <c r="B37" i="1"/>
  <c r="F37" i="1"/>
  <c r="H37" i="1"/>
  <c r="I37" i="1"/>
  <c r="L37" i="1"/>
  <c r="M37" i="1"/>
  <c r="N37" i="1"/>
  <c r="O37" i="1"/>
  <c r="P37" i="1"/>
  <c r="Q37" i="1"/>
  <c r="B38" i="1"/>
  <c r="F38" i="1"/>
  <c r="H38" i="1"/>
  <c r="I38" i="1"/>
  <c r="L38" i="1"/>
  <c r="M38" i="1"/>
  <c r="N38" i="1"/>
  <c r="O38" i="1"/>
  <c r="P38" i="1"/>
  <c r="Q38" i="1"/>
  <c r="B39" i="1"/>
  <c r="F39" i="1"/>
  <c r="H39" i="1"/>
  <c r="I39" i="1"/>
  <c r="L39" i="1"/>
  <c r="M39" i="1"/>
  <c r="N39" i="1"/>
  <c r="O39" i="1"/>
  <c r="P39" i="1"/>
  <c r="Q39" i="1"/>
  <c r="B40" i="1"/>
  <c r="F40" i="1"/>
  <c r="H40" i="1"/>
  <c r="I40" i="1"/>
  <c r="L40" i="1"/>
  <c r="M40" i="1"/>
  <c r="N40" i="1"/>
  <c r="O40" i="1"/>
  <c r="P40" i="1"/>
  <c r="Q40" i="1"/>
  <c r="J41" i="1"/>
  <c r="K41" i="1"/>
  <c r="L41" i="1"/>
  <c r="M41" i="1"/>
  <c r="N41" i="1"/>
  <c r="O41" i="1"/>
  <c r="P41" i="1"/>
  <c r="Q41" i="1"/>
  <c r="F46" i="1"/>
  <c r="Q46" i="1"/>
  <c r="Q47" i="1"/>
  <c r="F48" i="1"/>
  <c r="Q48" i="1"/>
  <c r="L49" i="1"/>
  <c r="Q49" i="1"/>
  <c r="F10" i="2"/>
  <c r="H10" i="2"/>
  <c r="I10" i="2"/>
  <c r="L10" i="2"/>
  <c r="M10" i="2"/>
  <c r="N10" i="2"/>
  <c r="O10" i="2"/>
  <c r="P10" i="2"/>
  <c r="Q10" i="2"/>
  <c r="B11" i="2"/>
  <c r="F11" i="2"/>
  <c r="H11" i="2"/>
  <c r="I11" i="2"/>
  <c r="L11" i="2"/>
  <c r="M11" i="2"/>
  <c r="N11" i="2"/>
  <c r="O11" i="2"/>
  <c r="P11" i="2"/>
  <c r="Q11" i="2"/>
  <c r="B12" i="2"/>
  <c r="F12" i="2"/>
  <c r="H12" i="2"/>
  <c r="I12" i="2"/>
  <c r="L12" i="2"/>
  <c r="M12" i="2"/>
  <c r="N12" i="2"/>
  <c r="O12" i="2"/>
  <c r="P12" i="2"/>
  <c r="Q12" i="2"/>
  <c r="B13" i="2"/>
  <c r="F13" i="2"/>
  <c r="H13" i="2"/>
  <c r="I13" i="2"/>
  <c r="L13" i="2"/>
  <c r="M13" i="2"/>
  <c r="N13" i="2"/>
  <c r="O13" i="2"/>
  <c r="P13" i="2"/>
  <c r="Q13" i="2"/>
  <c r="B14" i="2"/>
  <c r="F14" i="2"/>
  <c r="H14" i="2"/>
  <c r="I14" i="2"/>
  <c r="L14" i="2"/>
  <c r="M14" i="2"/>
  <c r="N14" i="2"/>
  <c r="O14" i="2"/>
  <c r="P14" i="2"/>
  <c r="Q14" i="2"/>
  <c r="B15" i="2"/>
  <c r="F15" i="2"/>
  <c r="H15" i="2"/>
  <c r="I15" i="2"/>
  <c r="L15" i="2"/>
  <c r="M15" i="2"/>
  <c r="N15" i="2"/>
  <c r="O15" i="2"/>
  <c r="P15" i="2"/>
  <c r="Q15" i="2"/>
  <c r="B16" i="2"/>
  <c r="F16" i="2"/>
  <c r="H16" i="2"/>
  <c r="I16" i="2"/>
  <c r="L16" i="2"/>
  <c r="M16" i="2"/>
  <c r="N16" i="2"/>
  <c r="O16" i="2"/>
  <c r="P16" i="2"/>
  <c r="Q16" i="2"/>
  <c r="B17" i="2"/>
  <c r="F17" i="2"/>
  <c r="H17" i="2"/>
  <c r="I17" i="2"/>
  <c r="L17" i="2"/>
  <c r="M17" i="2"/>
  <c r="N17" i="2"/>
  <c r="O17" i="2"/>
  <c r="P17" i="2"/>
  <c r="Q17" i="2"/>
  <c r="B18" i="2"/>
  <c r="F18" i="2"/>
  <c r="H18" i="2"/>
  <c r="I18" i="2"/>
  <c r="L18" i="2"/>
  <c r="M18" i="2"/>
  <c r="N18" i="2"/>
  <c r="O18" i="2"/>
  <c r="P18" i="2"/>
  <c r="Q18" i="2"/>
  <c r="B19" i="2"/>
  <c r="F19" i="2"/>
  <c r="H19" i="2"/>
  <c r="I19" i="2"/>
  <c r="L19" i="2"/>
  <c r="M19" i="2"/>
  <c r="N19" i="2"/>
  <c r="O19" i="2"/>
  <c r="P19" i="2"/>
  <c r="Q19" i="2"/>
  <c r="B20" i="2"/>
  <c r="F20" i="2"/>
  <c r="H20" i="2"/>
  <c r="I20" i="2"/>
  <c r="L20" i="2"/>
  <c r="M20" i="2"/>
  <c r="N20" i="2"/>
  <c r="O20" i="2"/>
  <c r="P20" i="2"/>
  <c r="Q20" i="2"/>
  <c r="B21" i="2"/>
  <c r="F21" i="2"/>
  <c r="H21" i="2"/>
  <c r="I21" i="2"/>
  <c r="L21" i="2"/>
  <c r="M21" i="2"/>
  <c r="N21" i="2"/>
  <c r="O21" i="2"/>
  <c r="P21" i="2"/>
  <c r="Q21" i="2"/>
  <c r="B22" i="2"/>
  <c r="F22" i="2"/>
  <c r="H22" i="2"/>
  <c r="I22" i="2"/>
  <c r="L22" i="2"/>
  <c r="M22" i="2"/>
  <c r="N22" i="2"/>
  <c r="O22" i="2"/>
  <c r="P22" i="2"/>
  <c r="Q22" i="2"/>
  <c r="B23" i="2"/>
  <c r="F23" i="2"/>
  <c r="H23" i="2"/>
  <c r="I23" i="2"/>
  <c r="L23" i="2"/>
  <c r="M23" i="2"/>
  <c r="N23" i="2"/>
  <c r="O23" i="2"/>
  <c r="P23" i="2"/>
  <c r="Q23" i="2"/>
  <c r="B24" i="2"/>
  <c r="F24" i="2"/>
  <c r="H24" i="2"/>
  <c r="I24" i="2"/>
  <c r="L24" i="2"/>
  <c r="M24" i="2"/>
  <c r="N24" i="2"/>
  <c r="O24" i="2"/>
  <c r="P24" i="2"/>
  <c r="Q24" i="2"/>
  <c r="B25" i="2"/>
  <c r="F25" i="2"/>
  <c r="H25" i="2"/>
  <c r="I25" i="2"/>
  <c r="L25" i="2"/>
  <c r="M25" i="2"/>
  <c r="N25" i="2"/>
  <c r="O25" i="2"/>
  <c r="P25" i="2"/>
  <c r="Q25" i="2"/>
  <c r="B26" i="2"/>
  <c r="F26" i="2"/>
  <c r="H26" i="2"/>
  <c r="I26" i="2"/>
  <c r="L26" i="2"/>
  <c r="M26" i="2"/>
  <c r="N26" i="2"/>
  <c r="O26" i="2"/>
  <c r="P26" i="2"/>
  <c r="Q26" i="2"/>
  <c r="B27" i="2"/>
  <c r="F27" i="2"/>
  <c r="H27" i="2"/>
  <c r="I27" i="2"/>
  <c r="L27" i="2"/>
  <c r="M27" i="2"/>
  <c r="N27" i="2"/>
  <c r="O27" i="2"/>
  <c r="P27" i="2"/>
  <c r="Q27" i="2"/>
  <c r="B28" i="2"/>
  <c r="F28" i="2"/>
  <c r="H28" i="2"/>
  <c r="I28" i="2"/>
  <c r="L28" i="2"/>
  <c r="M28" i="2"/>
  <c r="N28" i="2"/>
  <c r="O28" i="2"/>
  <c r="P28" i="2"/>
  <c r="Q28" i="2"/>
  <c r="B29" i="2"/>
  <c r="F29" i="2"/>
  <c r="H29" i="2"/>
  <c r="I29" i="2"/>
  <c r="L29" i="2"/>
  <c r="M29" i="2"/>
  <c r="N29" i="2"/>
  <c r="O29" i="2"/>
  <c r="P29" i="2"/>
  <c r="Q29" i="2"/>
  <c r="B30" i="2"/>
  <c r="F30" i="2"/>
  <c r="H30" i="2"/>
  <c r="I30" i="2"/>
  <c r="L30" i="2"/>
  <c r="M30" i="2"/>
  <c r="N30" i="2"/>
  <c r="O30" i="2"/>
  <c r="P30" i="2"/>
  <c r="Q30" i="2"/>
  <c r="B31" i="2"/>
  <c r="F31" i="2"/>
  <c r="H31" i="2"/>
  <c r="I31" i="2"/>
  <c r="L31" i="2"/>
  <c r="M31" i="2"/>
  <c r="N31" i="2"/>
  <c r="O31" i="2"/>
  <c r="P31" i="2"/>
  <c r="Q31" i="2"/>
  <c r="B32" i="2"/>
  <c r="F32" i="2"/>
  <c r="H32" i="2"/>
  <c r="I32" i="2"/>
  <c r="L32" i="2"/>
  <c r="M32" i="2"/>
  <c r="N32" i="2"/>
  <c r="O32" i="2"/>
  <c r="P32" i="2"/>
  <c r="Q32" i="2"/>
  <c r="B33" i="2"/>
  <c r="F33" i="2"/>
  <c r="H33" i="2"/>
  <c r="I33" i="2"/>
  <c r="L33" i="2"/>
  <c r="M33" i="2"/>
  <c r="N33" i="2"/>
  <c r="O33" i="2"/>
  <c r="P33" i="2"/>
  <c r="Q33" i="2"/>
  <c r="B34" i="2"/>
  <c r="F34" i="2"/>
  <c r="H34" i="2"/>
  <c r="I34" i="2"/>
  <c r="L34" i="2"/>
  <c r="M34" i="2"/>
  <c r="N34" i="2"/>
  <c r="O34" i="2"/>
  <c r="P34" i="2"/>
  <c r="Q34" i="2"/>
  <c r="B35" i="2"/>
  <c r="F35" i="2"/>
  <c r="H35" i="2"/>
  <c r="I35" i="2"/>
  <c r="L35" i="2"/>
  <c r="M35" i="2"/>
  <c r="N35" i="2"/>
  <c r="O35" i="2"/>
  <c r="P35" i="2"/>
  <c r="Q35" i="2"/>
  <c r="B36" i="2"/>
  <c r="F36" i="2"/>
  <c r="H36" i="2"/>
  <c r="I36" i="2"/>
  <c r="L36" i="2"/>
  <c r="M36" i="2"/>
  <c r="N36" i="2"/>
  <c r="O36" i="2"/>
  <c r="P36" i="2"/>
  <c r="Q36" i="2"/>
  <c r="B37" i="2"/>
  <c r="F37" i="2"/>
  <c r="H37" i="2"/>
  <c r="I37" i="2"/>
  <c r="L37" i="2"/>
  <c r="M37" i="2"/>
  <c r="N37" i="2"/>
  <c r="O37" i="2"/>
  <c r="P37" i="2"/>
  <c r="Q37" i="2"/>
  <c r="B38" i="2"/>
  <c r="F38" i="2"/>
  <c r="H38" i="2"/>
  <c r="I38" i="2"/>
  <c r="L38" i="2"/>
  <c r="M38" i="2"/>
  <c r="N38" i="2"/>
  <c r="O38" i="2"/>
  <c r="P38" i="2"/>
  <c r="Q38" i="2"/>
  <c r="B39" i="2"/>
  <c r="F39" i="2"/>
  <c r="H39" i="2"/>
  <c r="I39" i="2"/>
  <c r="L39" i="2"/>
  <c r="M39" i="2"/>
  <c r="N39" i="2"/>
  <c r="O39" i="2"/>
  <c r="P39" i="2"/>
  <c r="Q39" i="2"/>
  <c r="B40" i="2"/>
  <c r="F40" i="2"/>
  <c r="H40" i="2"/>
  <c r="I40" i="2"/>
  <c r="L40" i="2"/>
  <c r="M40" i="2"/>
  <c r="N40" i="2"/>
  <c r="O40" i="2"/>
  <c r="P40" i="2"/>
  <c r="Q40" i="2"/>
  <c r="J41" i="2"/>
  <c r="K41" i="2"/>
  <c r="L41" i="2"/>
  <c r="M41" i="2"/>
  <c r="N41" i="2"/>
  <c r="O41" i="2"/>
  <c r="P41" i="2"/>
  <c r="Q41" i="2"/>
  <c r="F46" i="2"/>
  <c r="Q46" i="2"/>
  <c r="Q47" i="2"/>
  <c r="F48" i="2"/>
  <c r="Q48" i="2"/>
  <c r="L49" i="2"/>
  <c r="Q49" i="2"/>
</calcChain>
</file>

<file path=xl/sharedStrings.xml><?xml version="1.0" encoding="utf-8"?>
<sst xmlns="http://schemas.openxmlformats.org/spreadsheetml/2006/main" count="91" uniqueCount="43">
  <si>
    <t>TW/Astra 50,000 MMBtu/d East Capacity Block</t>
  </si>
  <si>
    <t>Fee Calculations</t>
  </si>
  <si>
    <t>Gas Daily Midpoint</t>
  </si>
  <si>
    <t>Spread to TW</t>
  </si>
  <si>
    <t xml:space="preserve">Adj  </t>
  </si>
  <si>
    <t xml:space="preserve">TW   </t>
  </si>
  <si>
    <t>Per less Cmdty</t>
  </si>
  <si>
    <t>TW</t>
  </si>
  <si>
    <t xml:space="preserve">TW  </t>
  </si>
  <si>
    <t xml:space="preserve">Cmdty  </t>
  </si>
  <si>
    <t>Cost,  $/mmbtu</t>
  </si>
  <si>
    <t>Delivered Vol, mmbtu</t>
  </si>
  <si>
    <t>Calculated Total Theoretical Profit, $</t>
  </si>
  <si>
    <t>Profit Share</t>
  </si>
  <si>
    <t>Day</t>
  </si>
  <si>
    <t>PGE</t>
  </si>
  <si>
    <t>SCG</t>
  </si>
  <si>
    <t>Per</t>
  </si>
  <si>
    <t xml:space="preserve">Per  </t>
  </si>
  <si>
    <t xml:space="preserve">Cst  </t>
  </si>
  <si>
    <t>Total</t>
  </si>
  <si>
    <t>Astra 70%</t>
  </si>
  <si>
    <t>TW 30%</t>
  </si>
  <si>
    <t>Commodity Costs</t>
  </si>
  <si>
    <t>Reservation Charges</t>
  </si>
  <si>
    <t>Summary</t>
  </si>
  <si>
    <t>Delivered Volume, mmbtu</t>
  </si>
  <si>
    <t>Contracted Vol, mmbtu/d</t>
  </si>
  <si>
    <t>TW Profit Share, $</t>
  </si>
  <si>
    <t>Cmmdty Rate, $/mmbtu</t>
  </si>
  <si>
    <t>Days in month</t>
  </si>
  <si>
    <t>Reservation Charge, $</t>
  </si>
  <si>
    <t>Total Cmmdty Charge, $</t>
  </si>
  <si>
    <t>Resv Charge, $/mmbtu</t>
  </si>
  <si>
    <t>Commodity Costs, $</t>
  </si>
  <si>
    <t>Resv Charge, $</t>
  </si>
  <si>
    <t>Total Amt due TW, $</t>
  </si>
  <si>
    <t>Notes: "Adj TW Per" is the fuel adjusted price = (TW Per) / 0.95</t>
  </si>
  <si>
    <t>ADJUSTED   TW/Astra 50,000 MMBtu/d East Capacity Block</t>
  </si>
  <si>
    <t>Res</t>
  </si>
  <si>
    <t xml:space="preserve">Rate  </t>
  </si>
  <si>
    <t>E to E</t>
  </si>
  <si>
    <t>less Resv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</si>
</sst>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.000_);_(* \(#,##0.000\);_(* &quot;-&quot;??_);_(@_)"/>
    <numFmt numFmtId="167" formatCode="0.0000"/>
    <numFmt numFmtId="168" formatCode="_(* #,##0.0_);_(* \(#,##0.0\);_(* &quot;-&quot;??_);_(@_)"/>
    <numFmt numFmtId="169" formatCode="_(* #,##0_);_(* \(#,##0\);_(* &quot;-&quot;??_);_(@_)"/>
    <numFmt numFmtId="173" formatCode="0.000"/>
    <numFmt numFmtId="175" formatCode="mmmm\ yyyy"/>
    <numFmt numFmtId="191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164" fontId="3" fillId="2" borderId="2" xfId="1" applyNumberFormat="1" applyFont="1" applyFill="1" applyBorder="1"/>
    <xf numFmtId="0" fontId="3" fillId="2" borderId="0" xfId="0" applyFont="1" applyFill="1" applyBorder="1"/>
    <xf numFmtId="173" fontId="3" fillId="2" borderId="9" xfId="0" applyNumberFormat="1" applyFont="1" applyFill="1" applyBorder="1"/>
    <xf numFmtId="167" fontId="6" fillId="0" borderId="0" xfId="0" applyNumberFormat="1" applyFont="1" applyBorder="1"/>
    <xf numFmtId="191" fontId="3" fillId="0" borderId="1" xfId="1" applyNumberFormat="1" applyFont="1" applyBorder="1"/>
    <xf numFmtId="191" fontId="3" fillId="0" borderId="10" xfId="1" applyNumberFormat="1" applyFont="1" applyBorder="1"/>
    <xf numFmtId="191" fontId="3" fillId="0" borderId="0" xfId="1" applyNumberFormat="1" applyFont="1" applyBorder="1"/>
    <xf numFmtId="169" fontId="3" fillId="2" borderId="2" xfId="1" applyNumberFormat="1" applyFont="1" applyFill="1" applyBorder="1"/>
    <xf numFmtId="169" fontId="3" fillId="2" borderId="0" xfId="1" applyNumberFormat="1" applyFont="1" applyFill="1" applyBorder="1"/>
    <xf numFmtId="169" fontId="6" fillId="2" borderId="0" xfId="1" applyNumberFormat="1" applyFont="1" applyFill="1" applyBorder="1"/>
    <xf numFmtId="43" fontId="3" fillId="0" borderId="2" xfId="1" applyFont="1" applyBorder="1"/>
    <xf numFmtId="43" fontId="3" fillId="0" borderId="0" xfId="1" applyFont="1" applyBorder="1"/>
    <xf numFmtId="43" fontId="3" fillId="0" borderId="10" xfId="1" applyFont="1" applyBorder="1"/>
    <xf numFmtId="43" fontId="3" fillId="0" borderId="11" xfId="1" applyFont="1" applyBorder="1"/>
    <xf numFmtId="0" fontId="5" fillId="0" borderId="9" xfId="0" applyFont="1" applyBorder="1" applyAlignment="1">
      <alignment horizontal="left"/>
    </xf>
    <xf numFmtId="168" fontId="6" fillId="2" borderId="0" xfId="1" applyNumberFormat="1" applyFont="1" applyFill="1" applyBorder="1"/>
    <xf numFmtId="0" fontId="3" fillId="2" borderId="2" xfId="0" applyFont="1" applyFill="1" applyBorder="1"/>
    <xf numFmtId="164" fontId="3" fillId="2" borderId="4" xfId="1" applyNumberFormat="1" applyFont="1" applyFill="1" applyBorder="1"/>
    <xf numFmtId="0" fontId="3" fillId="2" borderId="3" xfId="0" applyFont="1" applyFill="1" applyBorder="1"/>
    <xf numFmtId="173" fontId="3" fillId="2" borderId="12" xfId="0" applyNumberFormat="1" applyFont="1" applyFill="1" applyBorder="1"/>
    <xf numFmtId="167" fontId="6" fillId="0" borderId="3" xfId="0" applyNumberFormat="1" applyFont="1" applyBorder="1"/>
    <xf numFmtId="191" fontId="3" fillId="0" borderId="5" xfId="1" applyNumberFormat="1" applyFont="1" applyBorder="1"/>
    <xf numFmtId="191" fontId="3" fillId="0" borderId="6" xfId="1" applyNumberFormat="1" applyFont="1" applyBorder="1"/>
    <xf numFmtId="191" fontId="3" fillId="0" borderId="3" xfId="1" applyNumberFormat="1" applyFont="1" applyBorder="1"/>
    <xf numFmtId="0" fontId="3" fillId="2" borderId="4" xfId="0" applyFont="1" applyFill="1" applyBorder="1"/>
    <xf numFmtId="169" fontId="6" fillId="2" borderId="3" xfId="1" applyNumberFormat="1" applyFont="1" applyFill="1" applyBorder="1"/>
    <xf numFmtId="43" fontId="3" fillId="0" borderId="4" xfId="1" applyFont="1" applyBorder="1"/>
    <xf numFmtId="43" fontId="3" fillId="0" borderId="3" xfId="1" applyFont="1" applyBorder="1"/>
    <xf numFmtId="43" fontId="3" fillId="0" borderId="6" xfId="1" applyFont="1" applyBorder="1"/>
    <xf numFmtId="43" fontId="3" fillId="0" borderId="8" xfId="1" applyFont="1" applyBorder="1"/>
    <xf numFmtId="0" fontId="7" fillId="0" borderId="0" xfId="0" applyFont="1"/>
    <xf numFmtId="0" fontId="8" fillId="0" borderId="0" xfId="0" applyFont="1" applyAlignment="1">
      <alignment horizontal="left"/>
    </xf>
    <xf numFmtId="0" fontId="7" fillId="0" borderId="2" xfId="0" applyFont="1" applyBorder="1"/>
    <xf numFmtId="0" fontId="7" fillId="0" borderId="0" xfId="0" applyFont="1" applyBorder="1"/>
    <xf numFmtId="0" fontId="7" fillId="0" borderId="1" xfId="0" applyFont="1" applyBorder="1"/>
    <xf numFmtId="0" fontId="7" fillId="0" borderId="10" xfId="0" applyFont="1" applyBorder="1"/>
    <xf numFmtId="169" fontId="7" fillId="0" borderId="2" xfId="1" applyNumberFormat="1" applyFont="1" applyBorder="1"/>
    <xf numFmtId="169" fontId="7" fillId="0" borderId="0" xfId="1" applyNumberFormat="1" applyFont="1" applyBorder="1"/>
    <xf numFmtId="43" fontId="7" fillId="0" borderId="2" xfId="1" applyFont="1" applyBorder="1"/>
    <xf numFmtId="43" fontId="7" fillId="0" borderId="0" xfId="1" applyFont="1" applyBorder="1"/>
    <xf numFmtId="43" fontId="7" fillId="0" borderId="10" xfId="1" applyFont="1" applyBorder="1"/>
    <xf numFmtId="43" fontId="7" fillId="0" borderId="11" xfId="1" applyFont="1" applyBorder="1"/>
    <xf numFmtId="0" fontId="5" fillId="0" borderId="13" xfId="0" applyFont="1" applyBorder="1" applyAlignment="1"/>
    <xf numFmtId="0" fontId="3" fillId="0" borderId="13" xfId="0" applyFont="1" applyBorder="1" applyAlignment="1"/>
    <xf numFmtId="0" fontId="3" fillId="0" borderId="13" xfId="0" applyFont="1" applyBorder="1"/>
    <xf numFmtId="169" fontId="3" fillId="0" borderId="13" xfId="1" applyNumberFormat="1" applyFont="1" applyBorder="1" applyAlignment="1">
      <alignment horizontal="right"/>
    </xf>
    <xf numFmtId="169" fontId="3" fillId="0" borderId="0" xfId="1" applyNumberFormat="1" applyFont="1" applyBorder="1" applyAlignment="1">
      <alignment horizontal="right"/>
    </xf>
    <xf numFmtId="0" fontId="3" fillId="0" borderId="0" xfId="0" applyFont="1" applyAlignment="1"/>
    <xf numFmtId="0" fontId="5" fillId="0" borderId="13" xfId="0" applyFont="1" applyBorder="1"/>
    <xf numFmtId="43" fontId="3" fillId="0" borderId="0" xfId="1" applyFont="1" applyAlignment="1">
      <alignment horizontal="right"/>
    </xf>
    <xf numFmtId="169" fontId="3" fillId="0" borderId="0" xfId="1" applyNumberFormat="1" applyFont="1" applyAlignment="1">
      <alignment horizontal="center"/>
    </xf>
    <xf numFmtId="169" fontId="3" fillId="0" borderId="0" xfId="1" applyNumberFormat="1" applyFont="1" applyAlignment="1">
      <alignment horizontal="right"/>
    </xf>
    <xf numFmtId="191" fontId="3" fillId="0" borderId="0" xfId="1" applyNumberFormat="1" applyFont="1" applyBorder="1" applyAlignment="1">
      <alignment horizontal="center"/>
    </xf>
    <xf numFmtId="43" fontId="3" fillId="0" borderId="0" xfId="1" applyFont="1" applyAlignment="1">
      <alignment horizontal="center"/>
    </xf>
    <xf numFmtId="191" fontId="3" fillId="0" borderId="13" xfId="1" applyNumberFormat="1" applyFont="1" applyBorder="1" applyAlignment="1">
      <alignment horizontal="right"/>
    </xf>
    <xf numFmtId="43" fontId="3" fillId="0" borderId="13" xfId="1" applyFont="1" applyBorder="1" applyAlignment="1">
      <alignment horizontal="right"/>
    </xf>
    <xf numFmtId="4" fontId="3" fillId="0" borderId="0" xfId="0" applyNumberFormat="1" applyFont="1" applyAlignment="1"/>
    <xf numFmtId="0" fontId="6" fillId="0" borderId="0" xfId="0" applyFont="1"/>
    <xf numFmtId="0" fontId="5" fillId="0" borderId="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75" fontId="2" fillId="0" borderId="0" xfId="0" applyNumberFormat="1" applyFont="1" applyAlignment="1">
      <alignment horizontal="left"/>
    </xf>
    <xf numFmtId="43" fontId="3" fillId="0" borderId="0" xfId="1" applyFont="1" applyAlignment="1">
      <alignment horizontal="center"/>
    </xf>
    <xf numFmtId="191" fontId="3" fillId="0" borderId="13" xfId="1" applyNumberFormat="1" applyFont="1" applyBorder="1" applyAlignment="1">
      <alignment horizontal="center"/>
    </xf>
    <xf numFmtId="169" fontId="3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heri%20Weyman/Local%20Settings/Temporary%20Internet%20Files/OLK107/NG_B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 Trans"/>
      <sheetName val="Summary"/>
      <sheetName val="Hub Trans Detail"/>
      <sheetName val="Nymex Trades"/>
      <sheetName val="GISB_Info"/>
      <sheetName val="Module2"/>
      <sheetName val="Module3"/>
      <sheetName val="Module4"/>
      <sheetName val="Module5"/>
    </sheetNames>
    <sheetDataSet>
      <sheetData sheetId="0">
        <row r="5">
          <cell r="B5" t="str">
            <v>DealNo</v>
          </cell>
          <cell r="C5" t="str">
            <v>Trans</v>
          </cell>
          <cell r="D5" t="str">
            <v>Cntct</v>
          </cell>
          <cell r="E5" t="str">
            <v>NegDate</v>
          </cell>
          <cell r="F5" t="str">
            <v>FloMo</v>
          </cell>
          <cell r="G5" t="str">
            <v>Start</v>
          </cell>
          <cell r="H5" t="str">
            <v>End</v>
          </cell>
          <cell r="I5" t="str">
            <v>BuySell</v>
          </cell>
          <cell r="J5" t="str">
            <v>ExTrns</v>
          </cell>
          <cell r="K5" t="str">
            <v>CounterParty</v>
          </cell>
          <cell r="L5" t="str">
            <v>Final</v>
          </cell>
          <cell r="M5" t="str">
            <v>Rate</v>
          </cell>
          <cell r="N5" t="str">
            <v>VolBot</v>
          </cell>
          <cell r="O5" t="str">
            <v>VolSld</v>
          </cell>
          <cell r="P5" t="str">
            <v>Price</v>
          </cell>
          <cell r="Q5" t="str">
            <v>Fee</v>
          </cell>
          <cell r="R5" t="str">
            <v>PriceType</v>
          </cell>
          <cell r="S5" t="str">
            <v>VolType</v>
          </cell>
          <cell r="T5" t="str">
            <v>PriceBasin</v>
          </cell>
          <cell r="U5" t="str">
            <v>AstraTrdr</v>
          </cell>
          <cell r="V5" t="str">
            <v>CntrTrdr</v>
          </cell>
          <cell r="W5" t="str">
            <v>Tank</v>
          </cell>
          <cell r="X5" t="str">
            <v>DlvryPt</v>
          </cell>
          <cell r="Y5" t="str">
            <v>UpstreamPipe</v>
          </cell>
          <cell r="Z5" t="str">
            <v>POI</v>
          </cell>
          <cell r="AA5" t="str">
            <v>UpstreamCnrct</v>
          </cell>
          <cell r="AB5" t="str">
            <v>DownstreamCntrct</v>
          </cell>
          <cell r="AC5" t="str">
            <v>DownstreamPipe</v>
          </cell>
          <cell r="AD5" t="str">
            <v>EFP</v>
          </cell>
          <cell r="AE5" t="str">
            <v>Oblig</v>
          </cell>
          <cell r="AF5" t="str">
            <v>VolMin</v>
          </cell>
          <cell r="AG5" t="str">
            <v>VolMinPrty</v>
          </cell>
          <cell r="AH5" t="str">
            <v>SpecCond</v>
          </cell>
          <cell r="AI5" t="str">
            <v>Comments</v>
          </cell>
          <cell r="AJ5" t="str">
            <v>BuySell_flg</v>
          </cell>
        </row>
        <row r="7">
          <cell r="B7">
            <v>36251</v>
          </cell>
          <cell r="Q7">
            <v>99999</v>
          </cell>
        </row>
        <row r="8">
          <cell r="B8">
            <v>14</v>
          </cell>
          <cell r="C8">
            <v>114</v>
          </cell>
          <cell r="E8">
            <v>35984</v>
          </cell>
          <cell r="F8">
            <v>36251</v>
          </cell>
          <cell r="G8">
            <v>36251</v>
          </cell>
          <cell r="H8">
            <v>11049</v>
          </cell>
          <cell r="I8" t="str">
            <v>Sld</v>
          </cell>
          <cell r="K8" t="str">
            <v>SCG TBS</v>
          </cell>
          <cell r="N8">
            <v>0</v>
          </cell>
          <cell r="O8">
            <v>187544</v>
          </cell>
          <cell r="P8">
            <v>0</v>
          </cell>
          <cell r="R8" t="str">
            <v>Fxd</v>
          </cell>
          <cell r="S8" t="str">
            <v>Strg</v>
          </cell>
          <cell r="T8" t="str">
            <v>CA</v>
          </cell>
          <cell r="X8" t="str">
            <v>CaBdr</v>
          </cell>
          <cell r="Y8" t="str">
            <v>SCG</v>
          </cell>
          <cell r="Z8" t="str">
            <v>Strg</v>
          </cell>
        </row>
        <row r="9">
          <cell r="B9">
            <v>14</v>
          </cell>
          <cell r="C9">
            <v>114</v>
          </cell>
          <cell r="E9">
            <v>36258</v>
          </cell>
          <cell r="F9">
            <v>36251</v>
          </cell>
          <cell r="G9">
            <v>36251</v>
          </cell>
          <cell r="H9">
            <v>36280</v>
          </cell>
          <cell r="I9" t="str">
            <v>Bot</v>
          </cell>
          <cell r="K9" t="str">
            <v>CEH Trnsfr</v>
          </cell>
          <cell r="N9">
            <v>917</v>
          </cell>
          <cell r="O9">
            <v>0</v>
          </cell>
          <cell r="P9">
            <v>2.2000000000000002</v>
          </cell>
          <cell r="R9" t="str">
            <v>Fxd</v>
          </cell>
          <cell r="S9" t="str">
            <v>Phys</v>
          </cell>
          <cell r="T9" t="str">
            <v>CA</v>
          </cell>
          <cell r="X9" t="str">
            <v>CaBdr</v>
          </cell>
          <cell r="Y9" t="str">
            <v>SCG</v>
          </cell>
          <cell r="Z9" t="str">
            <v>STRG</v>
          </cell>
          <cell r="AA9" t="str">
            <v>14-114</v>
          </cell>
          <cell r="AB9" t="str">
            <v>a114</v>
          </cell>
        </row>
        <row r="10">
          <cell r="B10">
            <v>14</v>
          </cell>
          <cell r="C10">
            <v>114</v>
          </cell>
          <cell r="E10">
            <v>36258</v>
          </cell>
          <cell r="F10">
            <v>36251</v>
          </cell>
          <cell r="G10">
            <v>36251</v>
          </cell>
          <cell r="H10">
            <v>11049</v>
          </cell>
          <cell r="I10" t="str">
            <v>Sld</v>
          </cell>
          <cell r="K10" t="str">
            <v>SCG TBS</v>
          </cell>
          <cell r="N10">
            <v>0</v>
          </cell>
          <cell r="O10">
            <v>917</v>
          </cell>
          <cell r="P10">
            <v>0</v>
          </cell>
          <cell r="R10" t="str">
            <v>Fxd</v>
          </cell>
          <cell r="S10" t="str">
            <v>Strg</v>
          </cell>
          <cell r="T10" t="str">
            <v>CA</v>
          </cell>
          <cell r="X10" t="str">
            <v>CaBdr</v>
          </cell>
          <cell r="Y10" t="str">
            <v>SCG</v>
          </cell>
          <cell r="Z10" t="str">
            <v>Strg</v>
          </cell>
          <cell r="AA10" t="str">
            <v>Z99</v>
          </cell>
          <cell r="AB10" t="str">
            <v>a114</v>
          </cell>
        </row>
        <row r="11">
          <cell r="B11">
            <v>14</v>
          </cell>
          <cell r="C11">
            <v>114</v>
          </cell>
          <cell r="E11">
            <v>36249</v>
          </cell>
          <cell r="F11">
            <v>36251</v>
          </cell>
          <cell r="G11">
            <v>36251</v>
          </cell>
          <cell r="H11">
            <v>36280</v>
          </cell>
          <cell r="I11" t="str">
            <v>Bot</v>
          </cell>
          <cell r="K11" t="str">
            <v>CEH Trnsfr</v>
          </cell>
          <cell r="N11">
            <v>187544</v>
          </cell>
          <cell r="O11">
            <v>0</v>
          </cell>
          <cell r="P11">
            <v>1.82</v>
          </cell>
          <cell r="R11" t="str">
            <v>Fxd</v>
          </cell>
          <cell r="S11" t="str">
            <v>Phys</v>
          </cell>
          <cell r="T11" t="str">
            <v>CA</v>
          </cell>
          <cell r="X11" t="str">
            <v>CaBdr</v>
          </cell>
          <cell r="Y11" t="str">
            <v>SCG</v>
          </cell>
          <cell r="Z11" t="str">
            <v>STRG</v>
          </cell>
          <cell r="AA11" t="str">
            <v>14-114</v>
          </cell>
          <cell r="AB11" t="str">
            <v>111-25</v>
          </cell>
        </row>
        <row r="12">
          <cell r="B12">
            <v>36281</v>
          </cell>
        </row>
        <row r="13">
          <cell r="B13">
            <v>14</v>
          </cell>
          <cell r="C13">
            <v>114</v>
          </cell>
          <cell r="E13">
            <v>36294</v>
          </cell>
          <cell r="F13">
            <v>36281</v>
          </cell>
          <cell r="G13">
            <v>36295</v>
          </cell>
          <cell r="H13">
            <v>36297</v>
          </cell>
          <cell r="I13" t="str">
            <v>Bot</v>
          </cell>
          <cell r="K13" t="str">
            <v>PG&amp;E Trdg</v>
          </cell>
          <cell r="N13">
            <v>60000</v>
          </cell>
          <cell r="O13">
            <v>0</v>
          </cell>
          <cell r="P13">
            <v>2.25</v>
          </cell>
          <cell r="R13" t="str">
            <v>Fxd</v>
          </cell>
          <cell r="S13" t="str">
            <v>Phys</v>
          </cell>
          <cell r="T13" t="str">
            <v>CA</v>
          </cell>
          <cell r="X13" t="str">
            <v>CaBdr</v>
          </cell>
          <cell r="Y13" t="str">
            <v>SCG</v>
          </cell>
          <cell r="Z13" t="str">
            <v>Instate</v>
          </cell>
        </row>
        <row r="14">
          <cell r="B14">
            <v>14</v>
          </cell>
          <cell r="C14">
            <v>114</v>
          </cell>
          <cell r="E14">
            <v>36294</v>
          </cell>
          <cell r="F14">
            <v>36281</v>
          </cell>
          <cell r="G14">
            <v>36310</v>
          </cell>
          <cell r="H14">
            <v>36310</v>
          </cell>
          <cell r="I14" t="str">
            <v>Sld</v>
          </cell>
          <cell r="K14" t="str">
            <v>SCG TBS</v>
          </cell>
          <cell r="N14">
            <v>0</v>
          </cell>
          <cell r="O14">
            <v>60000</v>
          </cell>
          <cell r="P14">
            <v>0</v>
          </cell>
          <cell r="R14" t="str">
            <v>Fxd</v>
          </cell>
          <cell r="S14" t="str">
            <v>Strg</v>
          </cell>
          <cell r="T14" t="str">
            <v>CA</v>
          </cell>
          <cell r="X14" t="str">
            <v>CaBdr</v>
          </cell>
          <cell r="Y14" t="str">
            <v>SCG</v>
          </cell>
          <cell r="Z14" t="str">
            <v>Strg</v>
          </cell>
        </row>
        <row r="15">
          <cell r="B15">
            <v>14</v>
          </cell>
          <cell r="C15">
            <v>114</v>
          </cell>
          <cell r="E15">
            <v>36280</v>
          </cell>
          <cell r="F15">
            <v>36281</v>
          </cell>
          <cell r="G15">
            <v>36310</v>
          </cell>
          <cell r="H15">
            <v>36310</v>
          </cell>
          <cell r="I15" t="str">
            <v>Bot</v>
          </cell>
          <cell r="K15" t="str">
            <v>Reliant Exch</v>
          </cell>
          <cell r="N15">
            <v>60653</v>
          </cell>
          <cell r="O15">
            <v>0</v>
          </cell>
          <cell r="P15">
            <v>2.34</v>
          </cell>
          <cell r="R15" t="str">
            <v>Fxd</v>
          </cell>
          <cell r="S15" t="str">
            <v>Phys</v>
          </cell>
          <cell r="T15" t="str">
            <v>CA</v>
          </cell>
          <cell r="X15" t="str">
            <v>CaBdr</v>
          </cell>
          <cell r="Y15" t="str">
            <v>SCG</v>
          </cell>
          <cell r="Z15" t="str">
            <v>Imb</v>
          </cell>
        </row>
        <row r="16">
          <cell r="B16">
            <v>14</v>
          </cell>
          <cell r="C16">
            <v>114</v>
          </cell>
          <cell r="E16">
            <v>36272</v>
          </cell>
          <cell r="F16">
            <v>36281</v>
          </cell>
          <cell r="G16">
            <v>36305</v>
          </cell>
          <cell r="H16">
            <v>36310</v>
          </cell>
          <cell r="I16" t="str">
            <v>Sld</v>
          </cell>
          <cell r="K16" t="str">
            <v>SCG TBS</v>
          </cell>
          <cell r="N16">
            <v>0</v>
          </cell>
          <cell r="O16">
            <v>60653</v>
          </cell>
          <cell r="P16">
            <v>0</v>
          </cell>
          <cell r="R16" t="str">
            <v>Fxd</v>
          </cell>
          <cell r="S16" t="str">
            <v>Strg</v>
          </cell>
          <cell r="T16" t="str">
            <v>CA</v>
          </cell>
          <cell r="X16" t="str">
            <v>CaBdr</v>
          </cell>
          <cell r="Y16" t="str">
            <v>SCG</v>
          </cell>
          <cell r="Z16" t="str">
            <v>Imb</v>
          </cell>
        </row>
        <row r="17">
          <cell r="B17">
            <v>36312</v>
          </cell>
        </row>
        <row r="18">
          <cell r="B18">
            <v>14</v>
          </cell>
          <cell r="C18">
            <v>114</v>
          </cell>
          <cell r="E18">
            <v>35984</v>
          </cell>
          <cell r="F18">
            <v>36312</v>
          </cell>
          <cell r="G18">
            <v>36317</v>
          </cell>
          <cell r="H18">
            <v>36341</v>
          </cell>
          <cell r="I18" t="str">
            <v>Sld</v>
          </cell>
          <cell r="K18" t="str">
            <v>SCG TBS</v>
          </cell>
          <cell r="N18">
            <v>0</v>
          </cell>
          <cell r="O18">
            <v>94076</v>
          </cell>
          <cell r="P18">
            <v>0</v>
          </cell>
          <cell r="R18" t="str">
            <v>Fxd</v>
          </cell>
          <cell r="S18" t="str">
            <v>Strg</v>
          </cell>
          <cell r="T18" t="str">
            <v>CA</v>
          </cell>
          <cell r="X18" t="str">
            <v>CaBdr</v>
          </cell>
          <cell r="Y18" t="str">
            <v>SCG</v>
          </cell>
          <cell r="Z18" t="str">
            <v>STRG</v>
          </cell>
          <cell r="AA18" t="str">
            <v>Var</v>
          </cell>
          <cell r="AB18" t="str">
            <v>A114</v>
          </cell>
        </row>
        <row r="19">
          <cell r="B19">
            <v>14</v>
          </cell>
          <cell r="C19">
            <v>114</v>
          </cell>
          <cell r="E19">
            <v>35984</v>
          </cell>
          <cell r="F19">
            <v>36342</v>
          </cell>
          <cell r="G19">
            <v>36373</v>
          </cell>
          <cell r="H19">
            <v>36403</v>
          </cell>
          <cell r="I19" t="str">
            <v>Sld</v>
          </cell>
          <cell r="K19" t="str">
            <v>SCG TBS</v>
          </cell>
          <cell r="N19">
            <v>0</v>
          </cell>
          <cell r="O19">
            <v>30000</v>
          </cell>
          <cell r="P19">
            <v>0</v>
          </cell>
          <cell r="R19" t="str">
            <v>Fxd</v>
          </cell>
          <cell r="S19" t="str">
            <v>Strg</v>
          </cell>
          <cell r="T19" t="str">
            <v>CA</v>
          </cell>
          <cell r="X19" t="str">
            <v>CaBdr</v>
          </cell>
          <cell r="Y19" t="str">
            <v>SCG</v>
          </cell>
          <cell r="Z19" t="str">
            <v>STRG</v>
          </cell>
          <cell r="AA19" t="str">
            <v>Var</v>
          </cell>
          <cell r="AB19" t="str">
            <v>A114</v>
          </cell>
        </row>
        <row r="20">
          <cell r="B20">
            <v>14</v>
          </cell>
          <cell r="C20">
            <v>114</v>
          </cell>
          <cell r="E20">
            <v>35984</v>
          </cell>
          <cell r="F20">
            <v>36342</v>
          </cell>
          <cell r="G20">
            <v>36373</v>
          </cell>
          <cell r="H20">
            <v>36403</v>
          </cell>
          <cell r="I20" t="str">
            <v>Sld</v>
          </cell>
          <cell r="K20" t="str">
            <v>SCG TBS</v>
          </cell>
          <cell r="N20">
            <v>0</v>
          </cell>
          <cell r="O20">
            <v>24427</v>
          </cell>
          <cell r="P20">
            <v>0</v>
          </cell>
          <cell r="R20" t="str">
            <v>Fxd</v>
          </cell>
          <cell r="S20" t="str">
            <v>Strg</v>
          </cell>
          <cell r="T20" t="str">
            <v>CA</v>
          </cell>
          <cell r="X20" t="str">
            <v>CaBdr</v>
          </cell>
          <cell r="Y20" t="str">
            <v>SCG</v>
          </cell>
          <cell r="Z20" t="str">
            <v>STRG</v>
          </cell>
          <cell r="AA20" t="str">
            <v>Var</v>
          </cell>
          <cell r="AB20" t="str">
            <v>A114</v>
          </cell>
        </row>
        <row r="21">
          <cell r="B21">
            <v>14</v>
          </cell>
          <cell r="C21">
            <v>114</v>
          </cell>
          <cell r="E21">
            <v>35984</v>
          </cell>
          <cell r="F21">
            <v>36342</v>
          </cell>
          <cell r="G21">
            <v>36342</v>
          </cell>
          <cell r="H21">
            <v>36372</v>
          </cell>
          <cell r="I21" t="str">
            <v>Sld</v>
          </cell>
          <cell r="K21" t="str">
            <v>SCG TBS</v>
          </cell>
          <cell r="N21">
            <v>0</v>
          </cell>
          <cell r="O21">
            <v>34512</v>
          </cell>
          <cell r="P21">
            <v>0</v>
          </cell>
          <cell r="R21" t="str">
            <v>Fxd</v>
          </cell>
          <cell r="S21" t="str">
            <v>Strg</v>
          </cell>
          <cell r="T21" t="str">
            <v>CA</v>
          </cell>
          <cell r="X21" t="str">
            <v>CaBdr</v>
          </cell>
          <cell r="Y21" t="str">
            <v>SCG</v>
          </cell>
          <cell r="Z21" t="str">
            <v>STRG</v>
          </cell>
          <cell r="AA21" t="str">
            <v>Var</v>
          </cell>
          <cell r="AB21" t="str">
            <v>A114</v>
          </cell>
        </row>
        <row r="22">
          <cell r="B22">
            <v>14</v>
          </cell>
          <cell r="C22">
            <v>114</v>
          </cell>
          <cell r="E22">
            <v>36306</v>
          </cell>
          <cell r="F22">
            <v>36312</v>
          </cell>
          <cell r="G22">
            <v>36312</v>
          </cell>
          <cell r="H22">
            <v>36341</v>
          </cell>
          <cell r="I22" t="str">
            <v>Bot</v>
          </cell>
          <cell r="K22" t="str">
            <v>SDGE</v>
          </cell>
          <cell r="N22">
            <v>94076</v>
          </cell>
          <cell r="O22">
            <v>0</v>
          </cell>
          <cell r="P22">
            <v>2.23</v>
          </cell>
          <cell r="R22" t="str">
            <v>Fxd</v>
          </cell>
          <cell r="S22" t="str">
            <v>Phys</v>
          </cell>
          <cell r="T22" t="str">
            <v>CA</v>
          </cell>
          <cell r="X22" t="str">
            <v>CaBdr</v>
          </cell>
          <cell r="Y22" t="str">
            <v>SCG</v>
          </cell>
          <cell r="Z22" t="str">
            <v>9JT9</v>
          </cell>
          <cell r="AA22" t="str">
            <v>9JT9</v>
          </cell>
          <cell r="AB22" t="str">
            <v>A114</v>
          </cell>
        </row>
        <row r="23">
          <cell r="B23">
            <v>14</v>
          </cell>
          <cell r="C23">
            <v>114</v>
          </cell>
          <cell r="E23">
            <v>36333</v>
          </cell>
          <cell r="F23">
            <v>36312</v>
          </cell>
          <cell r="G23">
            <v>36339</v>
          </cell>
          <cell r="H23">
            <v>36339</v>
          </cell>
          <cell r="I23" t="str">
            <v>Bot</v>
          </cell>
          <cell r="K23" t="str">
            <v>SDGE</v>
          </cell>
          <cell r="N23">
            <v>6871</v>
          </cell>
          <cell r="O23">
            <v>0</v>
          </cell>
          <cell r="P23">
            <v>2.4500000000000002</v>
          </cell>
          <cell r="R23" t="str">
            <v>Fxd</v>
          </cell>
          <cell r="S23" t="str">
            <v>Phys</v>
          </cell>
          <cell r="T23" t="str">
            <v>CA</v>
          </cell>
          <cell r="X23" t="str">
            <v>CaBdr</v>
          </cell>
          <cell r="Y23" t="str">
            <v>SCG</v>
          </cell>
          <cell r="Z23" t="str">
            <v>Imb</v>
          </cell>
          <cell r="AA23" t="str">
            <v>S05</v>
          </cell>
          <cell r="AB23" t="str">
            <v>A114</v>
          </cell>
        </row>
        <row r="24">
          <cell r="B24">
            <v>14</v>
          </cell>
          <cell r="C24">
            <v>114</v>
          </cell>
          <cell r="E24">
            <v>36333</v>
          </cell>
          <cell r="F24">
            <v>36312</v>
          </cell>
          <cell r="G24">
            <v>36339</v>
          </cell>
          <cell r="H24">
            <v>36339</v>
          </cell>
          <cell r="I24" t="str">
            <v>Sld</v>
          </cell>
          <cell r="K24" t="str">
            <v>SCG TBS</v>
          </cell>
          <cell r="N24">
            <v>0</v>
          </cell>
          <cell r="O24">
            <v>6871</v>
          </cell>
          <cell r="P24">
            <v>0</v>
          </cell>
          <cell r="R24" t="str">
            <v>Fxd</v>
          </cell>
          <cell r="S24" t="str">
            <v>Strg</v>
          </cell>
          <cell r="T24" t="str">
            <v>CA</v>
          </cell>
          <cell r="X24" t="str">
            <v>CaBdr</v>
          </cell>
          <cell r="Y24" t="str">
            <v>SCG</v>
          </cell>
          <cell r="Z24" t="str">
            <v>Imb</v>
          </cell>
          <cell r="AA24" t="str">
            <v>S05</v>
          </cell>
          <cell r="AB24" t="str">
            <v>A114</v>
          </cell>
        </row>
        <row r="25">
          <cell r="B25">
            <v>14</v>
          </cell>
          <cell r="C25">
            <v>114</v>
          </cell>
          <cell r="E25">
            <v>36192</v>
          </cell>
          <cell r="F25">
            <v>36312</v>
          </cell>
          <cell r="G25">
            <v>36312</v>
          </cell>
          <cell r="H25">
            <v>36312</v>
          </cell>
          <cell r="I25" t="str">
            <v>Bot</v>
          </cell>
          <cell r="K25" t="str">
            <v>Seneca</v>
          </cell>
          <cell r="M25">
            <v>1000</v>
          </cell>
          <cell r="N25">
            <v>1000</v>
          </cell>
          <cell r="O25">
            <v>0</v>
          </cell>
          <cell r="P25">
            <v>1.86</v>
          </cell>
          <cell r="R25" t="str">
            <v>Fxd</v>
          </cell>
          <cell r="S25" t="str">
            <v>Phys</v>
          </cell>
          <cell r="T25" t="str">
            <v>CA</v>
          </cell>
          <cell r="X25" t="str">
            <v>CaBdr</v>
          </cell>
          <cell r="Y25" t="str">
            <v>SCG</v>
          </cell>
          <cell r="Z25" t="str">
            <v>Instate</v>
          </cell>
          <cell r="AA25" t="str">
            <v>P697</v>
          </cell>
          <cell r="AB25" t="str">
            <v>A114</v>
          </cell>
        </row>
        <row r="26">
          <cell r="B26">
            <v>14</v>
          </cell>
          <cell r="C26">
            <v>114</v>
          </cell>
          <cell r="E26">
            <v>36340</v>
          </cell>
          <cell r="F26">
            <v>36312</v>
          </cell>
          <cell r="G26">
            <v>36341</v>
          </cell>
          <cell r="H26">
            <v>36341</v>
          </cell>
          <cell r="I26" t="str">
            <v>Sld</v>
          </cell>
          <cell r="K26" t="str">
            <v>SCG TBS</v>
          </cell>
          <cell r="M26">
            <v>10000</v>
          </cell>
          <cell r="N26">
            <v>0</v>
          </cell>
          <cell r="O26">
            <v>1000</v>
          </cell>
          <cell r="P26">
            <v>0</v>
          </cell>
          <cell r="R26" t="str">
            <v>Fxd</v>
          </cell>
          <cell r="S26" t="str">
            <v>Strg</v>
          </cell>
          <cell r="T26" t="str">
            <v>CA</v>
          </cell>
          <cell r="X26" t="str">
            <v>CaBdr</v>
          </cell>
          <cell r="Y26" t="str">
            <v>SCG</v>
          </cell>
          <cell r="Z26" t="str">
            <v>Instate</v>
          </cell>
          <cell r="AA26" t="str">
            <v>P697</v>
          </cell>
          <cell r="AB26" t="str">
            <v>A114</v>
          </cell>
        </row>
        <row r="27">
          <cell r="B27">
            <v>36342</v>
          </cell>
        </row>
        <row r="28">
          <cell r="B28">
            <v>149</v>
          </cell>
          <cell r="C28">
            <v>46</v>
          </cell>
          <cell r="E28">
            <v>36339</v>
          </cell>
          <cell r="F28">
            <v>36647</v>
          </cell>
          <cell r="G28">
            <v>36342</v>
          </cell>
          <cell r="H28">
            <v>36372</v>
          </cell>
          <cell r="I28" t="str">
            <v>Sld</v>
          </cell>
          <cell r="K28" t="str">
            <v>CAHUB</v>
          </cell>
          <cell r="M28">
            <v>310000</v>
          </cell>
          <cell r="N28">
            <v>0</v>
          </cell>
          <cell r="O28">
            <v>0</v>
          </cell>
          <cell r="P28">
            <v>0</v>
          </cell>
          <cell r="R28" t="str">
            <v>Fxd</v>
          </cell>
          <cell r="S28" t="str">
            <v>Strg</v>
          </cell>
          <cell r="T28" t="str">
            <v>CA</v>
          </cell>
          <cell r="X28" t="str">
            <v>CaBdr</v>
          </cell>
          <cell r="Y28" t="str">
            <v>SCG</v>
          </cell>
          <cell r="Z28" t="str">
            <v>Hub</v>
          </cell>
        </row>
        <row r="29">
          <cell r="B29">
            <v>14</v>
          </cell>
          <cell r="C29">
            <v>114</v>
          </cell>
          <cell r="E29">
            <v>36372</v>
          </cell>
          <cell r="F29">
            <v>36342</v>
          </cell>
          <cell r="G29">
            <v>36342</v>
          </cell>
          <cell r="H29">
            <v>36372</v>
          </cell>
          <cell r="I29" t="str">
            <v>Bot</v>
          </cell>
          <cell r="K29" t="str">
            <v>CEH Trnsfr</v>
          </cell>
          <cell r="N29">
            <v>32740</v>
          </cell>
          <cell r="O29">
            <v>0</v>
          </cell>
          <cell r="P29">
            <v>2.4</v>
          </cell>
          <cell r="R29" t="str">
            <v>Fxd</v>
          </cell>
          <cell r="S29" t="str">
            <v>Phys</v>
          </cell>
          <cell r="T29" t="str">
            <v>CA</v>
          </cell>
          <cell r="X29" t="str">
            <v>CaBdr</v>
          </cell>
          <cell r="Y29" t="str">
            <v>SCG</v>
          </cell>
          <cell r="Z29" t="str">
            <v>Strg</v>
          </cell>
        </row>
        <row r="30">
          <cell r="B30">
            <v>14</v>
          </cell>
          <cell r="C30">
            <v>114</v>
          </cell>
          <cell r="E30">
            <v>36349</v>
          </cell>
          <cell r="F30">
            <v>36342</v>
          </cell>
          <cell r="G30">
            <v>36350</v>
          </cell>
          <cell r="H30">
            <v>36350</v>
          </cell>
          <cell r="I30" t="str">
            <v>Bot</v>
          </cell>
          <cell r="K30" t="str">
            <v>PG&amp;E Trdg</v>
          </cell>
          <cell r="M30">
            <v>5000</v>
          </cell>
          <cell r="N30">
            <v>2364</v>
          </cell>
          <cell r="O30">
            <v>0</v>
          </cell>
          <cell r="P30">
            <v>2.38</v>
          </cell>
          <cell r="R30" t="str">
            <v>Fxd</v>
          </cell>
          <cell r="S30" t="str">
            <v>Phys</v>
          </cell>
          <cell r="T30" t="str">
            <v>CA</v>
          </cell>
          <cell r="X30" t="str">
            <v>CaBdr</v>
          </cell>
          <cell r="Y30" t="str">
            <v>SCG</v>
          </cell>
          <cell r="Z30" t="str">
            <v>Ndls</v>
          </cell>
          <cell r="AA30">
            <v>26511</v>
          </cell>
          <cell r="AB30" t="str">
            <v>A114</v>
          </cell>
        </row>
        <row r="31">
          <cell r="B31">
            <v>14</v>
          </cell>
          <cell r="C31">
            <v>114</v>
          </cell>
          <cell r="E31">
            <v>36349</v>
          </cell>
          <cell r="F31">
            <v>36342</v>
          </cell>
          <cell r="G31">
            <v>36350</v>
          </cell>
          <cell r="H31">
            <v>36350</v>
          </cell>
          <cell r="I31" t="str">
            <v>Bot</v>
          </cell>
          <cell r="K31" t="str">
            <v>PG&amp;E Trdg</v>
          </cell>
          <cell r="M31">
            <v>10000</v>
          </cell>
          <cell r="N31">
            <v>10000</v>
          </cell>
          <cell r="O31">
            <v>0</v>
          </cell>
          <cell r="P31">
            <v>2.38</v>
          </cell>
          <cell r="R31" t="str">
            <v>Fxd</v>
          </cell>
          <cell r="S31" t="str">
            <v>Phys</v>
          </cell>
          <cell r="T31" t="str">
            <v>CA</v>
          </cell>
          <cell r="X31" t="str">
            <v>CaBdr</v>
          </cell>
          <cell r="Y31" t="str">
            <v>SCG</v>
          </cell>
          <cell r="Z31" t="str">
            <v>Instate</v>
          </cell>
          <cell r="AA31" t="str">
            <v>P697</v>
          </cell>
          <cell r="AB31" t="str">
            <v>A114</v>
          </cell>
        </row>
        <row r="32">
          <cell r="B32">
            <v>14</v>
          </cell>
          <cell r="C32">
            <v>114</v>
          </cell>
          <cell r="E32">
            <v>36353</v>
          </cell>
          <cell r="F32">
            <v>36342</v>
          </cell>
          <cell r="G32">
            <v>36354</v>
          </cell>
          <cell r="H32">
            <v>36354</v>
          </cell>
          <cell r="I32" t="str">
            <v>Bot</v>
          </cell>
          <cell r="K32" t="str">
            <v>Duke</v>
          </cell>
          <cell r="M32">
            <v>5000</v>
          </cell>
          <cell r="N32">
            <v>5000</v>
          </cell>
          <cell r="O32">
            <v>0</v>
          </cell>
          <cell r="P32">
            <v>2.35</v>
          </cell>
          <cell r="R32" t="str">
            <v>Fxd</v>
          </cell>
          <cell r="S32" t="str">
            <v>Phys</v>
          </cell>
          <cell r="T32" t="str">
            <v>CA</v>
          </cell>
          <cell r="X32" t="str">
            <v>CaBdr</v>
          </cell>
          <cell r="Y32" t="str">
            <v>SCG</v>
          </cell>
          <cell r="Z32" t="str">
            <v>Ndls</v>
          </cell>
          <cell r="AA32">
            <v>25850</v>
          </cell>
          <cell r="AB32" t="str">
            <v>A114</v>
          </cell>
        </row>
        <row r="33">
          <cell r="B33">
            <v>14</v>
          </cell>
          <cell r="C33">
            <v>114</v>
          </cell>
          <cell r="E33">
            <v>36353</v>
          </cell>
          <cell r="F33">
            <v>36342</v>
          </cell>
          <cell r="G33">
            <v>36354</v>
          </cell>
          <cell r="H33">
            <v>36354</v>
          </cell>
          <cell r="I33" t="str">
            <v>Bot</v>
          </cell>
          <cell r="K33" t="str">
            <v>SEMPRA SLNS</v>
          </cell>
          <cell r="M33">
            <v>10000</v>
          </cell>
          <cell r="N33">
            <v>7386</v>
          </cell>
          <cell r="O33">
            <v>0</v>
          </cell>
          <cell r="P33">
            <v>2.35</v>
          </cell>
          <cell r="R33" t="str">
            <v>Fxd</v>
          </cell>
          <cell r="S33" t="str">
            <v>Phys</v>
          </cell>
          <cell r="T33" t="str">
            <v>CA</v>
          </cell>
          <cell r="X33" t="str">
            <v>CaBdr</v>
          </cell>
          <cell r="Y33" t="str">
            <v>SCG</v>
          </cell>
          <cell r="Z33" t="str">
            <v>Tpk</v>
          </cell>
          <cell r="AA33" t="str">
            <v>97VT</v>
          </cell>
          <cell r="AB33" t="str">
            <v>A114</v>
          </cell>
        </row>
        <row r="34">
          <cell r="B34">
            <v>14</v>
          </cell>
          <cell r="C34">
            <v>114</v>
          </cell>
          <cell r="E34">
            <v>36354</v>
          </cell>
          <cell r="F34">
            <v>36342</v>
          </cell>
          <cell r="G34">
            <v>36355</v>
          </cell>
          <cell r="H34">
            <v>36355</v>
          </cell>
          <cell r="I34" t="str">
            <v>Bot</v>
          </cell>
          <cell r="K34" t="str">
            <v>SEMPRA SLNS</v>
          </cell>
          <cell r="M34">
            <v>10000</v>
          </cell>
          <cell r="N34">
            <v>6449</v>
          </cell>
          <cell r="O34">
            <v>0</v>
          </cell>
          <cell r="P34">
            <v>2.39</v>
          </cell>
          <cell r="R34" t="str">
            <v>Fxd</v>
          </cell>
          <cell r="S34" t="str">
            <v>Phys</v>
          </cell>
          <cell r="T34" t="str">
            <v>CA</v>
          </cell>
          <cell r="X34" t="str">
            <v>CaBdr</v>
          </cell>
          <cell r="Y34" t="str">
            <v>SCG</v>
          </cell>
          <cell r="Z34" t="str">
            <v>Tpk</v>
          </cell>
          <cell r="AA34" t="str">
            <v>97VT</v>
          </cell>
          <cell r="AB34" t="str">
            <v>A114</v>
          </cell>
        </row>
        <row r="35">
          <cell r="B35">
            <v>14</v>
          </cell>
          <cell r="C35">
            <v>114</v>
          </cell>
          <cell r="E35">
            <v>36360</v>
          </cell>
          <cell r="F35">
            <v>36342</v>
          </cell>
          <cell r="G35">
            <v>36361</v>
          </cell>
          <cell r="H35">
            <v>36361</v>
          </cell>
          <cell r="I35" t="str">
            <v>Bot</v>
          </cell>
          <cell r="K35" t="str">
            <v>Duke</v>
          </cell>
          <cell r="M35">
            <v>15000</v>
          </cell>
          <cell r="N35">
            <v>15000</v>
          </cell>
          <cell r="O35">
            <v>0</v>
          </cell>
          <cell r="P35">
            <v>2.37</v>
          </cell>
          <cell r="R35" t="str">
            <v>Fxd</v>
          </cell>
          <cell r="S35" t="str">
            <v>Phys</v>
          </cell>
          <cell r="T35" t="str">
            <v>CA</v>
          </cell>
          <cell r="X35" t="str">
            <v>CaBdr</v>
          </cell>
          <cell r="Y35" t="str">
            <v>SCG</v>
          </cell>
          <cell r="Z35" t="str">
            <v>Ndls</v>
          </cell>
          <cell r="AA35">
            <v>26755</v>
          </cell>
          <cell r="AB35" t="str">
            <v>A114</v>
          </cell>
        </row>
        <row r="36">
          <cell r="B36">
            <v>14</v>
          </cell>
          <cell r="C36">
            <v>114</v>
          </cell>
          <cell r="E36">
            <v>36360</v>
          </cell>
          <cell r="F36">
            <v>36342</v>
          </cell>
          <cell r="G36">
            <v>36361</v>
          </cell>
          <cell r="H36">
            <v>36361</v>
          </cell>
          <cell r="I36" t="str">
            <v>Bot</v>
          </cell>
          <cell r="K36" t="str">
            <v>PG&amp;E Trdg</v>
          </cell>
          <cell r="M36">
            <v>10000</v>
          </cell>
          <cell r="N36">
            <v>10000</v>
          </cell>
          <cell r="O36">
            <v>0</v>
          </cell>
          <cell r="P36">
            <v>2.38</v>
          </cell>
          <cell r="R36" t="str">
            <v>Fxd</v>
          </cell>
          <cell r="S36" t="str">
            <v>Phys</v>
          </cell>
          <cell r="T36" t="str">
            <v>CA</v>
          </cell>
          <cell r="X36" t="str">
            <v>CaBdr</v>
          </cell>
          <cell r="Y36" t="str">
            <v>SCG</v>
          </cell>
          <cell r="Z36" t="str">
            <v>Ndls</v>
          </cell>
          <cell r="AA36">
            <v>25841</v>
          </cell>
          <cell r="AB36" t="str">
            <v>A114</v>
          </cell>
        </row>
        <row r="37">
          <cell r="B37">
            <v>14</v>
          </cell>
          <cell r="C37">
            <v>114</v>
          </cell>
          <cell r="E37">
            <v>36312</v>
          </cell>
          <cell r="F37">
            <v>36342</v>
          </cell>
          <cell r="G37">
            <v>36342</v>
          </cell>
          <cell r="H37">
            <v>36372</v>
          </cell>
          <cell r="I37" t="str">
            <v>Bot</v>
          </cell>
          <cell r="K37" t="str">
            <v>SCG TBS</v>
          </cell>
          <cell r="N37">
            <v>0</v>
          </cell>
          <cell r="O37">
            <v>0</v>
          </cell>
          <cell r="P37">
            <v>-0.02</v>
          </cell>
          <cell r="Q37">
            <v>993.54</v>
          </cell>
          <cell r="R37" t="str">
            <v>Fee</v>
          </cell>
          <cell r="S37" t="str">
            <v>Fncl</v>
          </cell>
          <cell r="T37" t="str">
            <v>CA</v>
          </cell>
          <cell r="X37" t="str">
            <v>CaBdr</v>
          </cell>
          <cell r="Y37" t="str">
            <v>SCG</v>
          </cell>
          <cell r="Z37" t="str">
            <v>Strg</v>
          </cell>
          <cell r="AA37" t="str">
            <v>Var</v>
          </cell>
          <cell r="AB37" t="str">
            <v>A115</v>
          </cell>
        </row>
        <row r="38">
          <cell r="B38">
            <v>36434</v>
          </cell>
        </row>
        <row r="39">
          <cell r="B39">
            <v>125</v>
          </cell>
          <cell r="E39">
            <v>36434</v>
          </cell>
          <cell r="F39">
            <v>36434</v>
          </cell>
          <cell r="G39">
            <v>36434</v>
          </cell>
          <cell r="H39">
            <v>36464</v>
          </cell>
          <cell r="I39" t="str">
            <v>Bot</v>
          </cell>
          <cell r="K39" t="str">
            <v>Dynegy</v>
          </cell>
          <cell r="N39">
            <v>140000</v>
          </cell>
          <cell r="O39">
            <v>0</v>
          </cell>
          <cell r="P39">
            <v>2.68</v>
          </cell>
          <cell r="R39" t="str">
            <v>Fxd</v>
          </cell>
          <cell r="S39" t="str">
            <v>Phys</v>
          </cell>
          <cell r="T39" t="str">
            <v>CA</v>
          </cell>
          <cell r="X39" t="str">
            <v>CaBdr</v>
          </cell>
          <cell r="Y39" t="str">
            <v>SCG</v>
          </cell>
          <cell r="Z39" t="str">
            <v>Tpk</v>
          </cell>
          <cell r="AA39" t="str">
            <v>9KVF</v>
          </cell>
          <cell r="AB39" t="str">
            <v>2640-A</v>
          </cell>
        </row>
        <row r="40">
          <cell r="B40">
            <v>125</v>
          </cell>
          <cell r="E40">
            <v>36434</v>
          </cell>
          <cell r="F40">
            <v>36434</v>
          </cell>
          <cell r="G40">
            <v>36434</v>
          </cell>
          <cell r="H40">
            <v>36464</v>
          </cell>
          <cell r="I40" t="str">
            <v>Sld</v>
          </cell>
          <cell r="K40" t="str">
            <v>Paramount</v>
          </cell>
          <cell r="N40">
            <v>0</v>
          </cell>
          <cell r="O40">
            <v>140000</v>
          </cell>
          <cell r="P40">
            <v>2.71</v>
          </cell>
          <cell r="R40" t="str">
            <v>Fxd</v>
          </cell>
          <cell r="S40" t="str">
            <v>Phys</v>
          </cell>
          <cell r="T40" t="str">
            <v>CA</v>
          </cell>
          <cell r="X40" t="str">
            <v>CaBdr</v>
          </cell>
          <cell r="Y40" t="str">
            <v>SCG</v>
          </cell>
          <cell r="Z40" t="str">
            <v>Tpk</v>
          </cell>
          <cell r="AA40" t="str">
            <v>9KVF</v>
          </cell>
          <cell r="AB40" t="str">
            <v>2640-A</v>
          </cell>
        </row>
        <row r="41">
          <cell r="B41">
            <v>125</v>
          </cell>
          <cell r="E41">
            <v>36444</v>
          </cell>
          <cell r="F41">
            <v>36434</v>
          </cell>
          <cell r="G41">
            <v>36445</v>
          </cell>
          <cell r="H41">
            <v>36445</v>
          </cell>
          <cell r="I41" t="str">
            <v>Bot</v>
          </cell>
          <cell r="K41" t="str">
            <v>SDGE</v>
          </cell>
          <cell r="N41">
            <v>2295</v>
          </cell>
          <cell r="O41">
            <v>0</v>
          </cell>
          <cell r="P41">
            <v>2.8</v>
          </cell>
          <cell r="R41" t="str">
            <v>Fxd</v>
          </cell>
          <cell r="S41" t="str">
            <v>Phys</v>
          </cell>
          <cell r="T41" t="str">
            <v>CA</v>
          </cell>
          <cell r="X41" t="str">
            <v>CaBdr</v>
          </cell>
          <cell r="Y41" t="str">
            <v>SCG</v>
          </cell>
          <cell r="Z41" t="str">
            <v>Ehr</v>
          </cell>
          <cell r="AA41" t="str">
            <v xml:space="preserve"> 9844 </v>
          </cell>
          <cell r="AB41" t="str">
            <v xml:space="preserve"> 2640-A</v>
          </cell>
        </row>
        <row r="42">
          <cell r="B42">
            <v>125</v>
          </cell>
          <cell r="E42">
            <v>36444</v>
          </cell>
          <cell r="F42">
            <v>36434</v>
          </cell>
          <cell r="G42">
            <v>36445</v>
          </cell>
          <cell r="H42">
            <v>36445</v>
          </cell>
          <cell r="I42" t="str">
            <v>Sld</v>
          </cell>
          <cell r="K42" t="str">
            <v>Paramount</v>
          </cell>
          <cell r="N42">
            <v>0</v>
          </cell>
          <cell r="O42">
            <v>2295</v>
          </cell>
          <cell r="P42">
            <v>2.71</v>
          </cell>
          <cell r="R42" t="str">
            <v>Fxd</v>
          </cell>
          <cell r="S42" t="str">
            <v>Phys</v>
          </cell>
          <cell r="T42" t="str">
            <v>CA</v>
          </cell>
          <cell r="X42" t="str">
            <v>CaBdr</v>
          </cell>
          <cell r="Y42" t="str">
            <v>SCG</v>
          </cell>
          <cell r="Z42" t="str">
            <v>Ehr</v>
          </cell>
          <cell r="AA42" t="str">
            <v xml:space="preserve"> 9844 </v>
          </cell>
          <cell r="AB42" t="str">
            <v xml:space="preserve"> 2640-A</v>
          </cell>
        </row>
        <row r="43">
          <cell r="B43">
            <v>125</v>
          </cell>
          <cell r="E43">
            <v>36459</v>
          </cell>
          <cell r="F43">
            <v>36434</v>
          </cell>
          <cell r="G43">
            <v>36459</v>
          </cell>
          <cell r="H43">
            <v>36459</v>
          </cell>
          <cell r="I43" t="str">
            <v>Bot</v>
          </cell>
          <cell r="K43" t="str">
            <v>SDGE</v>
          </cell>
          <cell r="N43">
            <v>5000</v>
          </cell>
          <cell r="O43">
            <v>0</v>
          </cell>
          <cell r="P43">
            <v>3.08</v>
          </cell>
          <cell r="R43" t="str">
            <v>Fxd</v>
          </cell>
          <cell r="S43" t="str">
            <v>Phys</v>
          </cell>
          <cell r="T43" t="str">
            <v>CA</v>
          </cell>
          <cell r="X43" t="str">
            <v>CaBdr</v>
          </cell>
          <cell r="Y43" t="str">
            <v>SCG</v>
          </cell>
          <cell r="Z43" t="str">
            <v>Tpk</v>
          </cell>
          <cell r="AA43" t="str">
            <v>9KVF-128</v>
          </cell>
          <cell r="AB43" t="str">
            <v xml:space="preserve"> 2640-A </v>
          </cell>
        </row>
        <row r="44">
          <cell r="B44">
            <v>125</v>
          </cell>
          <cell r="E44">
            <v>36459</v>
          </cell>
          <cell r="F44">
            <v>36434</v>
          </cell>
          <cell r="G44">
            <v>36459</v>
          </cell>
          <cell r="H44">
            <v>36459</v>
          </cell>
          <cell r="I44" t="str">
            <v>Bot</v>
          </cell>
          <cell r="K44" t="str">
            <v>SDGE</v>
          </cell>
          <cell r="N44">
            <v>1800</v>
          </cell>
          <cell r="O44">
            <v>0</v>
          </cell>
          <cell r="P44">
            <v>3.08</v>
          </cell>
          <cell r="R44" t="str">
            <v>Fxd</v>
          </cell>
          <cell r="S44" t="str">
            <v>Phys</v>
          </cell>
          <cell r="T44" t="str">
            <v>CA</v>
          </cell>
          <cell r="X44" t="str">
            <v>CaBdr</v>
          </cell>
          <cell r="Y44" t="str">
            <v>SCG</v>
          </cell>
          <cell r="Z44" t="str">
            <v>Ehr</v>
          </cell>
          <cell r="AA44" t="str">
            <v>9HNM-829</v>
          </cell>
          <cell r="AB44" t="str">
            <v xml:space="preserve"> 2640-A </v>
          </cell>
        </row>
        <row r="45">
          <cell r="B45">
            <v>125</v>
          </cell>
          <cell r="E45">
            <v>36459</v>
          </cell>
          <cell r="F45">
            <v>36434</v>
          </cell>
          <cell r="G45">
            <v>36459</v>
          </cell>
          <cell r="H45">
            <v>36459</v>
          </cell>
          <cell r="I45" t="str">
            <v>Sld</v>
          </cell>
          <cell r="K45" t="str">
            <v>Paramount</v>
          </cell>
          <cell r="N45">
            <v>0</v>
          </cell>
          <cell r="O45">
            <v>5000</v>
          </cell>
          <cell r="P45">
            <v>2.71</v>
          </cell>
          <cell r="R45" t="str">
            <v>Fxd</v>
          </cell>
          <cell r="S45" t="str">
            <v>Phys</v>
          </cell>
          <cell r="T45" t="str">
            <v>CA</v>
          </cell>
          <cell r="X45" t="str">
            <v>CaBdr</v>
          </cell>
          <cell r="Y45" t="str">
            <v>SCG</v>
          </cell>
          <cell r="Z45" t="str">
            <v>Tpk</v>
          </cell>
          <cell r="AA45" t="str">
            <v>9KVF-128</v>
          </cell>
          <cell r="AB45" t="str">
            <v xml:space="preserve"> 2640-A </v>
          </cell>
        </row>
        <row r="46">
          <cell r="B46">
            <v>125</v>
          </cell>
          <cell r="E46">
            <v>36459</v>
          </cell>
          <cell r="F46">
            <v>36434</v>
          </cell>
          <cell r="G46">
            <v>36459</v>
          </cell>
          <cell r="H46">
            <v>36459</v>
          </cell>
          <cell r="I46" t="str">
            <v>Sld</v>
          </cell>
          <cell r="K46" t="str">
            <v>Paramount</v>
          </cell>
          <cell r="N46">
            <v>0</v>
          </cell>
          <cell r="O46">
            <v>1800</v>
          </cell>
          <cell r="P46">
            <v>2.71</v>
          </cell>
          <cell r="R46" t="str">
            <v>Fxd</v>
          </cell>
          <cell r="S46" t="str">
            <v>Phys</v>
          </cell>
          <cell r="T46" t="str">
            <v>CA</v>
          </cell>
          <cell r="X46" t="str">
            <v>CaBdr</v>
          </cell>
          <cell r="Y46" t="str">
            <v>SCG</v>
          </cell>
          <cell r="Z46" t="str">
            <v>Ehr</v>
          </cell>
          <cell r="AA46" t="str">
            <v>9HNM-829</v>
          </cell>
          <cell r="AB46" t="str">
            <v xml:space="preserve"> 2640-A </v>
          </cell>
        </row>
        <row r="47">
          <cell r="B47">
            <v>125</v>
          </cell>
          <cell r="E47">
            <v>36459</v>
          </cell>
          <cell r="F47">
            <v>36434</v>
          </cell>
          <cell r="G47">
            <v>36460</v>
          </cell>
          <cell r="H47">
            <v>36460</v>
          </cell>
          <cell r="I47" t="str">
            <v>Bot</v>
          </cell>
          <cell r="K47" t="str">
            <v>SoCalGas</v>
          </cell>
          <cell r="N47">
            <v>15000</v>
          </cell>
          <cell r="O47">
            <v>0</v>
          </cell>
          <cell r="P47">
            <v>3.06</v>
          </cell>
          <cell r="R47" t="str">
            <v>Fxd</v>
          </cell>
          <cell r="S47" t="str">
            <v>Phys</v>
          </cell>
          <cell r="T47" t="str">
            <v>CA</v>
          </cell>
          <cell r="X47" t="str">
            <v>CaBdr</v>
          </cell>
          <cell r="Y47" t="str">
            <v>SCG</v>
          </cell>
          <cell r="Z47" t="str">
            <v>CSWF</v>
          </cell>
          <cell r="AA47" t="str">
            <v>Z99</v>
          </cell>
          <cell r="AB47" t="str">
            <v xml:space="preserve"> 2640-A </v>
          </cell>
        </row>
        <row r="48">
          <cell r="B48">
            <v>125</v>
          </cell>
          <cell r="E48">
            <v>36459</v>
          </cell>
          <cell r="F48">
            <v>36434</v>
          </cell>
          <cell r="G48">
            <v>36460</v>
          </cell>
          <cell r="H48">
            <v>36460</v>
          </cell>
          <cell r="I48" t="str">
            <v>Sld</v>
          </cell>
          <cell r="K48" t="str">
            <v>Paramount</v>
          </cell>
          <cell r="N48">
            <v>0</v>
          </cell>
          <cell r="O48">
            <v>1079</v>
          </cell>
          <cell r="P48">
            <v>2.71</v>
          </cell>
          <cell r="R48" t="str">
            <v>Fxd</v>
          </cell>
          <cell r="S48" t="str">
            <v>Phys</v>
          </cell>
          <cell r="T48" t="str">
            <v>CA</v>
          </cell>
          <cell r="X48" t="str">
            <v>CaBdr</v>
          </cell>
          <cell r="Y48" t="str">
            <v>SCG</v>
          </cell>
          <cell r="Z48" t="str">
            <v>CSWF</v>
          </cell>
          <cell r="AA48" t="str">
            <v>Z99</v>
          </cell>
          <cell r="AB48" t="str">
            <v xml:space="preserve"> 2640-A </v>
          </cell>
        </row>
        <row r="49">
          <cell r="B49">
            <v>125</v>
          </cell>
          <cell r="E49">
            <v>36459</v>
          </cell>
          <cell r="F49">
            <v>36465</v>
          </cell>
          <cell r="G49">
            <v>36460</v>
          </cell>
          <cell r="H49">
            <v>36460</v>
          </cell>
          <cell r="I49" t="str">
            <v>Bot</v>
          </cell>
          <cell r="K49" t="str">
            <v>Pmnt Imbal</v>
          </cell>
          <cell r="N49">
            <v>13921</v>
          </cell>
          <cell r="O49">
            <v>0</v>
          </cell>
          <cell r="P49">
            <v>3.08</v>
          </cell>
          <cell r="R49" t="str">
            <v>Fxd</v>
          </cell>
          <cell r="S49" t="str">
            <v>Strg</v>
          </cell>
          <cell r="T49" t="str">
            <v>CA</v>
          </cell>
          <cell r="X49" t="str">
            <v>CaBdr</v>
          </cell>
          <cell r="Y49" t="str">
            <v>SCG</v>
          </cell>
          <cell r="Z49" t="str">
            <v>CSWF</v>
          </cell>
          <cell r="AA49" t="str">
            <v>Z99</v>
          </cell>
          <cell r="AB49" t="str">
            <v>2640-A</v>
          </cell>
        </row>
        <row r="50">
          <cell r="B50">
            <v>125</v>
          </cell>
          <cell r="E50">
            <v>36459</v>
          </cell>
          <cell r="F50">
            <v>36434</v>
          </cell>
          <cell r="G50">
            <v>36460</v>
          </cell>
          <cell r="H50">
            <v>36460</v>
          </cell>
          <cell r="I50" t="str">
            <v>Sld</v>
          </cell>
          <cell r="K50" t="str">
            <v>Pmnt Imbal</v>
          </cell>
          <cell r="N50">
            <v>0</v>
          </cell>
          <cell r="O50">
            <v>13921</v>
          </cell>
          <cell r="P50">
            <v>3.08</v>
          </cell>
          <cell r="R50" t="str">
            <v>Fxd</v>
          </cell>
          <cell r="S50" t="str">
            <v>Strg</v>
          </cell>
          <cell r="T50" t="str">
            <v>CA</v>
          </cell>
          <cell r="X50" t="str">
            <v>CaBdr</v>
          </cell>
          <cell r="Y50" t="str">
            <v>SCG</v>
          </cell>
          <cell r="Z50" t="str">
            <v>CSWF</v>
          </cell>
          <cell r="AA50" t="str">
            <v>Z99</v>
          </cell>
          <cell r="AB50" t="str">
            <v xml:space="preserve"> 2640-A </v>
          </cell>
        </row>
        <row r="51">
          <cell r="B51">
            <v>125</v>
          </cell>
          <cell r="E51">
            <v>36459</v>
          </cell>
          <cell r="F51">
            <v>36465</v>
          </cell>
          <cell r="G51">
            <v>36460</v>
          </cell>
          <cell r="H51">
            <v>36460</v>
          </cell>
          <cell r="I51" t="str">
            <v>Bot</v>
          </cell>
          <cell r="K51" t="str">
            <v>Pmnt Imbal</v>
          </cell>
          <cell r="N51">
            <v>2030</v>
          </cell>
          <cell r="O51">
            <v>0</v>
          </cell>
          <cell r="P51">
            <v>2.9</v>
          </cell>
          <cell r="R51" t="str">
            <v>Fxd</v>
          </cell>
          <cell r="S51" t="str">
            <v>Strg</v>
          </cell>
          <cell r="T51" t="str">
            <v>CA</v>
          </cell>
          <cell r="X51" t="str">
            <v>CaBdr</v>
          </cell>
          <cell r="Y51" t="str">
            <v>SCG</v>
          </cell>
          <cell r="Z51" t="str">
            <v>Imbal</v>
          </cell>
        </row>
        <row r="52">
          <cell r="B52">
            <v>125</v>
          </cell>
          <cell r="E52">
            <v>36460</v>
          </cell>
          <cell r="F52">
            <v>36434</v>
          </cell>
          <cell r="G52">
            <v>36461</v>
          </cell>
          <cell r="H52">
            <v>36461</v>
          </cell>
          <cell r="I52" t="str">
            <v>Bot</v>
          </cell>
          <cell r="K52" t="str">
            <v>Cook</v>
          </cell>
          <cell r="N52">
            <v>5000</v>
          </cell>
          <cell r="O52">
            <v>0</v>
          </cell>
          <cell r="P52">
            <v>3.13</v>
          </cell>
          <cell r="R52" t="str">
            <v>Fxd</v>
          </cell>
          <cell r="S52" t="str">
            <v>Phys</v>
          </cell>
          <cell r="T52" t="str">
            <v>CA</v>
          </cell>
          <cell r="X52" t="str">
            <v>CaBdr</v>
          </cell>
          <cell r="Y52" t="str">
            <v>SCG</v>
          </cell>
          <cell r="Z52" t="str">
            <v>Ndls</v>
          </cell>
          <cell r="AA52" t="str">
            <v xml:space="preserve"> 26712 </v>
          </cell>
          <cell r="AB52" t="str">
            <v xml:space="preserve"> 2640-A </v>
          </cell>
        </row>
        <row r="53">
          <cell r="B53">
            <v>125</v>
          </cell>
          <cell r="E53">
            <v>36460</v>
          </cell>
          <cell r="F53">
            <v>36434</v>
          </cell>
          <cell r="G53">
            <v>36461</v>
          </cell>
          <cell r="H53">
            <v>36461</v>
          </cell>
          <cell r="I53" t="str">
            <v>Bot</v>
          </cell>
          <cell r="K53" t="str">
            <v>Cook</v>
          </cell>
          <cell r="N53">
            <v>2000</v>
          </cell>
          <cell r="O53">
            <v>0</v>
          </cell>
          <cell r="P53">
            <v>3.13</v>
          </cell>
          <cell r="R53" t="str">
            <v>Fxd</v>
          </cell>
          <cell r="S53" t="str">
            <v>Phys</v>
          </cell>
          <cell r="T53" t="str">
            <v>CA</v>
          </cell>
          <cell r="X53" t="str">
            <v>CaBdr</v>
          </cell>
          <cell r="Y53" t="str">
            <v>SCG</v>
          </cell>
          <cell r="Z53" t="str">
            <v>Instate</v>
          </cell>
          <cell r="AA53" t="str">
            <v>P751</v>
          </cell>
          <cell r="AB53" t="str">
            <v xml:space="preserve"> 2640-A </v>
          </cell>
        </row>
        <row r="54">
          <cell r="B54">
            <v>125</v>
          </cell>
          <cell r="E54">
            <v>36460</v>
          </cell>
          <cell r="F54">
            <v>36434</v>
          </cell>
          <cell r="G54">
            <v>36461</v>
          </cell>
          <cell r="H54">
            <v>36461</v>
          </cell>
          <cell r="I54" t="str">
            <v>Sld</v>
          </cell>
          <cell r="K54" t="str">
            <v>Paramount</v>
          </cell>
          <cell r="N54">
            <v>0</v>
          </cell>
          <cell r="O54">
            <v>5000</v>
          </cell>
          <cell r="P54">
            <v>2.71</v>
          </cell>
          <cell r="R54" t="str">
            <v>Fxd</v>
          </cell>
          <cell r="S54" t="str">
            <v>Phys</v>
          </cell>
          <cell r="T54" t="str">
            <v>CA</v>
          </cell>
          <cell r="X54" t="str">
            <v>CaBdr</v>
          </cell>
          <cell r="Y54" t="str">
            <v>SCG</v>
          </cell>
          <cell r="Z54" t="str">
            <v>Ndls</v>
          </cell>
          <cell r="AA54" t="str">
            <v xml:space="preserve"> 26712 </v>
          </cell>
          <cell r="AB54" t="str">
            <v xml:space="preserve"> 2640-A </v>
          </cell>
        </row>
        <row r="55">
          <cell r="B55">
            <v>125</v>
          </cell>
          <cell r="E55">
            <v>36460</v>
          </cell>
          <cell r="F55">
            <v>36434</v>
          </cell>
          <cell r="G55">
            <v>36461</v>
          </cell>
          <cell r="H55">
            <v>36461</v>
          </cell>
          <cell r="I55" t="str">
            <v>Sld</v>
          </cell>
          <cell r="K55" t="str">
            <v>Paramount</v>
          </cell>
          <cell r="N55">
            <v>0</v>
          </cell>
          <cell r="O55">
            <v>2000</v>
          </cell>
          <cell r="P55">
            <v>2.71</v>
          </cell>
          <cell r="R55" t="str">
            <v>Fxd</v>
          </cell>
          <cell r="S55" t="str">
            <v>Phys</v>
          </cell>
          <cell r="T55" t="str">
            <v>CA</v>
          </cell>
          <cell r="X55" t="str">
            <v>CaBdr</v>
          </cell>
          <cell r="Y55" t="str">
            <v>SCG</v>
          </cell>
          <cell r="Z55" t="str">
            <v>Instate</v>
          </cell>
          <cell r="AA55" t="str">
            <v>P751</v>
          </cell>
          <cell r="AB55" t="str">
            <v xml:space="preserve"> 2640-A </v>
          </cell>
        </row>
        <row r="56">
          <cell r="B56">
            <v>14</v>
          </cell>
          <cell r="C56">
            <v>114</v>
          </cell>
          <cell r="E56">
            <v>35984</v>
          </cell>
          <cell r="F56">
            <v>36434</v>
          </cell>
          <cell r="G56">
            <v>36434</v>
          </cell>
          <cell r="H56">
            <v>36464</v>
          </cell>
          <cell r="I56" t="str">
            <v>Bot</v>
          </cell>
          <cell r="K56" t="str">
            <v>SCG TBS</v>
          </cell>
          <cell r="N56">
            <v>310000</v>
          </cell>
          <cell r="O56">
            <v>0</v>
          </cell>
          <cell r="P56">
            <v>0</v>
          </cell>
          <cell r="R56" t="str">
            <v>Fxd</v>
          </cell>
          <cell r="S56" t="str">
            <v>Strg</v>
          </cell>
          <cell r="T56" t="str">
            <v>CA</v>
          </cell>
          <cell r="X56" t="str">
            <v>CaBdr</v>
          </cell>
          <cell r="Y56" t="str">
            <v>SCG</v>
          </cell>
          <cell r="Z56" t="str">
            <v>Strg</v>
          </cell>
          <cell r="AA56" t="str">
            <v>A114</v>
          </cell>
          <cell r="AB56" t="str">
            <v>N38</v>
          </cell>
        </row>
        <row r="57">
          <cell r="B57">
            <v>14</v>
          </cell>
          <cell r="C57">
            <v>114</v>
          </cell>
          <cell r="E57">
            <v>36461</v>
          </cell>
          <cell r="F57">
            <v>36434</v>
          </cell>
          <cell r="G57">
            <v>36462</v>
          </cell>
          <cell r="H57">
            <v>36462</v>
          </cell>
          <cell r="I57" t="str">
            <v>Sld</v>
          </cell>
          <cell r="K57" t="str">
            <v>Reliant</v>
          </cell>
          <cell r="N57">
            <v>0</v>
          </cell>
          <cell r="O57">
            <v>310000</v>
          </cell>
          <cell r="P57">
            <v>3.11</v>
          </cell>
          <cell r="R57" t="str">
            <v>Fxd</v>
          </cell>
          <cell r="S57" t="str">
            <v>Phys</v>
          </cell>
          <cell r="T57" t="str">
            <v>CA</v>
          </cell>
          <cell r="X57" t="str">
            <v>CaBdr</v>
          </cell>
          <cell r="Y57" t="str">
            <v>SCG</v>
          </cell>
          <cell r="Z57" t="str">
            <v>Strg</v>
          </cell>
          <cell r="AA57" t="str">
            <v>A114</v>
          </cell>
          <cell r="AB57" t="str">
            <v>N38</v>
          </cell>
        </row>
        <row r="58">
          <cell r="B58">
            <v>14</v>
          </cell>
          <cell r="C58">
            <v>114</v>
          </cell>
          <cell r="E58">
            <v>36462</v>
          </cell>
          <cell r="F58">
            <v>36434</v>
          </cell>
          <cell r="G58">
            <v>36463</v>
          </cell>
          <cell r="H58">
            <v>36464</v>
          </cell>
          <cell r="I58" t="str">
            <v>Bot</v>
          </cell>
          <cell r="K58" t="str">
            <v>SCG TBS</v>
          </cell>
          <cell r="N58">
            <v>40000</v>
          </cell>
          <cell r="O58">
            <v>0</v>
          </cell>
          <cell r="P58">
            <v>0</v>
          </cell>
          <cell r="R58" t="str">
            <v>Fxd</v>
          </cell>
          <cell r="S58" t="str">
            <v>Strg</v>
          </cell>
          <cell r="T58" t="str">
            <v>CA</v>
          </cell>
          <cell r="X58" t="str">
            <v>CaBdr</v>
          </cell>
          <cell r="Y58" t="str">
            <v>SCG</v>
          </cell>
          <cell r="Z58" t="str">
            <v>Strg</v>
          </cell>
          <cell r="AA58" t="str">
            <v>A114</v>
          </cell>
          <cell r="AB58" t="str">
            <v>W69</v>
          </cell>
        </row>
        <row r="59">
          <cell r="B59">
            <v>14</v>
          </cell>
          <cell r="C59">
            <v>114</v>
          </cell>
          <cell r="E59">
            <v>36462</v>
          </cell>
          <cell r="F59">
            <v>36434</v>
          </cell>
          <cell r="G59">
            <v>36463</v>
          </cell>
          <cell r="H59">
            <v>36464</v>
          </cell>
          <cell r="I59" t="str">
            <v>Sld</v>
          </cell>
          <cell r="K59" t="str">
            <v>Williams</v>
          </cell>
          <cell r="N59">
            <v>0</v>
          </cell>
          <cell r="O59">
            <v>20000</v>
          </cell>
          <cell r="P59">
            <v>3.02</v>
          </cell>
          <cell r="R59" t="str">
            <v>Fxd</v>
          </cell>
          <cell r="S59" t="str">
            <v>Phys</v>
          </cell>
          <cell r="T59" t="str">
            <v>CA</v>
          </cell>
          <cell r="X59" t="str">
            <v>CaBdr</v>
          </cell>
          <cell r="Y59" t="str">
            <v>SCG</v>
          </cell>
          <cell r="Z59" t="str">
            <v>Strg</v>
          </cell>
          <cell r="AA59" t="str">
            <v>A114</v>
          </cell>
          <cell r="AB59" t="str">
            <v>W69</v>
          </cell>
        </row>
        <row r="60">
          <cell r="B60">
            <v>14</v>
          </cell>
          <cell r="C60">
            <v>114</v>
          </cell>
          <cell r="E60">
            <v>36462</v>
          </cell>
          <cell r="F60">
            <v>36434</v>
          </cell>
          <cell r="G60">
            <v>36463</v>
          </cell>
          <cell r="H60">
            <v>36464</v>
          </cell>
          <cell r="I60" t="str">
            <v>Sld</v>
          </cell>
          <cell r="K60" t="str">
            <v>Williams</v>
          </cell>
          <cell r="N60">
            <v>0</v>
          </cell>
          <cell r="O60">
            <v>20000</v>
          </cell>
          <cell r="P60">
            <v>2.98</v>
          </cell>
          <cell r="R60" t="str">
            <v>Fxd</v>
          </cell>
          <cell r="S60" t="str">
            <v>Phys</v>
          </cell>
          <cell r="T60" t="str">
            <v>CA</v>
          </cell>
          <cell r="X60" t="str">
            <v>CaBdr</v>
          </cell>
          <cell r="Y60" t="str">
            <v>SCG</v>
          </cell>
          <cell r="Z60" t="str">
            <v>Strg</v>
          </cell>
          <cell r="AA60" t="str">
            <v>A114</v>
          </cell>
          <cell r="AB60" t="str">
            <v>W69</v>
          </cell>
        </row>
        <row r="61">
          <cell r="B61">
            <v>36465</v>
          </cell>
        </row>
        <row r="62">
          <cell r="B62">
            <v>14</v>
          </cell>
          <cell r="C62">
            <v>114</v>
          </cell>
          <cell r="E62">
            <v>35984</v>
          </cell>
          <cell r="F62">
            <v>36465</v>
          </cell>
          <cell r="G62">
            <v>36465</v>
          </cell>
          <cell r="H62">
            <v>36465</v>
          </cell>
          <cell r="I62" t="str">
            <v>Bot</v>
          </cell>
          <cell r="K62" t="str">
            <v>SCG TBS</v>
          </cell>
          <cell r="N62">
            <v>40000</v>
          </cell>
          <cell r="O62">
            <v>0</v>
          </cell>
          <cell r="P62">
            <v>0</v>
          </cell>
          <cell r="R62" t="str">
            <v>Fxd</v>
          </cell>
          <cell r="S62" t="str">
            <v>Strg</v>
          </cell>
          <cell r="T62" t="str">
            <v>CA</v>
          </cell>
          <cell r="X62" t="str">
            <v>CaBdr</v>
          </cell>
          <cell r="Y62" t="str">
            <v>SCG</v>
          </cell>
          <cell r="Z62" t="str">
            <v>Strg</v>
          </cell>
          <cell r="AA62" t="str">
            <v>A114</v>
          </cell>
          <cell r="AB62" t="str">
            <v>W69</v>
          </cell>
        </row>
        <row r="63">
          <cell r="B63">
            <v>14</v>
          </cell>
          <cell r="C63">
            <v>114</v>
          </cell>
          <cell r="E63">
            <v>36462</v>
          </cell>
          <cell r="F63">
            <v>36465</v>
          </cell>
          <cell r="G63">
            <v>36465</v>
          </cell>
          <cell r="H63">
            <v>36465</v>
          </cell>
          <cell r="I63" t="str">
            <v>Sld</v>
          </cell>
          <cell r="K63" t="str">
            <v>Williams</v>
          </cell>
          <cell r="N63">
            <v>0</v>
          </cell>
          <cell r="O63">
            <v>10000</v>
          </cell>
          <cell r="P63">
            <v>3.02</v>
          </cell>
          <cell r="R63" t="str">
            <v>Fxd</v>
          </cell>
          <cell r="S63" t="str">
            <v>Phys</v>
          </cell>
          <cell r="T63" t="str">
            <v>CA</v>
          </cell>
          <cell r="X63" t="str">
            <v>CaBdr</v>
          </cell>
          <cell r="Y63" t="str">
            <v>SCG</v>
          </cell>
          <cell r="Z63" t="str">
            <v>Strg</v>
          </cell>
          <cell r="AA63" t="str">
            <v>A114</v>
          </cell>
          <cell r="AB63" t="str">
            <v>W69</v>
          </cell>
        </row>
        <row r="64">
          <cell r="B64">
            <v>14</v>
          </cell>
          <cell r="C64">
            <v>114</v>
          </cell>
          <cell r="E64">
            <v>36462</v>
          </cell>
          <cell r="F64">
            <v>36465</v>
          </cell>
          <cell r="G64">
            <v>36465</v>
          </cell>
          <cell r="H64">
            <v>36465</v>
          </cell>
          <cell r="I64" t="str">
            <v>Sld</v>
          </cell>
          <cell r="K64" t="str">
            <v>Williams</v>
          </cell>
          <cell r="N64">
            <v>0</v>
          </cell>
          <cell r="O64">
            <v>10000</v>
          </cell>
          <cell r="P64">
            <v>3.0350000000000001</v>
          </cell>
          <cell r="R64" t="str">
            <v>Fxd</v>
          </cell>
          <cell r="S64" t="str">
            <v>Phys</v>
          </cell>
          <cell r="T64" t="str">
            <v>CA</v>
          </cell>
          <cell r="X64" t="str">
            <v>CaBdr</v>
          </cell>
          <cell r="Y64" t="str">
            <v>SCG</v>
          </cell>
          <cell r="Z64" t="str">
            <v>Strg</v>
          </cell>
          <cell r="AA64" t="str">
            <v>A114</v>
          </cell>
          <cell r="AB64" t="str">
            <v>W69</v>
          </cell>
        </row>
        <row r="65">
          <cell r="B65">
            <v>14</v>
          </cell>
          <cell r="C65">
            <v>114</v>
          </cell>
          <cell r="E65">
            <v>36462</v>
          </cell>
          <cell r="F65">
            <v>36465</v>
          </cell>
          <cell r="G65">
            <v>36465</v>
          </cell>
          <cell r="H65">
            <v>36465</v>
          </cell>
          <cell r="I65" t="str">
            <v>Sld</v>
          </cell>
          <cell r="K65" t="str">
            <v>Williams</v>
          </cell>
          <cell r="N65">
            <v>0</v>
          </cell>
          <cell r="O65">
            <v>20000</v>
          </cell>
          <cell r="P65">
            <v>3</v>
          </cell>
          <cell r="R65" t="str">
            <v>Fxd</v>
          </cell>
          <cell r="S65" t="str">
            <v>Phys</v>
          </cell>
          <cell r="T65" t="str">
            <v>CA</v>
          </cell>
          <cell r="X65" t="str">
            <v>CaBdr</v>
          </cell>
          <cell r="Y65" t="str">
            <v>SCG</v>
          </cell>
          <cell r="Z65" t="str">
            <v>Strg</v>
          </cell>
          <cell r="AA65" t="str">
            <v>A114</v>
          </cell>
          <cell r="AB65" t="str">
            <v>W69</v>
          </cell>
        </row>
        <row r="66">
          <cell r="B66">
            <v>125</v>
          </cell>
          <cell r="E66">
            <v>36487</v>
          </cell>
          <cell r="F66">
            <v>36465</v>
          </cell>
          <cell r="G66">
            <v>36489</v>
          </cell>
          <cell r="H66">
            <v>36489</v>
          </cell>
          <cell r="I66" t="str">
            <v>Sld</v>
          </cell>
          <cell r="K66" t="str">
            <v>Cook</v>
          </cell>
          <cell r="M66">
            <v>2030</v>
          </cell>
          <cell r="N66">
            <v>0</v>
          </cell>
          <cell r="O66">
            <v>2030</v>
          </cell>
          <cell r="P66">
            <v>2.5</v>
          </cell>
          <cell r="R66" t="str">
            <v>Fxd</v>
          </cell>
          <cell r="S66" t="str">
            <v>Phys</v>
          </cell>
          <cell r="T66" t="str">
            <v>CA</v>
          </cell>
          <cell r="X66" t="str">
            <v>CaBdr</v>
          </cell>
          <cell r="Y66" t="str">
            <v>SCG</v>
          </cell>
          <cell r="Z66" t="str">
            <v>Imbal</v>
          </cell>
          <cell r="AA66" t="str">
            <v>2640</v>
          </cell>
          <cell r="AB66" t="str">
            <v>C07</v>
          </cell>
        </row>
        <row r="67">
          <cell r="B67">
            <v>125</v>
          </cell>
          <cell r="E67">
            <v>36487</v>
          </cell>
          <cell r="F67">
            <v>36465</v>
          </cell>
          <cell r="G67">
            <v>36489</v>
          </cell>
          <cell r="H67">
            <v>36489</v>
          </cell>
          <cell r="I67" t="str">
            <v>Sld</v>
          </cell>
          <cell r="K67" t="str">
            <v>Cook</v>
          </cell>
          <cell r="M67">
            <v>13921</v>
          </cell>
          <cell r="N67">
            <v>0</v>
          </cell>
          <cell r="O67">
            <v>13921</v>
          </cell>
          <cell r="P67">
            <v>2.5</v>
          </cell>
          <cell r="R67" t="str">
            <v>Fxd</v>
          </cell>
          <cell r="S67" t="str">
            <v>Phys</v>
          </cell>
          <cell r="T67" t="str">
            <v>CA</v>
          </cell>
          <cell r="X67" t="str">
            <v>CaBdr</v>
          </cell>
          <cell r="Y67" t="str">
            <v>SCG</v>
          </cell>
          <cell r="Z67" t="str">
            <v>Imbal</v>
          </cell>
          <cell r="AA67" t="str">
            <v>2640</v>
          </cell>
          <cell r="AB67" t="str">
            <v>C07</v>
          </cell>
        </row>
        <row r="68">
          <cell r="B68">
            <v>14</v>
          </cell>
          <cell r="C68">
            <v>114</v>
          </cell>
          <cell r="E68">
            <v>36487</v>
          </cell>
          <cell r="F68">
            <v>36465</v>
          </cell>
          <cell r="G68">
            <v>36489</v>
          </cell>
          <cell r="H68">
            <v>36489</v>
          </cell>
          <cell r="I68" t="str">
            <v>Sld</v>
          </cell>
          <cell r="K68" t="str">
            <v>SoCalGas</v>
          </cell>
          <cell r="N68">
            <v>0</v>
          </cell>
          <cell r="O68">
            <v>110000</v>
          </cell>
          <cell r="P68">
            <v>2.42</v>
          </cell>
          <cell r="R68" t="str">
            <v>Fxd</v>
          </cell>
          <cell r="S68" t="str">
            <v>Phys</v>
          </cell>
          <cell r="T68" t="str">
            <v>CA</v>
          </cell>
          <cell r="X68" t="str">
            <v>CaBdr</v>
          </cell>
          <cell r="Y68" t="str">
            <v>SCG</v>
          </cell>
          <cell r="Z68" t="str">
            <v>Strg</v>
          </cell>
          <cell r="AA68" t="str">
            <v>A114</v>
          </cell>
          <cell r="AB68" t="str">
            <v>Z99</v>
          </cell>
        </row>
        <row r="69">
          <cell r="B69">
            <v>180</v>
          </cell>
          <cell r="C69">
            <v>60</v>
          </cell>
          <cell r="E69">
            <v>36494</v>
          </cell>
          <cell r="F69">
            <v>36465</v>
          </cell>
          <cell r="G69">
            <v>36494</v>
          </cell>
          <cell r="H69">
            <v>36494</v>
          </cell>
          <cell r="I69" t="str">
            <v>Bot</v>
          </cell>
          <cell r="K69" t="str">
            <v>CaHub</v>
          </cell>
          <cell r="N69">
            <v>500</v>
          </cell>
          <cell r="O69">
            <v>0</v>
          </cell>
          <cell r="P69">
            <v>0.1</v>
          </cell>
          <cell r="R69" t="str">
            <v>Fxd</v>
          </cell>
          <cell r="S69" t="str">
            <v>Strg</v>
          </cell>
          <cell r="T69" t="str">
            <v>CA</v>
          </cell>
          <cell r="X69" t="str">
            <v>CaBdr</v>
          </cell>
          <cell r="Y69" t="str">
            <v>SCG</v>
          </cell>
          <cell r="Z69" t="str">
            <v>Imbal</v>
          </cell>
          <cell r="AA69" t="str">
            <v>Z99</v>
          </cell>
          <cell r="AB69" t="str">
            <v>C07</v>
          </cell>
        </row>
        <row r="70">
          <cell r="B70">
            <v>180</v>
          </cell>
          <cell r="C70">
            <v>60</v>
          </cell>
          <cell r="E70">
            <v>36494</v>
          </cell>
          <cell r="F70">
            <v>36465</v>
          </cell>
          <cell r="G70">
            <v>36494</v>
          </cell>
          <cell r="H70">
            <v>36494</v>
          </cell>
          <cell r="I70" t="str">
            <v>Sld</v>
          </cell>
          <cell r="K70" t="str">
            <v>Cook</v>
          </cell>
          <cell r="N70">
            <v>0</v>
          </cell>
          <cell r="O70">
            <v>500</v>
          </cell>
          <cell r="P70">
            <v>2.5</v>
          </cell>
          <cell r="R70" t="str">
            <v>Fxd</v>
          </cell>
          <cell r="S70" t="str">
            <v>Phys</v>
          </cell>
          <cell r="T70" t="str">
            <v>CA</v>
          </cell>
          <cell r="X70" t="str">
            <v>CaBdr</v>
          </cell>
          <cell r="Y70" t="str">
            <v>SCG</v>
          </cell>
          <cell r="Z70" t="str">
            <v>Imbal</v>
          </cell>
          <cell r="AA70" t="str">
            <v>Z99</v>
          </cell>
          <cell r="AB70" t="str">
            <v>C07</v>
          </cell>
        </row>
        <row r="71">
          <cell r="B71">
            <v>180</v>
          </cell>
          <cell r="C71">
            <v>60</v>
          </cell>
          <cell r="E71">
            <v>36433</v>
          </cell>
          <cell r="F71">
            <v>36495</v>
          </cell>
          <cell r="G71">
            <v>36465</v>
          </cell>
          <cell r="H71">
            <v>36494</v>
          </cell>
          <cell r="I71" t="str">
            <v>Bot</v>
          </cell>
          <cell r="K71" t="str">
            <v>Pmnt Imbal</v>
          </cell>
          <cell r="N71">
            <v>500</v>
          </cell>
          <cell r="O71">
            <v>0</v>
          </cell>
          <cell r="P71">
            <v>0</v>
          </cell>
          <cell r="R71" t="str">
            <v>Fxd</v>
          </cell>
          <cell r="S71" t="str">
            <v>Phys</v>
          </cell>
          <cell r="T71" t="str">
            <v>CA</v>
          </cell>
          <cell r="W71">
            <v>2640</v>
          </cell>
          <cell r="X71" t="str">
            <v>CaBdr</v>
          </cell>
          <cell r="Y71" t="str">
            <v>SCG</v>
          </cell>
        </row>
        <row r="72">
          <cell r="B72">
            <v>180</v>
          </cell>
          <cell r="C72">
            <v>60</v>
          </cell>
          <cell r="E72">
            <v>36494</v>
          </cell>
          <cell r="F72">
            <v>36617</v>
          </cell>
          <cell r="G72">
            <v>36495</v>
          </cell>
          <cell r="H72">
            <v>36525</v>
          </cell>
          <cell r="I72" t="str">
            <v>Sld</v>
          </cell>
          <cell r="K72" t="str">
            <v>CaHub</v>
          </cell>
          <cell r="N72">
            <v>0</v>
          </cell>
          <cell r="O72">
            <v>500</v>
          </cell>
          <cell r="P72">
            <v>0</v>
          </cell>
          <cell r="R72" t="str">
            <v>Fxd</v>
          </cell>
          <cell r="S72" t="str">
            <v>Strg</v>
          </cell>
          <cell r="T72" t="str">
            <v>CA</v>
          </cell>
          <cell r="X72" t="str">
            <v>CaBdr</v>
          </cell>
          <cell r="Y72" t="str">
            <v>SCG</v>
          </cell>
          <cell r="AB72" t="str">
            <v>z99</v>
          </cell>
        </row>
        <row r="73">
          <cell r="B73">
            <v>14</v>
          </cell>
          <cell r="C73">
            <v>114</v>
          </cell>
          <cell r="E73">
            <v>35984</v>
          </cell>
          <cell r="F73">
            <v>36465</v>
          </cell>
          <cell r="G73">
            <v>36465</v>
          </cell>
          <cell r="H73">
            <v>36494</v>
          </cell>
          <cell r="I73" t="str">
            <v>Bot</v>
          </cell>
          <cell r="K73" t="str">
            <v>SCG TBS</v>
          </cell>
          <cell r="N73">
            <v>110000</v>
          </cell>
          <cell r="O73">
            <v>0</v>
          </cell>
          <cell r="P73">
            <v>0</v>
          </cell>
          <cell r="R73" t="str">
            <v>Fxd</v>
          </cell>
          <cell r="S73" t="str">
            <v>Strg</v>
          </cell>
          <cell r="T73" t="str">
            <v>CA</v>
          </cell>
          <cell r="X73" t="str">
            <v>CaBdr</v>
          </cell>
          <cell r="Y73" t="str">
            <v>SCG</v>
          </cell>
          <cell r="Z73" t="str">
            <v>Strg</v>
          </cell>
        </row>
        <row r="74">
          <cell r="B74">
            <v>125</v>
          </cell>
          <cell r="E74">
            <v>36124</v>
          </cell>
          <cell r="F74">
            <v>36465</v>
          </cell>
          <cell r="G74">
            <v>36465</v>
          </cell>
          <cell r="H74">
            <v>36494</v>
          </cell>
          <cell r="I74" t="str">
            <v>Bot</v>
          </cell>
          <cell r="K74" t="str">
            <v>Dataline</v>
          </cell>
          <cell r="N74">
            <v>0</v>
          </cell>
          <cell r="O74">
            <v>0</v>
          </cell>
          <cell r="P74">
            <v>0</v>
          </cell>
          <cell r="Q74">
            <v>300</v>
          </cell>
          <cell r="R74" t="str">
            <v>Fee</v>
          </cell>
          <cell r="S74" t="str">
            <v>Fncl</v>
          </cell>
          <cell r="T74" t="str">
            <v>CA</v>
          </cell>
          <cell r="X74" t="str">
            <v>CaBdr</v>
          </cell>
          <cell r="Y74" t="str">
            <v>SCG</v>
          </cell>
        </row>
        <row r="75">
          <cell r="B75">
            <v>36495</v>
          </cell>
        </row>
        <row r="76">
          <cell r="B76">
            <v>125</v>
          </cell>
          <cell r="E76">
            <v>36467</v>
          </cell>
          <cell r="F76">
            <v>36495</v>
          </cell>
          <cell r="G76">
            <v>36524</v>
          </cell>
          <cell r="H76">
            <v>36524</v>
          </cell>
          <cell r="I76" t="str">
            <v>Bot</v>
          </cell>
          <cell r="K76" t="str">
            <v>Pmnt Imbal</v>
          </cell>
          <cell r="N76">
            <v>5477</v>
          </cell>
          <cell r="O76">
            <v>0</v>
          </cell>
          <cell r="P76">
            <v>2.5</v>
          </cell>
          <cell r="R76" t="str">
            <v>Fxd</v>
          </cell>
          <cell r="S76" t="str">
            <v>Strg</v>
          </cell>
          <cell r="T76" t="str">
            <v>CA</v>
          </cell>
          <cell r="X76" t="str">
            <v>CaBdr</v>
          </cell>
          <cell r="Y76" t="str">
            <v>SCG</v>
          </cell>
          <cell r="Z76" t="str">
            <v>Imbal</v>
          </cell>
          <cell r="AA76">
            <v>2640</v>
          </cell>
        </row>
        <row r="77">
          <cell r="B77">
            <v>125</v>
          </cell>
          <cell r="E77">
            <v>36494</v>
          </cell>
          <cell r="F77">
            <v>36495</v>
          </cell>
          <cell r="G77">
            <v>36524</v>
          </cell>
          <cell r="H77">
            <v>36524</v>
          </cell>
          <cell r="I77" t="str">
            <v>Sld</v>
          </cell>
          <cell r="K77" t="str">
            <v>CEH Trnsfr</v>
          </cell>
          <cell r="N77">
            <v>0</v>
          </cell>
          <cell r="O77">
            <v>2161</v>
          </cell>
          <cell r="P77">
            <v>2.5</v>
          </cell>
          <cell r="R77" t="str">
            <v>Fxd</v>
          </cell>
          <cell r="S77" t="str">
            <v>Phys</v>
          </cell>
          <cell r="T77" t="str">
            <v>CA</v>
          </cell>
          <cell r="X77" t="str">
            <v>CaBdr</v>
          </cell>
          <cell r="Y77" t="str">
            <v>SCG</v>
          </cell>
          <cell r="Z77" t="str">
            <v>Imbal</v>
          </cell>
          <cell r="AA77">
            <v>125</v>
          </cell>
          <cell r="AB77" t="str">
            <v>174</v>
          </cell>
        </row>
        <row r="78">
          <cell r="B78">
            <v>125</v>
          </cell>
          <cell r="E78">
            <v>36494</v>
          </cell>
          <cell r="F78">
            <v>36495</v>
          </cell>
          <cell r="G78">
            <v>36524</v>
          </cell>
          <cell r="H78">
            <v>36524</v>
          </cell>
          <cell r="I78" t="str">
            <v>Sld</v>
          </cell>
          <cell r="K78" t="str">
            <v>CEH Trnsfr</v>
          </cell>
          <cell r="N78">
            <v>0</v>
          </cell>
          <cell r="O78">
            <v>3315</v>
          </cell>
          <cell r="P78">
            <v>2.5</v>
          </cell>
          <cell r="R78" t="str">
            <v>Fxd</v>
          </cell>
          <cell r="S78" t="str">
            <v>Phys</v>
          </cell>
          <cell r="T78" t="str">
            <v>CA</v>
          </cell>
          <cell r="X78" t="str">
            <v>CaBdr</v>
          </cell>
          <cell r="Y78" t="str">
            <v>SCG</v>
          </cell>
          <cell r="Z78" t="str">
            <v>Imbal</v>
          </cell>
          <cell r="AA78">
            <v>125</v>
          </cell>
          <cell r="AB78" t="str">
            <v>179</v>
          </cell>
        </row>
        <row r="79">
          <cell r="B79">
            <v>179</v>
          </cell>
          <cell r="E79">
            <v>36524</v>
          </cell>
          <cell r="F79">
            <v>36495</v>
          </cell>
          <cell r="G79">
            <v>36890</v>
          </cell>
          <cell r="H79">
            <v>36890</v>
          </cell>
          <cell r="I79" t="str">
            <v>Bot</v>
          </cell>
          <cell r="K79" t="str">
            <v>CEH Trnsfr</v>
          </cell>
          <cell r="N79">
            <v>3315</v>
          </cell>
          <cell r="O79">
            <v>0</v>
          </cell>
          <cell r="P79">
            <v>2.5</v>
          </cell>
          <cell r="R79" t="str">
            <v>Fxd</v>
          </cell>
          <cell r="S79" t="str">
            <v>Phys</v>
          </cell>
          <cell r="T79" t="str">
            <v>CA</v>
          </cell>
          <cell r="X79" t="str">
            <v>CaBdr</v>
          </cell>
          <cell r="Y79" t="str">
            <v>SCG</v>
          </cell>
          <cell r="Z79" t="str">
            <v>Imbal</v>
          </cell>
          <cell r="AA79">
            <v>179</v>
          </cell>
          <cell r="AB79" t="str">
            <v>125</v>
          </cell>
        </row>
        <row r="80">
          <cell r="B80">
            <v>179</v>
          </cell>
          <cell r="E80">
            <v>36524</v>
          </cell>
          <cell r="F80">
            <v>36495</v>
          </cell>
          <cell r="G80">
            <v>36890</v>
          </cell>
          <cell r="H80">
            <v>36890</v>
          </cell>
          <cell r="I80" t="str">
            <v>Sld</v>
          </cell>
          <cell r="K80" t="str">
            <v>Pmnt Imbal</v>
          </cell>
          <cell r="N80">
            <v>0</v>
          </cell>
          <cell r="O80">
            <v>3315.6</v>
          </cell>
          <cell r="P80">
            <v>0</v>
          </cell>
          <cell r="R80" t="str">
            <v>Fxd</v>
          </cell>
          <cell r="S80" t="str">
            <v>Strg</v>
          </cell>
          <cell r="T80" t="str">
            <v>CA</v>
          </cell>
          <cell r="X80" t="str">
            <v>CaBdr</v>
          </cell>
          <cell r="Y80" t="str">
            <v>SCG</v>
          </cell>
          <cell r="Z80" t="str">
            <v>Imbal</v>
          </cell>
          <cell r="AA80">
            <v>2640</v>
          </cell>
        </row>
        <row r="81">
          <cell r="B81">
            <v>179</v>
          </cell>
          <cell r="E81">
            <v>36524</v>
          </cell>
          <cell r="F81">
            <v>36526</v>
          </cell>
          <cell r="G81">
            <v>36556</v>
          </cell>
          <cell r="H81">
            <v>36556</v>
          </cell>
          <cell r="I81" t="str">
            <v>Bot</v>
          </cell>
          <cell r="K81" t="str">
            <v>Pmnt Imbal</v>
          </cell>
          <cell r="N81">
            <v>3315</v>
          </cell>
          <cell r="O81">
            <v>0</v>
          </cell>
          <cell r="P81">
            <v>0</v>
          </cell>
          <cell r="R81" t="str">
            <v>Fxd</v>
          </cell>
          <cell r="S81" t="str">
            <v>Strg</v>
          </cell>
          <cell r="T81" t="str">
            <v>CA</v>
          </cell>
          <cell r="X81" t="str">
            <v>CaBdr</v>
          </cell>
          <cell r="Y81" t="str">
            <v>SCG</v>
          </cell>
          <cell r="Z81" t="str">
            <v>Imbal</v>
          </cell>
          <cell r="AA81">
            <v>2640</v>
          </cell>
        </row>
        <row r="82">
          <cell r="B82">
            <v>174</v>
          </cell>
          <cell r="C82">
            <v>116.1</v>
          </cell>
          <cell r="D82">
            <v>116.1</v>
          </cell>
          <cell r="E82">
            <v>36524</v>
          </cell>
          <cell r="F82">
            <v>36495</v>
          </cell>
          <cell r="G82">
            <v>36890</v>
          </cell>
          <cell r="H82">
            <v>36890</v>
          </cell>
          <cell r="I82" t="str">
            <v>Bot</v>
          </cell>
          <cell r="K82" t="str">
            <v>CEH Trnsfr</v>
          </cell>
          <cell r="N82">
            <v>2161</v>
          </cell>
          <cell r="O82">
            <v>0</v>
          </cell>
          <cell r="P82">
            <v>2.5</v>
          </cell>
          <cell r="R82" t="str">
            <v>Fxd</v>
          </cell>
          <cell r="S82" t="str">
            <v>Phys</v>
          </cell>
          <cell r="T82" t="str">
            <v>CA</v>
          </cell>
          <cell r="X82" t="str">
            <v>CaBdr</v>
          </cell>
          <cell r="Y82" t="str">
            <v>SCG</v>
          </cell>
          <cell r="Z82" t="str">
            <v>Imbal</v>
          </cell>
          <cell r="AA82">
            <v>174</v>
          </cell>
          <cell r="AB82" t="str">
            <v>125</v>
          </cell>
        </row>
        <row r="83">
          <cell r="B83">
            <v>174</v>
          </cell>
          <cell r="C83">
            <v>116.1</v>
          </cell>
          <cell r="D83">
            <v>116.1</v>
          </cell>
          <cell r="E83">
            <v>36524</v>
          </cell>
          <cell r="F83">
            <v>36495</v>
          </cell>
          <cell r="G83">
            <v>36890</v>
          </cell>
          <cell r="H83">
            <v>36890</v>
          </cell>
          <cell r="I83" t="str">
            <v>Sld</v>
          </cell>
          <cell r="K83" t="str">
            <v>SCG TBS</v>
          </cell>
          <cell r="N83">
            <v>0</v>
          </cell>
          <cell r="O83">
            <v>2161</v>
          </cell>
          <cell r="P83">
            <v>0</v>
          </cell>
          <cell r="R83" t="str">
            <v>Fxd</v>
          </cell>
          <cell r="S83" t="str">
            <v>Strg</v>
          </cell>
          <cell r="T83" t="str">
            <v>CA</v>
          </cell>
          <cell r="X83" t="str">
            <v>CaBdr</v>
          </cell>
          <cell r="Y83" t="str">
            <v>SCG</v>
          </cell>
          <cell r="Z83" t="str">
            <v>Imbal</v>
          </cell>
          <cell r="AA83">
            <v>2640</v>
          </cell>
          <cell r="AB83" t="str">
            <v>A116</v>
          </cell>
        </row>
        <row r="84">
          <cell r="B84">
            <v>174</v>
          </cell>
          <cell r="C84">
            <v>116.1</v>
          </cell>
          <cell r="D84">
            <v>116.1</v>
          </cell>
          <cell r="E84">
            <v>36524</v>
          </cell>
          <cell r="F84">
            <v>36495</v>
          </cell>
          <cell r="G84">
            <v>36890</v>
          </cell>
          <cell r="H84">
            <v>36890</v>
          </cell>
          <cell r="I84" t="str">
            <v>Bot</v>
          </cell>
          <cell r="K84" t="str">
            <v>CEH Trnsfr</v>
          </cell>
          <cell r="N84">
            <v>14263</v>
          </cell>
          <cell r="O84">
            <v>0</v>
          </cell>
          <cell r="P84">
            <v>2.37</v>
          </cell>
          <cell r="R84" t="str">
            <v>Fxd</v>
          </cell>
          <cell r="S84" t="str">
            <v>Phys</v>
          </cell>
          <cell r="T84" t="str">
            <v>CA</v>
          </cell>
          <cell r="X84" t="str">
            <v>CaBdr</v>
          </cell>
          <cell r="Y84" t="str">
            <v>SCG</v>
          </cell>
          <cell r="Z84" t="str">
            <v>Imbal</v>
          </cell>
          <cell r="AA84">
            <v>174</v>
          </cell>
          <cell r="AB84" t="str">
            <v>167</v>
          </cell>
        </row>
        <row r="85">
          <cell r="B85">
            <v>174</v>
          </cell>
          <cell r="C85">
            <v>116.1</v>
          </cell>
          <cell r="D85">
            <v>116.1</v>
          </cell>
          <cell r="E85">
            <v>36524</v>
          </cell>
          <cell r="F85">
            <v>36495</v>
          </cell>
          <cell r="G85">
            <v>36890</v>
          </cell>
          <cell r="H85">
            <v>36890</v>
          </cell>
          <cell r="I85" t="str">
            <v>Sld</v>
          </cell>
          <cell r="K85" t="str">
            <v>SCG TBS</v>
          </cell>
          <cell r="N85">
            <v>0</v>
          </cell>
          <cell r="O85">
            <v>14263</v>
          </cell>
          <cell r="P85">
            <v>0</v>
          </cell>
          <cell r="R85" t="str">
            <v>Fxd</v>
          </cell>
          <cell r="S85" t="str">
            <v>Strg</v>
          </cell>
          <cell r="T85" t="str">
            <v>CA</v>
          </cell>
          <cell r="X85" t="str">
            <v>CaBdr</v>
          </cell>
          <cell r="Y85" t="str">
            <v>SCG</v>
          </cell>
          <cell r="Z85" t="str">
            <v>Imbal</v>
          </cell>
          <cell r="AA85">
            <v>2640</v>
          </cell>
          <cell r="AB85" t="str">
            <v>A116</v>
          </cell>
        </row>
        <row r="86">
          <cell r="B86">
            <v>168</v>
          </cell>
          <cell r="C86">
            <v>59</v>
          </cell>
          <cell r="E86">
            <v>36494</v>
          </cell>
          <cell r="F86">
            <v>36495</v>
          </cell>
          <cell r="G86">
            <v>36495</v>
          </cell>
          <cell r="H86">
            <v>36495</v>
          </cell>
          <cell r="I86" t="str">
            <v>Bot</v>
          </cell>
          <cell r="K86" t="str">
            <v>CEH Trnsfr</v>
          </cell>
          <cell r="N86">
            <v>190363</v>
          </cell>
          <cell r="O86">
            <v>0</v>
          </cell>
          <cell r="P86">
            <v>2.36</v>
          </cell>
          <cell r="R86" t="str">
            <v>Fxd</v>
          </cell>
          <cell r="S86" t="str">
            <v>Phys</v>
          </cell>
          <cell r="T86" t="str">
            <v>CA</v>
          </cell>
          <cell r="X86" t="str">
            <v>CaBdr</v>
          </cell>
          <cell r="Y86" t="str">
            <v>SCG</v>
          </cell>
          <cell r="Z86" t="str">
            <v>Erh</v>
          </cell>
          <cell r="AA86" t="str">
            <v>168-59</v>
          </cell>
          <cell r="AB86" t="str">
            <v>138-39</v>
          </cell>
        </row>
        <row r="87">
          <cell r="B87">
            <v>168</v>
          </cell>
          <cell r="C87">
            <v>59</v>
          </cell>
          <cell r="E87">
            <v>36495</v>
          </cell>
          <cell r="F87">
            <v>36495</v>
          </cell>
          <cell r="G87">
            <v>36495</v>
          </cell>
          <cell r="H87">
            <v>36891</v>
          </cell>
          <cell r="I87" t="str">
            <v>Bot</v>
          </cell>
          <cell r="K87" t="str">
            <v>Cook</v>
          </cell>
          <cell r="N87">
            <v>10000</v>
          </cell>
          <cell r="O87">
            <v>0</v>
          </cell>
          <cell r="P87">
            <v>2.3650000000000002</v>
          </cell>
          <cell r="R87" t="str">
            <v>Fxd</v>
          </cell>
          <cell r="S87" t="str">
            <v>Phys</v>
          </cell>
          <cell r="T87" t="str">
            <v>CA</v>
          </cell>
          <cell r="X87" t="str">
            <v>CaBdr</v>
          </cell>
          <cell r="Y87" t="str">
            <v>SCG</v>
          </cell>
        </row>
        <row r="88">
          <cell r="B88">
            <v>168</v>
          </cell>
          <cell r="C88">
            <v>59</v>
          </cell>
          <cell r="E88">
            <v>36495</v>
          </cell>
          <cell r="F88">
            <v>36495</v>
          </cell>
          <cell r="G88">
            <v>36495</v>
          </cell>
          <cell r="H88">
            <v>36891</v>
          </cell>
          <cell r="I88" t="str">
            <v>Bot</v>
          </cell>
          <cell r="K88" t="str">
            <v>Cook</v>
          </cell>
          <cell r="N88">
            <v>143099</v>
          </cell>
          <cell r="O88">
            <v>0</v>
          </cell>
          <cell r="P88">
            <v>2.3650000000000002</v>
          </cell>
          <cell r="R88" t="str">
            <v>Fxd</v>
          </cell>
          <cell r="S88" t="str">
            <v>Phys</v>
          </cell>
          <cell r="T88" t="str">
            <v>CA</v>
          </cell>
          <cell r="X88" t="str">
            <v>CaBdr</v>
          </cell>
          <cell r="Y88" t="str">
            <v>SCG</v>
          </cell>
          <cell r="Z88" t="str">
            <v>Erh</v>
          </cell>
        </row>
        <row r="89">
          <cell r="B89">
            <v>168</v>
          </cell>
          <cell r="C89">
            <v>59</v>
          </cell>
          <cell r="E89">
            <v>36479</v>
          </cell>
          <cell r="F89">
            <v>36495</v>
          </cell>
          <cell r="G89">
            <v>36495</v>
          </cell>
          <cell r="H89">
            <v>36525</v>
          </cell>
          <cell r="I89" t="str">
            <v>Sld</v>
          </cell>
          <cell r="K89" t="str">
            <v>CAHUB</v>
          </cell>
          <cell r="N89">
            <v>0</v>
          </cell>
          <cell r="O89">
            <v>343462</v>
          </cell>
          <cell r="P89">
            <v>-0.05</v>
          </cell>
          <cell r="R89" t="str">
            <v>Fxd</v>
          </cell>
          <cell r="S89" t="str">
            <v>Strg</v>
          </cell>
          <cell r="T89" t="str">
            <v>CA</v>
          </cell>
          <cell r="X89" t="str">
            <v>CaBdr</v>
          </cell>
          <cell r="Y89" t="str">
            <v>SCG</v>
          </cell>
        </row>
        <row r="91">
          <cell r="B91">
            <v>125</v>
          </cell>
          <cell r="E91">
            <v>36494</v>
          </cell>
          <cell r="F91">
            <v>36495</v>
          </cell>
          <cell r="G91">
            <v>36495</v>
          </cell>
          <cell r="H91">
            <v>36525</v>
          </cell>
          <cell r="I91" t="str">
            <v>Bot</v>
          </cell>
          <cell r="K91" t="str">
            <v>Duke</v>
          </cell>
          <cell r="N91">
            <v>131569</v>
          </cell>
          <cell r="O91">
            <v>0</v>
          </cell>
          <cell r="P91">
            <v>2.36</v>
          </cell>
          <cell r="R91" t="str">
            <v>Fxd</v>
          </cell>
          <cell r="S91" t="str">
            <v>Phys</v>
          </cell>
          <cell r="T91" t="str">
            <v>CA</v>
          </cell>
          <cell r="X91" t="str">
            <v>CaBdr</v>
          </cell>
          <cell r="Y91" t="str">
            <v>SCG</v>
          </cell>
          <cell r="Z91" t="str">
            <v>KRS</v>
          </cell>
          <cell r="AA91" t="str">
            <v>KS0307DD</v>
          </cell>
          <cell r="AB91" t="str">
            <v>2640-A</v>
          </cell>
        </row>
        <row r="92">
          <cell r="B92">
            <v>125</v>
          </cell>
          <cell r="E92">
            <v>36495</v>
          </cell>
          <cell r="F92">
            <v>36495</v>
          </cell>
          <cell r="G92">
            <v>36495</v>
          </cell>
          <cell r="H92">
            <v>36524</v>
          </cell>
          <cell r="I92" t="str">
            <v>Sld</v>
          </cell>
          <cell r="K92" t="str">
            <v>Paramount</v>
          </cell>
          <cell r="N92">
            <v>0</v>
          </cell>
          <cell r="O92">
            <v>131568.79999999999</v>
          </cell>
          <cell r="P92">
            <v>2.37</v>
          </cell>
          <cell r="R92" t="str">
            <v>Fxd</v>
          </cell>
          <cell r="S92" t="str">
            <v>Phys</v>
          </cell>
          <cell r="T92" t="str">
            <v>CA</v>
          </cell>
          <cell r="X92" t="str">
            <v>CaBdr</v>
          </cell>
          <cell r="Y92" t="str">
            <v>SCG</v>
          </cell>
          <cell r="Z92" t="str">
            <v>KRS</v>
          </cell>
          <cell r="AA92" t="str">
            <v>KS0307DD</v>
          </cell>
          <cell r="AB92" t="str">
            <v>2640-A</v>
          </cell>
        </row>
        <row r="93">
          <cell r="B93">
            <v>174</v>
          </cell>
          <cell r="C93">
            <v>116.1</v>
          </cell>
          <cell r="D93">
            <v>116.1</v>
          </cell>
          <cell r="E93">
            <v>36495</v>
          </cell>
          <cell r="F93">
            <v>36495</v>
          </cell>
          <cell r="G93">
            <v>36498</v>
          </cell>
          <cell r="H93">
            <v>36500</v>
          </cell>
          <cell r="I93" t="str">
            <v>Bot</v>
          </cell>
          <cell r="K93" t="str">
            <v>Dynegy</v>
          </cell>
          <cell r="N93">
            <v>29333</v>
          </cell>
          <cell r="O93">
            <v>0</v>
          </cell>
          <cell r="P93">
            <v>2.33</v>
          </cell>
          <cell r="R93" t="str">
            <v>Fxd</v>
          </cell>
          <cell r="S93" t="str">
            <v>Phys</v>
          </cell>
          <cell r="T93" t="str">
            <v>CA</v>
          </cell>
          <cell r="X93" t="str">
            <v>CaBdr</v>
          </cell>
          <cell r="Y93" t="str">
            <v>SCG</v>
          </cell>
          <cell r="Z93" t="str">
            <v>Ehr</v>
          </cell>
          <cell r="AA93" t="str">
            <v>9KVF</v>
          </cell>
          <cell r="AB93" t="str">
            <v>A116</v>
          </cell>
        </row>
        <row r="94">
          <cell r="B94">
            <v>174</v>
          </cell>
          <cell r="C94">
            <v>116.1</v>
          </cell>
          <cell r="D94">
            <v>116.1</v>
          </cell>
          <cell r="E94">
            <v>36495</v>
          </cell>
          <cell r="F94">
            <v>36495</v>
          </cell>
          <cell r="G94">
            <v>36498</v>
          </cell>
          <cell r="H94">
            <v>36500</v>
          </cell>
          <cell r="I94" t="str">
            <v>Bot</v>
          </cell>
          <cell r="K94" t="str">
            <v>USGT</v>
          </cell>
          <cell r="N94">
            <v>9382</v>
          </cell>
          <cell r="O94">
            <v>0</v>
          </cell>
          <cell r="P94">
            <v>2.3199999999999998</v>
          </cell>
          <cell r="R94" t="str">
            <v>Fxd</v>
          </cell>
          <cell r="S94" t="str">
            <v>Phys</v>
          </cell>
          <cell r="T94" t="str">
            <v>CA</v>
          </cell>
          <cell r="X94" t="str">
            <v>CaBdr</v>
          </cell>
          <cell r="Y94" t="str">
            <v>SCG</v>
          </cell>
          <cell r="Z94" t="str">
            <v>Ndls</v>
          </cell>
          <cell r="AA94">
            <v>26683</v>
          </cell>
          <cell r="AB94" t="str">
            <v>A116</v>
          </cell>
        </row>
        <row r="95">
          <cell r="B95">
            <v>174</v>
          </cell>
          <cell r="C95">
            <v>116.1</v>
          </cell>
          <cell r="D95">
            <v>116.1</v>
          </cell>
          <cell r="E95">
            <v>36495</v>
          </cell>
          <cell r="F95">
            <v>36495</v>
          </cell>
          <cell r="G95">
            <v>36498</v>
          </cell>
          <cell r="H95">
            <v>36500</v>
          </cell>
          <cell r="I95" t="str">
            <v>Bot</v>
          </cell>
          <cell r="K95" t="str">
            <v>Cook</v>
          </cell>
          <cell r="N95">
            <v>7482</v>
          </cell>
          <cell r="O95">
            <v>0</v>
          </cell>
          <cell r="P95">
            <v>2.31</v>
          </cell>
          <cell r="R95" t="str">
            <v>Fxd</v>
          </cell>
          <cell r="S95" t="str">
            <v>Phys</v>
          </cell>
          <cell r="T95" t="str">
            <v>CA</v>
          </cell>
          <cell r="X95" t="str">
            <v>CaBdr</v>
          </cell>
          <cell r="Y95" t="str">
            <v>SCG</v>
          </cell>
          <cell r="Z95" t="str">
            <v>Tpk</v>
          </cell>
          <cell r="AA95" t="str">
            <v>97VT</v>
          </cell>
          <cell r="AB95" t="str">
            <v>A116</v>
          </cell>
        </row>
        <row r="96">
          <cell r="B96">
            <v>174</v>
          </cell>
          <cell r="C96">
            <v>116.1</v>
          </cell>
          <cell r="D96">
            <v>116.1</v>
          </cell>
          <cell r="E96">
            <v>36495</v>
          </cell>
          <cell r="F96">
            <v>36495</v>
          </cell>
          <cell r="G96">
            <v>36498</v>
          </cell>
          <cell r="H96">
            <v>36500</v>
          </cell>
          <cell r="I96" t="str">
            <v>Sld</v>
          </cell>
          <cell r="K96" t="str">
            <v>SCG TBS</v>
          </cell>
          <cell r="N96">
            <v>0</v>
          </cell>
          <cell r="O96">
            <v>46197</v>
          </cell>
          <cell r="P96">
            <v>0</v>
          </cell>
          <cell r="R96" t="str">
            <v>Fxd</v>
          </cell>
          <cell r="S96" t="str">
            <v>Strg</v>
          </cell>
          <cell r="T96" t="str">
            <v>CA</v>
          </cell>
          <cell r="X96" t="str">
            <v>CaBdr</v>
          </cell>
          <cell r="Y96" t="str">
            <v>SCG</v>
          </cell>
          <cell r="Z96" t="str">
            <v>Tpk</v>
          </cell>
          <cell r="AA96" t="str">
            <v>9L6A</v>
          </cell>
          <cell r="AB96" t="str">
            <v>A116</v>
          </cell>
        </row>
        <row r="97">
          <cell r="B97">
            <v>174</v>
          </cell>
          <cell r="C97">
            <v>116.1</v>
          </cell>
          <cell r="D97">
            <v>116.1</v>
          </cell>
          <cell r="E97">
            <v>36502</v>
          </cell>
          <cell r="F97">
            <v>36495</v>
          </cell>
          <cell r="G97">
            <v>36890</v>
          </cell>
          <cell r="H97">
            <v>36890</v>
          </cell>
          <cell r="I97" t="str">
            <v>Bot</v>
          </cell>
          <cell r="K97" t="str">
            <v>Seneca</v>
          </cell>
          <cell r="N97">
            <v>10000</v>
          </cell>
          <cell r="O97">
            <v>0</v>
          </cell>
          <cell r="P97">
            <v>2.56</v>
          </cell>
          <cell r="R97" t="str">
            <v>Fxd</v>
          </cell>
          <cell r="S97" t="str">
            <v>Phys</v>
          </cell>
          <cell r="T97" t="str">
            <v>CA</v>
          </cell>
          <cell r="X97" t="str">
            <v>CaBdr</v>
          </cell>
          <cell r="Y97" t="str">
            <v>SCG</v>
          </cell>
          <cell r="Z97" t="str">
            <v>Instate</v>
          </cell>
          <cell r="AA97" t="str">
            <v>P697-02</v>
          </cell>
          <cell r="AB97" t="str">
            <v>A116</v>
          </cell>
        </row>
        <row r="98">
          <cell r="B98">
            <v>174</v>
          </cell>
          <cell r="C98">
            <v>116.1</v>
          </cell>
          <cell r="D98">
            <v>116.1</v>
          </cell>
          <cell r="E98">
            <v>36524</v>
          </cell>
          <cell r="F98">
            <v>36495</v>
          </cell>
          <cell r="G98">
            <v>36890</v>
          </cell>
          <cell r="H98">
            <v>36890</v>
          </cell>
          <cell r="I98" t="str">
            <v>Sld</v>
          </cell>
          <cell r="K98" t="str">
            <v>SCG TBS</v>
          </cell>
          <cell r="N98">
            <v>0</v>
          </cell>
          <cell r="O98">
            <v>10000</v>
          </cell>
          <cell r="P98">
            <v>0</v>
          </cell>
          <cell r="R98" t="str">
            <v>Fxd</v>
          </cell>
          <cell r="S98" t="str">
            <v>Strg</v>
          </cell>
          <cell r="T98" t="str">
            <v>CA</v>
          </cell>
          <cell r="X98" t="str">
            <v>CaBdr</v>
          </cell>
          <cell r="Y98" t="str">
            <v>SCG</v>
          </cell>
          <cell r="Z98" t="str">
            <v>Instate</v>
          </cell>
          <cell r="AA98" t="str">
            <v>P697-02</v>
          </cell>
          <cell r="AB98" t="str">
            <v>A116</v>
          </cell>
        </row>
        <row r="99">
          <cell r="B99">
            <v>181</v>
          </cell>
          <cell r="C99">
            <v>62</v>
          </cell>
          <cell r="E99">
            <v>36502</v>
          </cell>
          <cell r="F99">
            <v>36495</v>
          </cell>
          <cell r="G99">
            <v>36870</v>
          </cell>
          <cell r="H99">
            <v>36870</v>
          </cell>
          <cell r="I99" t="str">
            <v>Sld</v>
          </cell>
          <cell r="K99" t="str">
            <v>Reliant</v>
          </cell>
          <cell r="N99">
            <v>0</v>
          </cell>
          <cell r="O99">
            <v>10000</v>
          </cell>
          <cell r="P99">
            <v>2.4</v>
          </cell>
          <cell r="R99" t="str">
            <v>Fxd</v>
          </cell>
          <cell r="S99" t="str">
            <v>Phys</v>
          </cell>
          <cell r="T99" t="str">
            <v>CA</v>
          </cell>
          <cell r="X99" t="str">
            <v>CaBdr</v>
          </cell>
          <cell r="Y99" t="str">
            <v>SCG</v>
          </cell>
          <cell r="Z99" t="str">
            <v>Instate</v>
          </cell>
          <cell r="AA99" t="str">
            <v>P697-02</v>
          </cell>
          <cell r="AB99" t="str">
            <v>Z99</v>
          </cell>
        </row>
        <row r="100">
          <cell r="B100">
            <v>181</v>
          </cell>
          <cell r="C100">
            <v>62</v>
          </cell>
          <cell r="E100">
            <v>36502</v>
          </cell>
          <cell r="F100">
            <v>36495</v>
          </cell>
          <cell r="G100">
            <v>36881</v>
          </cell>
          <cell r="H100">
            <v>36881</v>
          </cell>
          <cell r="I100" t="str">
            <v>Bot</v>
          </cell>
          <cell r="K100" t="str">
            <v>CaHub</v>
          </cell>
          <cell r="N100">
            <v>10000</v>
          </cell>
          <cell r="O100">
            <v>0</v>
          </cell>
          <cell r="P100">
            <v>0.03</v>
          </cell>
          <cell r="R100" t="str">
            <v>Fxd</v>
          </cell>
          <cell r="S100" t="str">
            <v>Strg</v>
          </cell>
          <cell r="T100" t="str">
            <v>CA</v>
          </cell>
          <cell r="X100" t="str">
            <v>CaBdr</v>
          </cell>
          <cell r="Y100" t="str">
            <v>SCG</v>
          </cell>
          <cell r="Z100" t="str">
            <v>Instate</v>
          </cell>
          <cell r="AA100" t="str">
            <v>P697-02</v>
          </cell>
          <cell r="AB100" t="str">
            <v>Z99</v>
          </cell>
        </row>
        <row r="101">
          <cell r="B101">
            <v>181</v>
          </cell>
          <cell r="C101">
            <v>62</v>
          </cell>
          <cell r="E101">
            <v>36868</v>
          </cell>
          <cell r="F101">
            <v>36617</v>
          </cell>
          <cell r="G101">
            <v>36526</v>
          </cell>
          <cell r="H101">
            <v>36526</v>
          </cell>
          <cell r="I101" t="str">
            <v>Sld</v>
          </cell>
          <cell r="K101" t="str">
            <v>CaHub</v>
          </cell>
          <cell r="N101">
            <v>0</v>
          </cell>
          <cell r="O101">
            <v>10000</v>
          </cell>
          <cell r="P101">
            <v>0</v>
          </cell>
          <cell r="R101" t="str">
            <v>Fxd</v>
          </cell>
          <cell r="S101" t="str">
            <v>Strg</v>
          </cell>
          <cell r="T101" t="str">
            <v>CA</v>
          </cell>
          <cell r="X101" t="str">
            <v>CaBdr</v>
          </cell>
          <cell r="Y101" t="str">
            <v>SCG</v>
          </cell>
        </row>
        <row r="102">
          <cell r="B102">
            <v>179</v>
          </cell>
          <cell r="E102">
            <v>36502</v>
          </cell>
          <cell r="F102">
            <v>36495</v>
          </cell>
          <cell r="G102">
            <v>36872</v>
          </cell>
          <cell r="H102">
            <v>36872</v>
          </cell>
          <cell r="I102" t="str">
            <v>Bot</v>
          </cell>
          <cell r="K102" t="str">
            <v>Seneca</v>
          </cell>
          <cell r="N102">
            <v>5000</v>
          </cell>
          <cell r="O102">
            <v>0</v>
          </cell>
          <cell r="P102">
            <v>2.41</v>
          </cell>
          <cell r="R102" t="str">
            <v>Fxd</v>
          </cell>
          <cell r="S102" t="str">
            <v>Phys</v>
          </cell>
          <cell r="T102" t="str">
            <v>CA</v>
          </cell>
          <cell r="X102" t="str">
            <v>CaBdr</v>
          </cell>
          <cell r="Y102" t="str">
            <v>SCG</v>
          </cell>
          <cell r="Z102" t="str">
            <v>Instate</v>
          </cell>
          <cell r="AA102" t="str">
            <v>P697-02</v>
          </cell>
          <cell r="AB102" t="str">
            <v>2640-A</v>
          </cell>
        </row>
        <row r="103">
          <cell r="B103">
            <v>179</v>
          </cell>
          <cell r="E103">
            <v>36502</v>
          </cell>
          <cell r="F103">
            <v>36495</v>
          </cell>
          <cell r="G103">
            <v>36888</v>
          </cell>
          <cell r="H103">
            <v>36888</v>
          </cell>
          <cell r="I103" t="str">
            <v>Bot</v>
          </cell>
          <cell r="K103" t="str">
            <v>Seneca</v>
          </cell>
          <cell r="N103">
            <v>10000</v>
          </cell>
          <cell r="O103">
            <v>0</v>
          </cell>
          <cell r="P103">
            <v>2.41</v>
          </cell>
          <cell r="R103" t="str">
            <v>Fxd</v>
          </cell>
          <cell r="S103" t="str">
            <v>Phys</v>
          </cell>
          <cell r="T103" t="str">
            <v>CA</v>
          </cell>
          <cell r="X103" t="str">
            <v>CaBdr</v>
          </cell>
          <cell r="Y103" t="str">
            <v>SCG</v>
          </cell>
          <cell r="Z103" t="str">
            <v>Instate</v>
          </cell>
          <cell r="AA103" t="str">
            <v>P697-02</v>
          </cell>
          <cell r="AB103" t="str">
            <v>2640-A</v>
          </cell>
        </row>
        <row r="104">
          <cell r="B104">
            <v>180</v>
          </cell>
          <cell r="C104">
            <v>60</v>
          </cell>
          <cell r="E104">
            <v>36433</v>
          </cell>
          <cell r="F104">
            <v>36495</v>
          </cell>
          <cell r="G104">
            <v>36465</v>
          </cell>
          <cell r="H104">
            <v>36494</v>
          </cell>
          <cell r="I104" t="str">
            <v>Sld</v>
          </cell>
          <cell r="K104" t="str">
            <v>Pmnt Imbal</v>
          </cell>
          <cell r="N104">
            <v>0</v>
          </cell>
          <cell r="O104">
            <v>500</v>
          </cell>
          <cell r="P104">
            <v>0</v>
          </cell>
          <cell r="R104" t="str">
            <v>Fxd</v>
          </cell>
          <cell r="S104" t="str">
            <v>Phys</v>
          </cell>
          <cell r="T104" t="str">
            <v>CA</v>
          </cell>
          <cell r="W104" t="str">
            <v>SCG</v>
          </cell>
        </row>
        <row r="105">
          <cell r="B105">
            <v>179</v>
          </cell>
          <cell r="E105">
            <v>36502</v>
          </cell>
          <cell r="F105">
            <v>36495</v>
          </cell>
          <cell r="G105">
            <v>36888</v>
          </cell>
          <cell r="H105">
            <v>36888</v>
          </cell>
          <cell r="I105" t="str">
            <v>Sld</v>
          </cell>
          <cell r="K105" t="str">
            <v>Pmnt Imbal</v>
          </cell>
          <cell r="N105">
            <v>0</v>
          </cell>
          <cell r="O105">
            <v>10000</v>
          </cell>
          <cell r="P105">
            <v>0</v>
          </cell>
          <cell r="R105" t="str">
            <v>Fxd</v>
          </cell>
          <cell r="S105" t="str">
            <v>Strg</v>
          </cell>
          <cell r="T105" t="str">
            <v>CA</v>
          </cell>
          <cell r="X105" t="str">
            <v>CaBdr</v>
          </cell>
          <cell r="Y105" t="str">
            <v>SCG</v>
          </cell>
          <cell r="Z105" t="str">
            <v>Instate</v>
          </cell>
          <cell r="AA105" t="str">
            <v>P697-02</v>
          </cell>
          <cell r="AB105" t="str">
            <v>2640-A</v>
          </cell>
        </row>
        <row r="106">
          <cell r="B106">
            <v>179</v>
          </cell>
          <cell r="E106">
            <v>36502</v>
          </cell>
          <cell r="F106">
            <v>36495</v>
          </cell>
          <cell r="G106">
            <v>36881</v>
          </cell>
          <cell r="H106">
            <v>36881</v>
          </cell>
          <cell r="I106" t="str">
            <v>Sld</v>
          </cell>
          <cell r="K106" t="str">
            <v>Pmnt Imbal</v>
          </cell>
          <cell r="N106">
            <v>0</v>
          </cell>
          <cell r="O106">
            <v>5000</v>
          </cell>
          <cell r="P106">
            <v>0</v>
          </cell>
          <cell r="R106" t="str">
            <v>Fxd</v>
          </cell>
          <cell r="S106" t="str">
            <v>Strg</v>
          </cell>
          <cell r="T106" t="str">
            <v>CA</v>
          </cell>
          <cell r="X106" t="str">
            <v>CaBdr</v>
          </cell>
          <cell r="Y106" t="str">
            <v>SCG</v>
          </cell>
          <cell r="Z106" t="str">
            <v>Instate</v>
          </cell>
          <cell r="AA106" t="str">
            <v>P697-02</v>
          </cell>
          <cell r="AB106" t="str">
            <v>2640-A</v>
          </cell>
        </row>
        <row r="107">
          <cell r="B107">
            <v>179</v>
          </cell>
          <cell r="E107">
            <v>36494</v>
          </cell>
          <cell r="F107">
            <v>36495</v>
          </cell>
          <cell r="G107">
            <v>36495</v>
          </cell>
          <cell r="H107">
            <v>36525</v>
          </cell>
          <cell r="I107" t="str">
            <v>Bot</v>
          </cell>
          <cell r="K107" t="str">
            <v>Duke</v>
          </cell>
          <cell r="N107">
            <v>18431</v>
          </cell>
          <cell r="O107">
            <v>0</v>
          </cell>
          <cell r="P107">
            <v>2.36</v>
          </cell>
          <cell r="R107" t="str">
            <v>Fxd</v>
          </cell>
          <cell r="S107" t="str">
            <v>Phys</v>
          </cell>
          <cell r="T107" t="str">
            <v>CA</v>
          </cell>
          <cell r="X107" t="str">
            <v>CaBdr</v>
          </cell>
          <cell r="Y107" t="str">
            <v>SCG</v>
          </cell>
          <cell r="Z107" t="str">
            <v>KRS</v>
          </cell>
          <cell r="AA107" t="str">
            <v>KS0307DD</v>
          </cell>
          <cell r="AB107" t="str">
            <v>2640-A</v>
          </cell>
        </row>
        <row r="108">
          <cell r="B108">
            <v>179</v>
          </cell>
          <cell r="E108">
            <v>36495</v>
          </cell>
          <cell r="F108">
            <v>36495</v>
          </cell>
          <cell r="G108">
            <v>36495</v>
          </cell>
          <cell r="H108">
            <v>36524</v>
          </cell>
          <cell r="I108" t="str">
            <v>Sld</v>
          </cell>
          <cell r="K108" t="str">
            <v>Pmnt Imbal</v>
          </cell>
          <cell r="N108">
            <v>0</v>
          </cell>
          <cell r="O108">
            <v>18431</v>
          </cell>
          <cell r="P108">
            <v>0</v>
          </cell>
          <cell r="R108" t="str">
            <v>Fxd</v>
          </cell>
          <cell r="S108" t="str">
            <v>Strg</v>
          </cell>
          <cell r="T108" t="str">
            <v>CA</v>
          </cell>
          <cell r="X108" t="str">
            <v>CaBdr</v>
          </cell>
          <cell r="Y108" t="str">
            <v>SCG</v>
          </cell>
          <cell r="Z108" t="str">
            <v>KRS</v>
          </cell>
          <cell r="AA108" t="str">
            <v>KS0307DD</v>
          </cell>
          <cell r="AB108" t="str">
            <v>2640-A</v>
          </cell>
        </row>
        <row r="109">
          <cell r="B109">
            <v>179</v>
          </cell>
          <cell r="E109">
            <v>36502</v>
          </cell>
          <cell r="F109">
            <v>36495</v>
          </cell>
          <cell r="G109">
            <v>36881</v>
          </cell>
          <cell r="H109">
            <v>36881</v>
          </cell>
          <cell r="I109" t="str">
            <v>Sld</v>
          </cell>
          <cell r="K109" t="str">
            <v>Pmnt Imbal</v>
          </cell>
          <cell r="N109">
            <v>0</v>
          </cell>
          <cell r="O109">
            <v>0</v>
          </cell>
          <cell r="P109">
            <v>0</v>
          </cell>
          <cell r="R109" t="str">
            <v>Fxd</v>
          </cell>
          <cell r="S109" t="str">
            <v>Strg</v>
          </cell>
          <cell r="T109" t="str">
            <v>CA</v>
          </cell>
          <cell r="X109" t="str">
            <v>CaBdr</v>
          </cell>
          <cell r="Y109" t="str">
            <v>SCG</v>
          </cell>
          <cell r="Z109" t="str">
            <v>Imbal</v>
          </cell>
          <cell r="AA109">
            <v>2640</v>
          </cell>
        </row>
        <row r="110">
          <cell r="B110">
            <v>179</v>
          </cell>
          <cell r="E110">
            <v>36502</v>
          </cell>
          <cell r="F110">
            <v>36526</v>
          </cell>
          <cell r="G110">
            <v>36881</v>
          </cell>
          <cell r="H110">
            <v>36881</v>
          </cell>
          <cell r="I110" t="str">
            <v>Bot</v>
          </cell>
          <cell r="K110" t="str">
            <v>Pmnt Imbal</v>
          </cell>
          <cell r="N110">
            <v>0</v>
          </cell>
          <cell r="O110">
            <v>0</v>
          </cell>
          <cell r="P110">
            <v>0</v>
          </cell>
          <cell r="R110" t="str">
            <v>Fxd</v>
          </cell>
          <cell r="S110" t="str">
            <v>Strg</v>
          </cell>
          <cell r="T110" t="str">
            <v>CA</v>
          </cell>
          <cell r="X110" t="str">
            <v>CaBdr</v>
          </cell>
          <cell r="Y110" t="str">
            <v>SCG</v>
          </cell>
          <cell r="Z110" t="str">
            <v>Imbal</v>
          </cell>
          <cell r="AA110">
            <v>2640</v>
          </cell>
        </row>
        <row r="111">
          <cell r="B111">
            <v>168</v>
          </cell>
          <cell r="C111">
            <v>59</v>
          </cell>
          <cell r="E111">
            <v>36479</v>
          </cell>
          <cell r="F111">
            <v>36495</v>
          </cell>
          <cell r="G111">
            <v>36495</v>
          </cell>
          <cell r="H111">
            <v>36525</v>
          </cell>
          <cell r="I111" t="str">
            <v>Sld</v>
          </cell>
          <cell r="K111" t="str">
            <v>CAHUB</v>
          </cell>
          <cell r="N111">
            <v>0</v>
          </cell>
          <cell r="O111">
            <v>0</v>
          </cell>
          <cell r="P111">
            <v>-0.05</v>
          </cell>
          <cell r="R111" t="str">
            <v>Fxd</v>
          </cell>
          <cell r="S111" t="str">
            <v>Strg</v>
          </cell>
          <cell r="T111" t="str">
            <v>CA</v>
          </cell>
          <cell r="X111" t="str">
            <v>CaBdr</v>
          </cell>
          <cell r="Y111" t="str">
            <v>SCG</v>
          </cell>
        </row>
        <row r="112">
          <cell r="B112">
            <v>177</v>
          </cell>
          <cell r="C112">
            <v>115.1</v>
          </cell>
          <cell r="E112">
            <v>36524</v>
          </cell>
          <cell r="F112">
            <v>36495</v>
          </cell>
          <cell r="G112">
            <v>36890</v>
          </cell>
          <cell r="H112">
            <v>36890</v>
          </cell>
          <cell r="I112" t="str">
            <v>Bot</v>
          </cell>
          <cell r="K112" t="str">
            <v>CEH Trnsfr</v>
          </cell>
          <cell r="N112">
            <v>120000</v>
          </cell>
          <cell r="O112">
            <v>0</v>
          </cell>
          <cell r="P112">
            <v>0</v>
          </cell>
          <cell r="R112" t="str">
            <v>Fxd</v>
          </cell>
          <cell r="S112" t="str">
            <v>Phys</v>
          </cell>
          <cell r="T112" t="str">
            <v>CA</v>
          </cell>
          <cell r="X112" t="str">
            <v>CaBdr</v>
          </cell>
          <cell r="Y112" t="str">
            <v>SCG</v>
          </cell>
          <cell r="Z112" t="str">
            <v>Imbal</v>
          </cell>
          <cell r="AA112">
            <v>177</v>
          </cell>
          <cell r="AB112" t="str">
            <v>167</v>
          </cell>
        </row>
        <row r="113">
          <cell r="B113">
            <v>177</v>
          </cell>
          <cell r="C113">
            <v>115.1</v>
          </cell>
          <cell r="E113">
            <v>36524</v>
          </cell>
          <cell r="F113">
            <v>36495</v>
          </cell>
          <cell r="G113">
            <v>36890</v>
          </cell>
          <cell r="H113">
            <v>36890</v>
          </cell>
          <cell r="I113" t="str">
            <v>Sld</v>
          </cell>
          <cell r="K113" t="str">
            <v>SCG TBS</v>
          </cell>
          <cell r="N113">
            <v>0</v>
          </cell>
          <cell r="O113">
            <v>120000</v>
          </cell>
          <cell r="P113">
            <v>0</v>
          </cell>
          <cell r="R113" t="str">
            <v>Fxd</v>
          </cell>
          <cell r="S113" t="str">
            <v>Strg</v>
          </cell>
          <cell r="T113" t="str">
            <v>CA</v>
          </cell>
          <cell r="X113" t="str">
            <v>CaBdr</v>
          </cell>
          <cell r="Y113" t="str">
            <v>SCG</v>
          </cell>
          <cell r="Z113" t="str">
            <v>Imbal</v>
          </cell>
          <cell r="AA113">
            <v>2640</v>
          </cell>
          <cell r="AB113" t="str">
            <v>A115</v>
          </cell>
        </row>
        <row r="114">
          <cell r="B114">
            <v>178</v>
          </cell>
          <cell r="C114">
            <v>115.2</v>
          </cell>
          <cell r="E114">
            <v>36502</v>
          </cell>
          <cell r="F114">
            <v>36495</v>
          </cell>
          <cell r="G114">
            <v>36881</v>
          </cell>
          <cell r="H114">
            <v>36881</v>
          </cell>
          <cell r="I114" t="str">
            <v>Bot</v>
          </cell>
          <cell r="K114" t="str">
            <v>Seneca</v>
          </cell>
          <cell r="N114">
            <v>5000</v>
          </cell>
          <cell r="O114">
            <v>0</v>
          </cell>
          <cell r="P114">
            <v>2.56</v>
          </cell>
          <cell r="R114" t="str">
            <v>Fxd</v>
          </cell>
          <cell r="S114" t="str">
            <v>Phys</v>
          </cell>
          <cell r="T114" t="str">
            <v>CA</v>
          </cell>
          <cell r="X114" t="str">
            <v>CaBdr</v>
          </cell>
          <cell r="Y114" t="str">
            <v>SCG</v>
          </cell>
          <cell r="Z114" t="str">
            <v>Instate</v>
          </cell>
          <cell r="AA114" t="str">
            <v>P697-02</v>
          </cell>
          <cell r="AB114" t="str">
            <v>A115</v>
          </cell>
        </row>
        <row r="115">
          <cell r="B115">
            <v>178</v>
          </cell>
          <cell r="C115">
            <v>115.2</v>
          </cell>
          <cell r="E115">
            <v>36502</v>
          </cell>
          <cell r="F115">
            <v>36495</v>
          </cell>
          <cell r="G115">
            <v>36872</v>
          </cell>
          <cell r="H115">
            <v>36872</v>
          </cell>
          <cell r="I115" t="str">
            <v>Sld</v>
          </cell>
          <cell r="K115" t="str">
            <v>SCG TBS</v>
          </cell>
          <cell r="N115">
            <v>0</v>
          </cell>
          <cell r="O115">
            <v>4878</v>
          </cell>
          <cell r="P115">
            <v>-3.04E-2</v>
          </cell>
          <cell r="R115" t="str">
            <v>Fxd</v>
          </cell>
          <cell r="S115" t="str">
            <v>Strg</v>
          </cell>
          <cell r="T115" t="str">
            <v>CA</v>
          </cell>
          <cell r="X115" t="str">
            <v>CaBdr</v>
          </cell>
          <cell r="Y115" t="str">
            <v>SCG</v>
          </cell>
          <cell r="Z115" t="str">
            <v>Strg</v>
          </cell>
          <cell r="AA115" t="str">
            <v>P697-02</v>
          </cell>
          <cell r="AB115" t="str">
            <v>A115</v>
          </cell>
        </row>
        <row r="116">
          <cell r="B116">
            <v>178</v>
          </cell>
          <cell r="C116">
            <v>115.2</v>
          </cell>
          <cell r="E116">
            <v>36502</v>
          </cell>
          <cell r="F116">
            <v>36495</v>
          </cell>
          <cell r="G116">
            <v>36872</v>
          </cell>
          <cell r="H116">
            <v>36872</v>
          </cell>
          <cell r="I116" t="str">
            <v>Sld</v>
          </cell>
          <cell r="K116" t="str">
            <v>InKind Fuel</v>
          </cell>
          <cell r="N116">
            <v>0</v>
          </cell>
          <cell r="O116">
            <v>122</v>
          </cell>
          <cell r="P116">
            <v>0</v>
          </cell>
          <cell r="R116" t="str">
            <v>Fxd</v>
          </cell>
          <cell r="S116" t="str">
            <v>Phys</v>
          </cell>
          <cell r="T116" t="str">
            <v>CA</v>
          </cell>
          <cell r="X116" t="str">
            <v>CaBdr</v>
          </cell>
          <cell r="Y116" t="str">
            <v>SCG</v>
          </cell>
          <cell r="Z116" t="str">
            <v>Strg</v>
          </cell>
          <cell r="AA116" t="str">
            <v>A115</v>
          </cell>
        </row>
        <row r="117">
          <cell r="B117">
            <v>174</v>
          </cell>
          <cell r="C117">
            <v>116.1</v>
          </cell>
          <cell r="D117">
            <v>116.1</v>
          </cell>
          <cell r="E117">
            <v>36524</v>
          </cell>
          <cell r="F117">
            <v>36495</v>
          </cell>
          <cell r="G117">
            <v>36890</v>
          </cell>
          <cell r="H117">
            <v>36890</v>
          </cell>
          <cell r="I117" t="str">
            <v>Bot</v>
          </cell>
          <cell r="K117" t="str">
            <v>CEH Trnsfr</v>
          </cell>
          <cell r="N117">
            <v>43000</v>
          </cell>
          <cell r="O117">
            <v>0</v>
          </cell>
          <cell r="P117">
            <v>0</v>
          </cell>
          <cell r="R117" t="str">
            <v>Fxd</v>
          </cell>
          <cell r="S117" t="str">
            <v>Phys</v>
          </cell>
          <cell r="T117" t="str">
            <v>CA</v>
          </cell>
          <cell r="X117" t="str">
            <v>CaBdr</v>
          </cell>
          <cell r="Y117" t="str">
            <v>SCG</v>
          </cell>
          <cell r="Z117" t="str">
            <v>Imbal</v>
          </cell>
          <cell r="AA117">
            <v>174</v>
          </cell>
          <cell r="AB117" t="str">
            <v>167</v>
          </cell>
        </row>
        <row r="118">
          <cell r="B118">
            <v>174</v>
          </cell>
          <cell r="C118">
            <v>116.1</v>
          </cell>
          <cell r="D118">
            <v>116.1</v>
          </cell>
          <cell r="E118">
            <v>36524</v>
          </cell>
          <cell r="F118">
            <v>36495</v>
          </cell>
          <cell r="G118">
            <v>36890</v>
          </cell>
          <cell r="H118">
            <v>36890</v>
          </cell>
          <cell r="I118" t="str">
            <v>Bot</v>
          </cell>
          <cell r="K118" t="str">
            <v>CEH Trnsfr</v>
          </cell>
          <cell r="N118">
            <v>576</v>
          </cell>
          <cell r="O118">
            <v>0</v>
          </cell>
          <cell r="P118">
            <v>0</v>
          </cell>
          <cell r="R118" t="str">
            <v>Fxd</v>
          </cell>
          <cell r="S118" t="str">
            <v>Phys</v>
          </cell>
          <cell r="T118" t="str">
            <v>CA</v>
          </cell>
          <cell r="X118" t="str">
            <v>CaBdr</v>
          </cell>
          <cell r="Y118" t="str">
            <v>SCG</v>
          </cell>
          <cell r="Z118" t="str">
            <v>Imbal</v>
          </cell>
          <cell r="AA118">
            <v>174</v>
          </cell>
          <cell r="AB118" t="str">
            <v>167</v>
          </cell>
        </row>
        <row r="119">
          <cell r="B119">
            <v>174</v>
          </cell>
          <cell r="C119">
            <v>116.1</v>
          </cell>
          <cell r="D119">
            <v>116.1</v>
          </cell>
          <cell r="E119">
            <v>36524</v>
          </cell>
          <cell r="F119">
            <v>36495</v>
          </cell>
          <cell r="G119">
            <v>36890</v>
          </cell>
          <cell r="H119">
            <v>36890</v>
          </cell>
          <cell r="I119" t="str">
            <v>Sld</v>
          </cell>
          <cell r="K119" t="str">
            <v>SCG TBS</v>
          </cell>
          <cell r="N119">
            <v>0</v>
          </cell>
          <cell r="O119">
            <v>43000</v>
          </cell>
          <cell r="P119">
            <v>0</v>
          </cell>
          <cell r="R119" t="str">
            <v>Fxd</v>
          </cell>
          <cell r="S119" t="str">
            <v>Strg</v>
          </cell>
          <cell r="T119" t="str">
            <v>CA</v>
          </cell>
          <cell r="X119" t="str">
            <v>CaBdr</v>
          </cell>
          <cell r="Y119" t="str">
            <v>SCG</v>
          </cell>
          <cell r="Z119" t="str">
            <v>Imbal</v>
          </cell>
          <cell r="AA119">
            <v>2640</v>
          </cell>
          <cell r="AB119" t="str">
            <v>A116</v>
          </cell>
        </row>
        <row r="120">
          <cell r="B120">
            <v>174</v>
          </cell>
          <cell r="C120">
            <v>116.1</v>
          </cell>
          <cell r="D120">
            <v>116.1</v>
          </cell>
          <cell r="E120">
            <v>36524</v>
          </cell>
          <cell r="F120">
            <v>36495</v>
          </cell>
          <cell r="G120">
            <v>36890</v>
          </cell>
          <cell r="H120">
            <v>36890</v>
          </cell>
          <cell r="I120" t="str">
            <v>Sld</v>
          </cell>
          <cell r="K120" t="str">
            <v>SCG TBS</v>
          </cell>
          <cell r="N120">
            <v>0</v>
          </cell>
          <cell r="O120">
            <v>576</v>
          </cell>
          <cell r="P120">
            <v>0</v>
          </cell>
          <cell r="R120" t="str">
            <v>Fxd</v>
          </cell>
          <cell r="S120" t="str">
            <v>Strg</v>
          </cell>
          <cell r="T120" t="str">
            <v>CA</v>
          </cell>
          <cell r="X120" t="str">
            <v>CaBdr</v>
          </cell>
          <cell r="Y120" t="str">
            <v>SCG</v>
          </cell>
          <cell r="Z120" t="str">
            <v>Imbal</v>
          </cell>
          <cell r="AA120">
            <v>2640</v>
          </cell>
          <cell r="AB120" t="str">
            <v>A116</v>
          </cell>
        </row>
        <row r="121">
          <cell r="B121">
            <v>174</v>
          </cell>
          <cell r="C121">
            <v>116.1</v>
          </cell>
          <cell r="D121">
            <v>116.1</v>
          </cell>
          <cell r="E121">
            <v>36524</v>
          </cell>
          <cell r="F121">
            <v>36861</v>
          </cell>
          <cell r="G121">
            <v>36890</v>
          </cell>
          <cell r="H121">
            <v>36890</v>
          </cell>
          <cell r="I121" t="str">
            <v>Bot</v>
          </cell>
          <cell r="K121" t="str">
            <v>SCG TBS</v>
          </cell>
          <cell r="N121">
            <v>0</v>
          </cell>
          <cell r="O121">
            <v>0</v>
          </cell>
          <cell r="P121">
            <v>0</v>
          </cell>
          <cell r="R121" t="str">
            <v>Fxd</v>
          </cell>
          <cell r="S121" t="str">
            <v>Strg</v>
          </cell>
          <cell r="T121" t="str">
            <v>CA</v>
          </cell>
          <cell r="X121" t="str">
            <v>CaBdr</v>
          </cell>
          <cell r="Y121" t="str">
            <v>SCG</v>
          </cell>
          <cell r="Z121" t="str">
            <v>Imbal</v>
          </cell>
          <cell r="AA121">
            <v>2640</v>
          </cell>
          <cell r="AB121" t="str">
            <v>A116</v>
          </cell>
        </row>
        <row r="122">
          <cell r="B122">
            <v>176</v>
          </cell>
          <cell r="C122">
            <v>63</v>
          </cell>
          <cell r="E122">
            <v>36524</v>
          </cell>
          <cell r="F122">
            <v>36495</v>
          </cell>
          <cell r="G122">
            <v>36890</v>
          </cell>
          <cell r="H122">
            <v>36890</v>
          </cell>
          <cell r="I122" t="str">
            <v>Bot</v>
          </cell>
          <cell r="K122" t="str">
            <v>CEH Trnsfr</v>
          </cell>
          <cell r="N122">
            <v>527000</v>
          </cell>
          <cell r="O122">
            <v>0</v>
          </cell>
          <cell r="P122">
            <v>0</v>
          </cell>
          <cell r="R122" t="str">
            <v>Fxd</v>
          </cell>
          <cell r="S122" t="str">
            <v>Phys</v>
          </cell>
          <cell r="T122" t="str">
            <v>CA</v>
          </cell>
          <cell r="X122" t="str">
            <v>CaBdr</v>
          </cell>
          <cell r="Y122" t="str">
            <v>SCG</v>
          </cell>
          <cell r="Z122" t="str">
            <v>Imbal</v>
          </cell>
          <cell r="AA122">
            <v>176</v>
          </cell>
          <cell r="AB122" t="str">
            <v>167</v>
          </cell>
        </row>
        <row r="123">
          <cell r="B123">
            <v>176</v>
          </cell>
          <cell r="C123">
            <v>63</v>
          </cell>
          <cell r="E123">
            <v>36524</v>
          </cell>
          <cell r="F123">
            <v>36495</v>
          </cell>
          <cell r="G123">
            <v>36890</v>
          </cell>
          <cell r="H123">
            <v>36890</v>
          </cell>
          <cell r="I123" t="str">
            <v>Sld</v>
          </cell>
          <cell r="K123" t="str">
            <v>CaHub</v>
          </cell>
          <cell r="N123">
            <v>0</v>
          </cell>
          <cell r="O123">
            <v>527000</v>
          </cell>
          <cell r="P123">
            <v>-0.01</v>
          </cell>
          <cell r="R123" t="str">
            <v>Fxd</v>
          </cell>
          <cell r="S123" t="str">
            <v>Strg</v>
          </cell>
          <cell r="T123" t="str">
            <v>CA</v>
          </cell>
          <cell r="X123" t="str">
            <v>CaBdr</v>
          </cell>
          <cell r="Y123" t="str">
            <v>SCG</v>
          </cell>
          <cell r="Z123" t="str">
            <v>Imbal</v>
          </cell>
          <cell r="AA123">
            <v>2640</v>
          </cell>
          <cell r="AB123" t="str">
            <v>Z99</v>
          </cell>
        </row>
        <row r="124">
          <cell r="B124">
            <v>36526</v>
          </cell>
        </row>
        <row r="125">
          <cell r="B125">
            <v>183</v>
          </cell>
          <cell r="C125">
            <v>65</v>
          </cell>
          <cell r="E125">
            <v>36525</v>
          </cell>
          <cell r="F125">
            <v>36526</v>
          </cell>
          <cell r="G125">
            <v>36526</v>
          </cell>
          <cell r="H125">
            <v>36556</v>
          </cell>
          <cell r="I125" t="str">
            <v>Bot</v>
          </cell>
          <cell r="K125" t="str">
            <v>Conoco</v>
          </cell>
          <cell r="M125" t="str">
            <v>x</v>
          </cell>
          <cell r="N125">
            <v>84000</v>
          </cell>
          <cell r="O125">
            <v>0</v>
          </cell>
          <cell r="P125">
            <v>2.37</v>
          </cell>
          <cell r="R125" t="str">
            <v>Fxd</v>
          </cell>
          <cell r="S125" t="str">
            <v>Phys</v>
          </cell>
          <cell r="T125" t="str">
            <v>CA</v>
          </cell>
          <cell r="X125" t="str">
            <v>CaBdr</v>
          </cell>
          <cell r="Y125" t="str">
            <v>SCG</v>
          </cell>
          <cell r="Z125" t="str">
            <v>Ndls</v>
          </cell>
          <cell r="AA125">
            <v>24736</v>
          </cell>
          <cell r="AB125" t="str">
            <v>Z99</v>
          </cell>
        </row>
        <row r="126">
          <cell r="B126">
            <v>125</v>
          </cell>
          <cell r="E126">
            <v>36525</v>
          </cell>
          <cell r="F126">
            <v>36526</v>
          </cell>
          <cell r="G126">
            <v>36526</v>
          </cell>
          <cell r="H126">
            <v>36556</v>
          </cell>
          <cell r="I126" t="str">
            <v>Bot</v>
          </cell>
          <cell r="K126" t="str">
            <v>Conoco</v>
          </cell>
          <cell r="N126">
            <v>31639</v>
          </cell>
          <cell r="O126">
            <v>0</v>
          </cell>
          <cell r="P126">
            <v>2.37</v>
          </cell>
          <cell r="R126" t="str">
            <v>Fxd</v>
          </cell>
          <cell r="S126" t="str">
            <v>Phys</v>
          </cell>
          <cell r="T126" t="str">
            <v>CA</v>
          </cell>
          <cell r="X126" t="str">
            <v>CaBdr</v>
          </cell>
          <cell r="Y126" t="str">
            <v>SCG</v>
          </cell>
          <cell r="Z126" t="str">
            <v>Ndls</v>
          </cell>
          <cell r="AA126">
            <v>24736</v>
          </cell>
          <cell r="AB126" t="str">
            <v>2640-A</v>
          </cell>
        </row>
        <row r="127">
          <cell r="B127">
            <v>175</v>
          </cell>
          <cell r="E127">
            <v>36525</v>
          </cell>
          <cell r="F127">
            <v>36526</v>
          </cell>
          <cell r="G127">
            <v>36526</v>
          </cell>
          <cell r="H127">
            <v>36556</v>
          </cell>
          <cell r="I127" t="str">
            <v>Bot</v>
          </cell>
          <cell r="K127" t="str">
            <v>Conoco</v>
          </cell>
          <cell r="N127">
            <v>4000</v>
          </cell>
          <cell r="O127">
            <v>0</v>
          </cell>
          <cell r="P127">
            <v>2.37</v>
          </cell>
          <cell r="R127" t="str">
            <v>Fxd</v>
          </cell>
          <cell r="S127" t="str">
            <v>Phys</v>
          </cell>
          <cell r="T127" t="str">
            <v>CA</v>
          </cell>
          <cell r="X127" t="str">
            <v>CaBdr</v>
          </cell>
          <cell r="Y127" t="str">
            <v>SCG</v>
          </cell>
          <cell r="Z127" t="str">
            <v>Ndls</v>
          </cell>
          <cell r="AA127">
            <v>24736</v>
          </cell>
          <cell r="AB127" t="str">
            <v>N38</v>
          </cell>
        </row>
        <row r="128">
          <cell r="B128">
            <v>175</v>
          </cell>
          <cell r="E128">
            <v>36525</v>
          </cell>
          <cell r="F128">
            <v>36526</v>
          </cell>
          <cell r="G128">
            <v>36526</v>
          </cell>
          <cell r="H128">
            <v>36556</v>
          </cell>
          <cell r="I128" t="str">
            <v>Bot</v>
          </cell>
          <cell r="K128" t="str">
            <v>Conoco</v>
          </cell>
          <cell r="N128">
            <v>3981</v>
          </cell>
          <cell r="O128">
            <v>0</v>
          </cell>
          <cell r="P128">
            <v>2.37</v>
          </cell>
          <cell r="R128" t="str">
            <v>Fxd</v>
          </cell>
          <cell r="S128" t="str">
            <v>Phys</v>
          </cell>
          <cell r="T128" t="str">
            <v>CA</v>
          </cell>
          <cell r="X128" t="str">
            <v>CaBdr</v>
          </cell>
          <cell r="Y128" t="str">
            <v>SCG</v>
          </cell>
          <cell r="Z128" t="str">
            <v>Ndls</v>
          </cell>
          <cell r="AA128">
            <v>24736</v>
          </cell>
          <cell r="AB128" t="str">
            <v>N38</v>
          </cell>
        </row>
        <row r="129">
          <cell r="B129">
            <v>125</v>
          </cell>
          <cell r="E129">
            <v>36525</v>
          </cell>
          <cell r="F129">
            <v>36526</v>
          </cell>
          <cell r="G129">
            <v>36526</v>
          </cell>
          <cell r="H129">
            <v>36556</v>
          </cell>
          <cell r="I129" t="str">
            <v>Sld</v>
          </cell>
          <cell r="K129" t="str">
            <v>Paramount</v>
          </cell>
          <cell r="N129">
            <v>0</v>
          </cell>
          <cell r="O129">
            <v>76150.5</v>
          </cell>
          <cell r="P129">
            <v>2.38</v>
          </cell>
          <cell r="R129" t="str">
            <v>Fxd</v>
          </cell>
          <cell r="S129" t="str">
            <v>Phys</v>
          </cell>
          <cell r="T129" t="str">
            <v>CA</v>
          </cell>
          <cell r="X129" t="str">
            <v>CaBdr</v>
          </cell>
          <cell r="Y129" t="str">
            <v>SCG</v>
          </cell>
          <cell r="Z129" t="str">
            <v>Ndls</v>
          </cell>
          <cell r="AA129">
            <v>24736</v>
          </cell>
          <cell r="AB129" t="str">
            <v>2640-A</v>
          </cell>
        </row>
        <row r="130">
          <cell r="B130">
            <v>125</v>
          </cell>
          <cell r="E130">
            <v>36525</v>
          </cell>
          <cell r="F130">
            <v>36526</v>
          </cell>
          <cell r="G130">
            <v>36555</v>
          </cell>
          <cell r="H130">
            <v>36555</v>
          </cell>
          <cell r="I130" t="str">
            <v>Sld</v>
          </cell>
          <cell r="K130" t="str">
            <v>Pmnt Imbal</v>
          </cell>
          <cell r="N130">
            <v>0</v>
          </cell>
          <cell r="O130">
            <v>62447</v>
          </cell>
          <cell r="P130">
            <v>0</v>
          </cell>
          <cell r="R130" t="str">
            <v>Fxd</v>
          </cell>
          <cell r="S130" t="str">
            <v>Strg</v>
          </cell>
          <cell r="T130" t="str">
            <v>CA</v>
          </cell>
          <cell r="X130" t="str">
            <v>CaBdr</v>
          </cell>
          <cell r="Y130" t="str">
            <v>SCG</v>
          </cell>
          <cell r="Z130" t="str">
            <v>Ndls</v>
          </cell>
          <cell r="AA130">
            <v>24736</v>
          </cell>
          <cell r="AB130" t="str">
            <v>2640-A</v>
          </cell>
        </row>
        <row r="131">
          <cell r="B131">
            <v>125</v>
          </cell>
          <cell r="E131">
            <v>36525</v>
          </cell>
          <cell r="F131">
            <v>36465</v>
          </cell>
          <cell r="G131">
            <v>36526</v>
          </cell>
          <cell r="H131">
            <v>36556</v>
          </cell>
          <cell r="I131" t="str">
            <v>Bot</v>
          </cell>
          <cell r="K131" t="str">
            <v>Paramount</v>
          </cell>
          <cell r="N131">
            <v>0</v>
          </cell>
          <cell r="O131">
            <v>0</v>
          </cell>
          <cell r="P131">
            <v>0</v>
          </cell>
          <cell r="Q131">
            <v>3877.6</v>
          </cell>
          <cell r="R131" t="str">
            <v>Fee</v>
          </cell>
          <cell r="S131" t="str">
            <v>Fncl</v>
          </cell>
          <cell r="T131" t="str">
            <v>CA</v>
          </cell>
          <cell r="V131" t="str">
            <v>CaBdr</v>
          </cell>
          <cell r="W131" t="str">
            <v>SCG</v>
          </cell>
        </row>
        <row r="132">
          <cell r="B132">
            <v>125</v>
          </cell>
          <cell r="E132">
            <v>36525</v>
          </cell>
          <cell r="F132">
            <v>36526</v>
          </cell>
          <cell r="G132">
            <v>36526</v>
          </cell>
          <cell r="H132">
            <v>36556</v>
          </cell>
          <cell r="I132" t="str">
            <v>Bot</v>
          </cell>
          <cell r="K132" t="str">
            <v>Paramount</v>
          </cell>
          <cell r="N132">
            <v>0</v>
          </cell>
          <cell r="O132">
            <v>0</v>
          </cell>
          <cell r="P132">
            <v>0</v>
          </cell>
          <cell r="Q132">
            <v>1949.3</v>
          </cell>
          <cell r="R132" t="str">
            <v>Fee</v>
          </cell>
          <cell r="S132" t="str">
            <v>Fncl</v>
          </cell>
          <cell r="T132" t="str">
            <v>CA</v>
          </cell>
          <cell r="X132" t="str">
            <v>CaBdr</v>
          </cell>
          <cell r="Y132" t="str">
            <v>SCG</v>
          </cell>
        </row>
        <row r="133">
          <cell r="B133">
            <v>176</v>
          </cell>
          <cell r="C133">
            <v>63</v>
          </cell>
          <cell r="E133">
            <v>36525</v>
          </cell>
          <cell r="F133">
            <v>36526</v>
          </cell>
          <cell r="G133">
            <v>36861</v>
          </cell>
          <cell r="H133">
            <v>36891</v>
          </cell>
          <cell r="I133" t="str">
            <v>Bot</v>
          </cell>
          <cell r="K133" t="str">
            <v>CaHub</v>
          </cell>
          <cell r="N133">
            <v>527000</v>
          </cell>
          <cell r="O133">
            <v>0</v>
          </cell>
          <cell r="P133">
            <v>0</v>
          </cell>
          <cell r="R133" t="str">
            <v>Fxd</v>
          </cell>
          <cell r="S133" t="str">
            <v>Strg</v>
          </cell>
          <cell r="T133" t="str">
            <v>CA</v>
          </cell>
          <cell r="X133" t="str">
            <v>CaBdr</v>
          </cell>
          <cell r="Y133" t="str">
            <v>SCG</v>
          </cell>
          <cell r="Z133" t="str">
            <v>Hub</v>
          </cell>
          <cell r="AA133" t="str">
            <v>Z99</v>
          </cell>
          <cell r="AB133" t="str">
            <v>S05</v>
          </cell>
        </row>
        <row r="134">
          <cell r="B134">
            <v>176</v>
          </cell>
          <cell r="C134">
            <v>63</v>
          </cell>
          <cell r="E134">
            <v>36525</v>
          </cell>
          <cell r="F134">
            <v>36526</v>
          </cell>
          <cell r="G134">
            <v>36861</v>
          </cell>
          <cell r="H134">
            <v>36891</v>
          </cell>
          <cell r="I134" t="str">
            <v>Sld</v>
          </cell>
          <cell r="K134" t="str">
            <v>SDGE</v>
          </cell>
          <cell r="N134">
            <v>0</v>
          </cell>
          <cell r="O134">
            <v>527000</v>
          </cell>
          <cell r="P134">
            <v>0</v>
          </cell>
          <cell r="R134" t="str">
            <v>Fxd</v>
          </cell>
          <cell r="S134" t="str">
            <v>Phys</v>
          </cell>
          <cell r="T134" t="str">
            <v>CA</v>
          </cell>
          <cell r="X134" t="str">
            <v>CaBdr</v>
          </cell>
          <cell r="Y134" t="str">
            <v>SCG</v>
          </cell>
          <cell r="Z134" t="str">
            <v>Strg</v>
          </cell>
          <cell r="AA134" t="str">
            <v>Var</v>
          </cell>
          <cell r="AB134" t="str">
            <v>S05</v>
          </cell>
        </row>
        <row r="135">
          <cell r="B135">
            <v>175</v>
          </cell>
          <cell r="E135">
            <v>36525</v>
          </cell>
          <cell r="F135">
            <v>36526</v>
          </cell>
          <cell r="G135">
            <v>36861</v>
          </cell>
          <cell r="H135">
            <v>36891</v>
          </cell>
          <cell r="I135" t="str">
            <v>Sld</v>
          </cell>
          <cell r="K135" t="str">
            <v>CEH Trnsfr</v>
          </cell>
          <cell r="N135">
            <v>0</v>
          </cell>
          <cell r="O135">
            <v>0</v>
          </cell>
          <cell r="P135">
            <v>2.375</v>
          </cell>
          <cell r="Q135">
            <v>-736250</v>
          </cell>
          <cell r="R135" t="str">
            <v>Fee</v>
          </cell>
          <cell r="S135" t="str">
            <v>Fncl</v>
          </cell>
          <cell r="T135" t="str">
            <v>CA</v>
          </cell>
          <cell r="X135" t="str">
            <v>CaBdr</v>
          </cell>
          <cell r="Y135" t="str">
            <v>SCG</v>
          </cell>
          <cell r="Z135" t="str">
            <v>Strg</v>
          </cell>
          <cell r="AA135">
            <v>175</v>
          </cell>
          <cell r="AB135" t="str">
            <v>149</v>
          </cell>
        </row>
        <row r="136">
          <cell r="B136">
            <v>175</v>
          </cell>
          <cell r="E136">
            <v>36525</v>
          </cell>
          <cell r="F136">
            <v>36526</v>
          </cell>
          <cell r="G136">
            <v>36861</v>
          </cell>
          <cell r="H136">
            <v>36891</v>
          </cell>
          <cell r="I136" t="str">
            <v>Bot</v>
          </cell>
          <cell r="K136" t="str">
            <v>IGI</v>
          </cell>
          <cell r="N136">
            <v>310000</v>
          </cell>
          <cell r="O136">
            <v>0</v>
          </cell>
          <cell r="P136">
            <v>2.375</v>
          </cell>
          <cell r="R136" t="str">
            <v>Fxd</v>
          </cell>
          <cell r="S136" t="str">
            <v>Phys</v>
          </cell>
          <cell r="T136" t="str">
            <v>CA</v>
          </cell>
          <cell r="X136" t="str">
            <v>CaBdr</v>
          </cell>
          <cell r="Y136" t="str">
            <v>SCG</v>
          </cell>
          <cell r="Z136" t="str">
            <v>Strg</v>
          </cell>
          <cell r="AA136" t="str">
            <v>I29H</v>
          </cell>
          <cell r="AB136" t="str">
            <v>S05</v>
          </cell>
        </row>
        <row r="137">
          <cell r="B137">
            <v>175</v>
          </cell>
          <cell r="E137">
            <v>36525</v>
          </cell>
          <cell r="F137">
            <v>36526</v>
          </cell>
          <cell r="G137">
            <v>36861</v>
          </cell>
          <cell r="H137">
            <v>36891</v>
          </cell>
          <cell r="I137" t="str">
            <v>Sld</v>
          </cell>
          <cell r="K137" t="str">
            <v>SDGE</v>
          </cell>
          <cell r="N137">
            <v>0</v>
          </cell>
          <cell r="O137">
            <v>310000</v>
          </cell>
          <cell r="P137">
            <v>0</v>
          </cell>
          <cell r="R137" t="str">
            <v>Fxd</v>
          </cell>
          <cell r="S137" t="str">
            <v>Phys</v>
          </cell>
          <cell r="T137" t="str">
            <v>CA</v>
          </cell>
          <cell r="X137" t="str">
            <v>CaBdr</v>
          </cell>
          <cell r="Y137" t="str">
            <v>SCG</v>
          </cell>
          <cell r="Z137" t="str">
            <v>Strg</v>
          </cell>
          <cell r="AA137" t="str">
            <v>Var</v>
          </cell>
          <cell r="AB137" t="str">
            <v>S05</v>
          </cell>
        </row>
        <row r="138">
          <cell r="B138">
            <v>177</v>
          </cell>
          <cell r="C138">
            <v>115.1</v>
          </cell>
          <cell r="E138">
            <v>36525</v>
          </cell>
          <cell r="F138">
            <v>36526</v>
          </cell>
          <cell r="G138">
            <v>36861</v>
          </cell>
          <cell r="H138">
            <v>36891</v>
          </cell>
          <cell r="I138" t="str">
            <v>Bot</v>
          </cell>
          <cell r="K138" t="str">
            <v>SCG TBS</v>
          </cell>
          <cell r="N138">
            <v>102000</v>
          </cell>
          <cell r="O138">
            <v>0</v>
          </cell>
          <cell r="P138">
            <v>2.3599999999999999E-2</v>
          </cell>
          <cell r="R138" t="str">
            <v>Fxd</v>
          </cell>
          <cell r="S138" t="str">
            <v>Strg</v>
          </cell>
          <cell r="T138" t="str">
            <v>CA</v>
          </cell>
          <cell r="X138" t="str">
            <v>CaBdr</v>
          </cell>
          <cell r="Y138" t="str">
            <v>SCG</v>
          </cell>
          <cell r="Z138" t="str">
            <v>Strg</v>
          </cell>
          <cell r="AA138" t="str">
            <v>A115</v>
          </cell>
          <cell r="AB138" t="str">
            <v>S05</v>
          </cell>
        </row>
        <row r="139">
          <cell r="B139">
            <v>177</v>
          </cell>
          <cell r="C139">
            <v>115.1</v>
          </cell>
          <cell r="E139">
            <v>36525</v>
          </cell>
          <cell r="F139">
            <v>36526</v>
          </cell>
          <cell r="G139">
            <v>36861</v>
          </cell>
          <cell r="H139">
            <v>36891</v>
          </cell>
          <cell r="I139" t="str">
            <v>Bot</v>
          </cell>
          <cell r="K139" t="str">
            <v>SCG TBS</v>
          </cell>
          <cell r="N139">
            <v>18000</v>
          </cell>
          <cell r="O139">
            <v>0</v>
          </cell>
          <cell r="P139">
            <v>0</v>
          </cell>
          <cell r="R139" t="str">
            <v>Fxd</v>
          </cell>
          <cell r="S139" t="str">
            <v>Strg</v>
          </cell>
          <cell r="T139" t="str">
            <v>CA</v>
          </cell>
          <cell r="X139" t="str">
            <v>CaBdr</v>
          </cell>
          <cell r="Y139" t="str">
            <v>SCG</v>
          </cell>
          <cell r="Z139" t="str">
            <v>Strg</v>
          </cell>
          <cell r="AA139" t="str">
            <v>A115</v>
          </cell>
          <cell r="AB139" t="str">
            <v>S05</v>
          </cell>
        </row>
        <row r="140">
          <cell r="B140">
            <v>177</v>
          </cell>
          <cell r="C140">
            <v>115.1</v>
          </cell>
          <cell r="E140">
            <v>36525</v>
          </cell>
          <cell r="F140">
            <v>36526</v>
          </cell>
          <cell r="G140">
            <v>36861</v>
          </cell>
          <cell r="H140">
            <v>36891</v>
          </cell>
          <cell r="I140" t="str">
            <v>Sld</v>
          </cell>
          <cell r="K140" t="str">
            <v>SDGE</v>
          </cell>
          <cell r="N140">
            <v>0</v>
          </cell>
          <cell r="O140">
            <v>102000</v>
          </cell>
          <cell r="P140">
            <v>-2.3599999999999999E-2</v>
          </cell>
          <cell r="R140" t="str">
            <v>Fxd</v>
          </cell>
          <cell r="S140" t="str">
            <v>Phys</v>
          </cell>
          <cell r="T140" t="str">
            <v>CA</v>
          </cell>
          <cell r="X140" t="str">
            <v>CaBdr</v>
          </cell>
          <cell r="Y140" t="str">
            <v>SCG</v>
          </cell>
          <cell r="Z140" t="str">
            <v>Strg</v>
          </cell>
          <cell r="AA140" t="str">
            <v>Var</v>
          </cell>
          <cell r="AB140" t="str">
            <v>S05</v>
          </cell>
        </row>
        <row r="141">
          <cell r="B141">
            <v>177</v>
          </cell>
          <cell r="C141">
            <v>115.1</v>
          </cell>
          <cell r="E141">
            <v>36525</v>
          </cell>
          <cell r="F141">
            <v>36526</v>
          </cell>
          <cell r="G141">
            <v>36861</v>
          </cell>
          <cell r="H141">
            <v>36891</v>
          </cell>
          <cell r="I141" t="str">
            <v>Sld</v>
          </cell>
          <cell r="K141" t="str">
            <v>SDGE</v>
          </cell>
          <cell r="N141">
            <v>0</v>
          </cell>
          <cell r="O141">
            <v>18000</v>
          </cell>
          <cell r="P141">
            <v>0</v>
          </cell>
          <cell r="R141" t="str">
            <v>Fxd</v>
          </cell>
          <cell r="S141" t="str">
            <v>Phys</v>
          </cell>
          <cell r="T141" t="str">
            <v>CA</v>
          </cell>
          <cell r="X141" t="str">
            <v>CaBdr</v>
          </cell>
          <cell r="Y141" t="str">
            <v>SCG</v>
          </cell>
          <cell r="Z141" t="str">
            <v>Strg</v>
          </cell>
          <cell r="AA141" t="str">
            <v>Var</v>
          </cell>
          <cell r="AB141" t="str">
            <v>S05</v>
          </cell>
        </row>
        <row r="142">
          <cell r="B142">
            <v>174</v>
          </cell>
          <cell r="C142">
            <v>116.1</v>
          </cell>
          <cell r="D142">
            <v>116.1</v>
          </cell>
          <cell r="E142">
            <v>36525</v>
          </cell>
          <cell r="F142">
            <v>36526</v>
          </cell>
          <cell r="G142">
            <v>36861</v>
          </cell>
          <cell r="H142">
            <v>36891</v>
          </cell>
          <cell r="I142" t="str">
            <v>Bot</v>
          </cell>
          <cell r="K142" t="str">
            <v>SCG TBS</v>
          </cell>
          <cell r="N142">
            <v>6000</v>
          </cell>
          <cell r="O142">
            <v>0</v>
          </cell>
          <cell r="P142">
            <v>0</v>
          </cell>
          <cell r="R142" t="str">
            <v>Fxd</v>
          </cell>
          <cell r="S142" t="str">
            <v>Strg</v>
          </cell>
          <cell r="T142" t="str">
            <v>CA</v>
          </cell>
          <cell r="X142" t="str">
            <v>CaBdr</v>
          </cell>
          <cell r="Y142" t="str">
            <v>SCG</v>
          </cell>
          <cell r="Z142" t="str">
            <v>Strg</v>
          </cell>
          <cell r="AA142" t="str">
            <v>A116-Net</v>
          </cell>
          <cell r="AB142" t="str">
            <v>A116-Net</v>
          </cell>
        </row>
        <row r="143">
          <cell r="B143">
            <v>174</v>
          </cell>
          <cell r="C143">
            <v>116.1</v>
          </cell>
          <cell r="D143">
            <v>116.1</v>
          </cell>
          <cell r="E143">
            <v>36525</v>
          </cell>
          <cell r="F143">
            <v>36526</v>
          </cell>
          <cell r="G143">
            <v>36861</v>
          </cell>
          <cell r="H143">
            <v>36891</v>
          </cell>
          <cell r="I143" t="str">
            <v>Bot</v>
          </cell>
          <cell r="K143" t="str">
            <v>SCG TBS</v>
          </cell>
          <cell r="N143">
            <v>36000</v>
          </cell>
          <cell r="O143">
            <v>0</v>
          </cell>
          <cell r="P143">
            <v>2.4299999999999999E-2</v>
          </cell>
          <cell r="R143" t="str">
            <v>Fxd</v>
          </cell>
          <cell r="S143" t="str">
            <v>Strg</v>
          </cell>
          <cell r="T143" t="str">
            <v>CA</v>
          </cell>
          <cell r="X143" t="str">
            <v>CaBdr</v>
          </cell>
          <cell r="Y143" t="str">
            <v>SCG</v>
          </cell>
          <cell r="Z143" t="str">
            <v>Strg</v>
          </cell>
          <cell r="AA143" t="str">
            <v>A115</v>
          </cell>
          <cell r="AB143" t="str">
            <v>S05</v>
          </cell>
        </row>
        <row r="144">
          <cell r="B144">
            <v>174</v>
          </cell>
          <cell r="C144">
            <v>116.1</v>
          </cell>
          <cell r="D144">
            <v>116.1</v>
          </cell>
          <cell r="E144">
            <v>36525</v>
          </cell>
          <cell r="F144">
            <v>36526</v>
          </cell>
          <cell r="G144">
            <v>36861</v>
          </cell>
          <cell r="H144">
            <v>36891</v>
          </cell>
          <cell r="I144" t="str">
            <v>Bot</v>
          </cell>
          <cell r="K144" t="str">
            <v>SCG TBS</v>
          </cell>
          <cell r="N144">
            <v>1000</v>
          </cell>
          <cell r="O144">
            <v>0</v>
          </cell>
          <cell r="P144">
            <v>0</v>
          </cell>
          <cell r="R144" t="str">
            <v>Fxd</v>
          </cell>
          <cell r="S144" t="str">
            <v>Strg</v>
          </cell>
          <cell r="T144" t="str">
            <v>CA</v>
          </cell>
          <cell r="X144" t="str">
            <v>CaBdr</v>
          </cell>
          <cell r="Y144" t="str">
            <v>SCG</v>
          </cell>
          <cell r="Z144" t="str">
            <v>Strg</v>
          </cell>
          <cell r="AA144" t="str">
            <v>A116-Snca</v>
          </cell>
          <cell r="AB144" t="str">
            <v>A116-Snca</v>
          </cell>
        </row>
        <row r="145">
          <cell r="B145">
            <v>174</v>
          </cell>
          <cell r="C145">
            <v>116.1</v>
          </cell>
          <cell r="D145">
            <v>116.1</v>
          </cell>
          <cell r="E145">
            <v>36525</v>
          </cell>
          <cell r="F145">
            <v>36526</v>
          </cell>
          <cell r="G145">
            <v>36861</v>
          </cell>
          <cell r="H145">
            <v>36891</v>
          </cell>
          <cell r="I145" t="str">
            <v>Sld</v>
          </cell>
          <cell r="K145" t="str">
            <v>SDGE</v>
          </cell>
          <cell r="N145">
            <v>0</v>
          </cell>
          <cell r="O145">
            <v>6000</v>
          </cell>
          <cell r="P145">
            <v>0</v>
          </cell>
          <cell r="R145" t="str">
            <v>Fxd</v>
          </cell>
          <cell r="S145" t="str">
            <v>Phys</v>
          </cell>
          <cell r="T145" t="str">
            <v>CA</v>
          </cell>
          <cell r="X145" t="str">
            <v>CaBdr</v>
          </cell>
          <cell r="Y145" t="str">
            <v>SCG</v>
          </cell>
          <cell r="Z145" t="str">
            <v>Strg</v>
          </cell>
          <cell r="AA145" t="str">
            <v>A116-Net</v>
          </cell>
          <cell r="AB145" t="str">
            <v>A116-Net</v>
          </cell>
        </row>
        <row r="146">
          <cell r="B146">
            <v>174</v>
          </cell>
          <cell r="C146">
            <v>116.1</v>
          </cell>
          <cell r="D146">
            <v>116.1</v>
          </cell>
          <cell r="E146">
            <v>36525</v>
          </cell>
          <cell r="F146">
            <v>36526</v>
          </cell>
          <cell r="G146">
            <v>36861</v>
          </cell>
          <cell r="H146">
            <v>36891</v>
          </cell>
          <cell r="I146" t="str">
            <v>Sld</v>
          </cell>
          <cell r="K146" t="str">
            <v>SDGE</v>
          </cell>
          <cell r="N146">
            <v>0</v>
          </cell>
          <cell r="O146">
            <v>36000</v>
          </cell>
          <cell r="P146">
            <v>0</v>
          </cell>
          <cell r="R146" t="str">
            <v>Fxd</v>
          </cell>
          <cell r="S146" t="str">
            <v>Phys</v>
          </cell>
          <cell r="T146" t="str">
            <v>CA</v>
          </cell>
          <cell r="X146" t="str">
            <v>CaBdr</v>
          </cell>
          <cell r="Y146" t="str">
            <v>SCG</v>
          </cell>
          <cell r="Z146" t="str">
            <v>Strg</v>
          </cell>
          <cell r="AA146" t="str">
            <v>Var</v>
          </cell>
          <cell r="AB146" t="str">
            <v>S05</v>
          </cell>
        </row>
        <row r="147">
          <cell r="B147">
            <v>174</v>
          </cell>
          <cell r="C147">
            <v>116.1</v>
          </cell>
          <cell r="D147">
            <v>116.1</v>
          </cell>
          <cell r="E147">
            <v>36525</v>
          </cell>
          <cell r="F147">
            <v>36526</v>
          </cell>
          <cell r="G147">
            <v>36861</v>
          </cell>
          <cell r="H147">
            <v>36891</v>
          </cell>
          <cell r="I147" t="str">
            <v>Sld</v>
          </cell>
          <cell r="K147" t="str">
            <v>SDGE</v>
          </cell>
          <cell r="N147">
            <v>0</v>
          </cell>
          <cell r="O147">
            <v>1000</v>
          </cell>
          <cell r="P147">
            <v>0</v>
          </cell>
          <cell r="R147" t="str">
            <v>Fxd</v>
          </cell>
          <cell r="S147" t="str">
            <v>Phys</v>
          </cell>
          <cell r="T147" t="str">
            <v>CA</v>
          </cell>
          <cell r="X147" t="str">
            <v>CaBdr</v>
          </cell>
          <cell r="Y147" t="str">
            <v>SCG</v>
          </cell>
          <cell r="Z147" t="str">
            <v>Strg</v>
          </cell>
          <cell r="AA147" t="str">
            <v>Var</v>
          </cell>
          <cell r="AB147" t="str">
            <v>S05</v>
          </cell>
        </row>
        <row r="148">
          <cell r="B148">
            <v>175</v>
          </cell>
          <cell r="E148">
            <v>36525</v>
          </cell>
          <cell r="F148">
            <v>36526</v>
          </cell>
          <cell r="G148">
            <v>36530</v>
          </cell>
          <cell r="H148">
            <v>36530</v>
          </cell>
          <cell r="I148" t="str">
            <v>Bot</v>
          </cell>
          <cell r="K148" t="str">
            <v>Seneca</v>
          </cell>
          <cell r="N148">
            <v>10000</v>
          </cell>
          <cell r="O148">
            <v>0</v>
          </cell>
          <cell r="P148">
            <v>2.2599999999999998</v>
          </cell>
          <cell r="R148" t="str">
            <v>Fxd</v>
          </cell>
          <cell r="S148" t="str">
            <v>Phys</v>
          </cell>
          <cell r="T148" t="str">
            <v>CA</v>
          </cell>
          <cell r="X148" t="str">
            <v>CaBdr</v>
          </cell>
          <cell r="Y148" t="str">
            <v>SCG</v>
          </cell>
          <cell r="Z148" t="str">
            <v>Instate</v>
          </cell>
          <cell r="AA148" t="str">
            <v>P697-02</v>
          </cell>
          <cell r="AB148" t="str">
            <v>N38</v>
          </cell>
        </row>
        <row r="149">
          <cell r="B149">
            <v>175</v>
          </cell>
          <cell r="E149">
            <v>36525</v>
          </cell>
          <cell r="F149">
            <v>36526</v>
          </cell>
          <cell r="G149">
            <v>36530</v>
          </cell>
          <cell r="H149">
            <v>36530</v>
          </cell>
          <cell r="I149" t="str">
            <v>Sld</v>
          </cell>
          <cell r="K149" t="str">
            <v>Reliant</v>
          </cell>
          <cell r="N149">
            <v>0</v>
          </cell>
          <cell r="O149">
            <v>10000</v>
          </cell>
          <cell r="P149">
            <v>2.29</v>
          </cell>
          <cell r="R149" t="str">
            <v>Fxd</v>
          </cell>
          <cell r="S149" t="str">
            <v>Phys</v>
          </cell>
          <cell r="T149" t="str">
            <v>CA</v>
          </cell>
          <cell r="X149" t="str">
            <v>CaBdr</v>
          </cell>
          <cell r="Y149" t="str">
            <v>SCG</v>
          </cell>
          <cell r="Z149" t="str">
            <v>Instate</v>
          </cell>
          <cell r="AA149" t="str">
            <v>P697-02</v>
          </cell>
          <cell r="AB149" t="str">
            <v>N38</v>
          </cell>
        </row>
        <row r="150">
          <cell r="B150">
            <v>175</v>
          </cell>
          <cell r="E150">
            <v>36525</v>
          </cell>
          <cell r="F150">
            <v>36526</v>
          </cell>
          <cell r="G150">
            <v>36530</v>
          </cell>
          <cell r="H150">
            <v>36530</v>
          </cell>
          <cell r="I150" t="str">
            <v>Sld</v>
          </cell>
          <cell r="K150" t="str">
            <v>Reliant</v>
          </cell>
          <cell r="N150">
            <v>0</v>
          </cell>
          <cell r="O150">
            <v>4000</v>
          </cell>
          <cell r="P150">
            <v>2.29</v>
          </cell>
          <cell r="R150" t="str">
            <v>Fxd</v>
          </cell>
          <cell r="S150" t="str">
            <v>Phys</v>
          </cell>
          <cell r="T150" t="str">
            <v>CA</v>
          </cell>
          <cell r="X150" t="str">
            <v>CaBdr</v>
          </cell>
          <cell r="Y150" t="str">
            <v>SCG</v>
          </cell>
          <cell r="Z150" t="str">
            <v>Ndls</v>
          </cell>
          <cell r="AA150">
            <v>24736</v>
          </cell>
          <cell r="AB150" t="str">
            <v>N38</v>
          </cell>
        </row>
        <row r="151">
          <cell r="B151">
            <v>175</v>
          </cell>
          <cell r="E151">
            <v>36525</v>
          </cell>
          <cell r="F151">
            <v>36526</v>
          </cell>
          <cell r="G151">
            <v>36531</v>
          </cell>
          <cell r="H151">
            <v>36531</v>
          </cell>
          <cell r="I151" t="str">
            <v>Bot</v>
          </cell>
          <cell r="K151" t="str">
            <v>Seneca</v>
          </cell>
          <cell r="N151">
            <v>10000</v>
          </cell>
          <cell r="O151">
            <v>0</v>
          </cell>
          <cell r="P151">
            <v>2.31</v>
          </cell>
          <cell r="R151" t="str">
            <v>Fxd</v>
          </cell>
          <cell r="S151" t="str">
            <v>Phys</v>
          </cell>
          <cell r="T151" t="str">
            <v>CA</v>
          </cell>
          <cell r="X151" t="str">
            <v>CaBdr</v>
          </cell>
          <cell r="Y151" t="str">
            <v>SCG</v>
          </cell>
          <cell r="Z151" t="str">
            <v>Instate</v>
          </cell>
          <cell r="AA151" t="str">
            <v>P697-02</v>
          </cell>
          <cell r="AB151" t="str">
            <v>Z99 (N38)</v>
          </cell>
        </row>
        <row r="152">
          <cell r="B152">
            <v>175</v>
          </cell>
          <cell r="E152">
            <v>36525</v>
          </cell>
          <cell r="F152">
            <v>36526</v>
          </cell>
          <cell r="G152">
            <v>36531</v>
          </cell>
          <cell r="H152">
            <v>36531</v>
          </cell>
          <cell r="I152" t="str">
            <v>Sld</v>
          </cell>
          <cell r="K152" t="str">
            <v>Reliant</v>
          </cell>
          <cell r="N152">
            <v>0</v>
          </cell>
          <cell r="O152">
            <v>10000</v>
          </cell>
          <cell r="P152">
            <v>2.35</v>
          </cell>
          <cell r="R152" t="str">
            <v>Fxd</v>
          </cell>
          <cell r="S152" t="str">
            <v>Phys</v>
          </cell>
          <cell r="T152" t="str">
            <v>CA</v>
          </cell>
          <cell r="X152" t="str">
            <v>CaBdr</v>
          </cell>
          <cell r="Y152" t="str">
            <v>SCG</v>
          </cell>
          <cell r="Z152" t="str">
            <v>Instate</v>
          </cell>
          <cell r="AA152" t="str">
            <v>P697-02</v>
          </cell>
          <cell r="AB152" t="str">
            <v>N38</v>
          </cell>
        </row>
        <row r="153">
          <cell r="B153">
            <v>175</v>
          </cell>
          <cell r="E153">
            <v>36525</v>
          </cell>
          <cell r="F153">
            <v>36526</v>
          </cell>
          <cell r="G153">
            <v>36531</v>
          </cell>
          <cell r="H153">
            <v>36531</v>
          </cell>
          <cell r="I153" t="str">
            <v>Sld</v>
          </cell>
          <cell r="K153" t="str">
            <v>Reliant</v>
          </cell>
          <cell r="N153">
            <v>0</v>
          </cell>
          <cell r="O153">
            <v>3981</v>
          </cell>
          <cell r="P153">
            <v>2.35</v>
          </cell>
          <cell r="R153" t="str">
            <v>Fxd</v>
          </cell>
          <cell r="S153" t="str">
            <v>Phys</v>
          </cell>
          <cell r="T153" t="str">
            <v>CA</v>
          </cell>
          <cell r="X153" t="str">
            <v>CaBdr</v>
          </cell>
          <cell r="Y153" t="str">
            <v>SCG</v>
          </cell>
          <cell r="Z153" t="str">
            <v>Ndls</v>
          </cell>
          <cell r="AA153">
            <v>24736</v>
          </cell>
          <cell r="AB153" t="str">
            <v>N38</v>
          </cell>
        </row>
        <row r="154">
          <cell r="B154">
            <v>125</v>
          </cell>
          <cell r="E154">
            <v>36525</v>
          </cell>
          <cell r="F154">
            <v>36526</v>
          </cell>
          <cell r="G154">
            <v>36532</v>
          </cell>
          <cell r="H154">
            <v>36532</v>
          </cell>
          <cell r="I154" t="str">
            <v>Bot</v>
          </cell>
          <cell r="K154" t="str">
            <v>Cook</v>
          </cell>
          <cell r="N154">
            <v>4012</v>
          </cell>
          <cell r="O154">
            <v>0</v>
          </cell>
          <cell r="P154">
            <v>2.33</v>
          </cell>
          <cell r="R154" t="str">
            <v>Fxd</v>
          </cell>
          <cell r="S154" t="str">
            <v>Phys</v>
          </cell>
          <cell r="T154" t="str">
            <v>CA</v>
          </cell>
          <cell r="X154" t="str">
            <v>CaBdr</v>
          </cell>
          <cell r="Y154" t="str">
            <v>SCG</v>
          </cell>
          <cell r="Z154" t="str">
            <v>Tpk</v>
          </cell>
          <cell r="AA154" t="str">
            <v>9L8T</v>
          </cell>
          <cell r="AB154" t="str">
            <v>2640-A</v>
          </cell>
        </row>
        <row r="155">
          <cell r="B155">
            <v>125</v>
          </cell>
          <cell r="E155">
            <v>36525</v>
          </cell>
          <cell r="F155">
            <v>36526</v>
          </cell>
          <cell r="G155">
            <v>36532</v>
          </cell>
          <cell r="H155">
            <v>36532</v>
          </cell>
          <cell r="I155" t="str">
            <v>Bot</v>
          </cell>
          <cell r="K155" t="str">
            <v>Cook</v>
          </cell>
          <cell r="N155">
            <v>4012</v>
          </cell>
          <cell r="O155">
            <v>0</v>
          </cell>
          <cell r="P155">
            <v>2.33</v>
          </cell>
          <cell r="R155" t="str">
            <v>Fxd</v>
          </cell>
          <cell r="S155" t="str">
            <v>Phys</v>
          </cell>
          <cell r="T155" t="str">
            <v>CA</v>
          </cell>
          <cell r="X155" t="str">
            <v>CaBdr</v>
          </cell>
          <cell r="Y155" t="str">
            <v>SCG</v>
          </cell>
          <cell r="Z155" t="str">
            <v>Tpk</v>
          </cell>
          <cell r="AA155" t="str">
            <v>9L8N</v>
          </cell>
          <cell r="AB155" t="str">
            <v>2640-A</v>
          </cell>
        </row>
        <row r="156">
          <cell r="B156">
            <v>183</v>
          </cell>
          <cell r="C156">
            <v>65</v>
          </cell>
          <cell r="E156">
            <v>36532</v>
          </cell>
          <cell r="F156">
            <v>36526</v>
          </cell>
          <cell r="G156">
            <v>36532</v>
          </cell>
          <cell r="H156">
            <v>36556</v>
          </cell>
          <cell r="I156" t="str">
            <v>Sld</v>
          </cell>
          <cell r="K156" t="str">
            <v>CAHUB</v>
          </cell>
          <cell r="N156">
            <v>0</v>
          </cell>
          <cell r="O156">
            <v>179530</v>
          </cell>
          <cell r="P156">
            <v>-0.08</v>
          </cell>
          <cell r="R156" t="str">
            <v>Fxd</v>
          </cell>
          <cell r="S156" t="str">
            <v>Strg</v>
          </cell>
          <cell r="T156" t="str">
            <v>CA</v>
          </cell>
          <cell r="X156" t="str">
            <v>CaBdr</v>
          </cell>
          <cell r="Y156" t="str">
            <v>SCG</v>
          </cell>
          <cell r="AB156" t="str">
            <v>Z99</v>
          </cell>
        </row>
        <row r="157">
          <cell r="B157">
            <v>183</v>
          </cell>
          <cell r="C157">
            <v>65</v>
          </cell>
          <cell r="E157">
            <v>36531</v>
          </cell>
          <cell r="F157">
            <v>36526</v>
          </cell>
          <cell r="G157">
            <v>36532</v>
          </cell>
          <cell r="H157">
            <v>36532</v>
          </cell>
          <cell r="I157" t="str">
            <v>Bot</v>
          </cell>
          <cell r="K157" t="str">
            <v>Seneca</v>
          </cell>
          <cell r="M157" t="str">
            <v>x</v>
          </cell>
          <cell r="N157">
            <v>5000</v>
          </cell>
          <cell r="O157">
            <v>0</v>
          </cell>
          <cell r="P157">
            <v>2.3199999999999998</v>
          </cell>
          <cell r="R157" t="str">
            <v>Fxd</v>
          </cell>
          <cell r="S157" t="str">
            <v>Phys</v>
          </cell>
          <cell r="T157" t="str">
            <v>CA</v>
          </cell>
          <cell r="X157" t="str">
            <v>CaBdr</v>
          </cell>
          <cell r="Y157" t="str">
            <v>SCG</v>
          </cell>
          <cell r="Z157" t="str">
            <v>Instate</v>
          </cell>
          <cell r="AA157" t="str">
            <v>P697-02</v>
          </cell>
          <cell r="AB157" t="str">
            <v>Z99</v>
          </cell>
        </row>
        <row r="158">
          <cell r="B158">
            <v>183</v>
          </cell>
          <cell r="C158">
            <v>65</v>
          </cell>
          <cell r="E158">
            <v>36532</v>
          </cell>
          <cell r="F158">
            <v>36526</v>
          </cell>
          <cell r="G158">
            <v>36533</v>
          </cell>
          <cell r="H158">
            <v>36535</v>
          </cell>
          <cell r="I158" t="str">
            <v>Bot</v>
          </cell>
          <cell r="K158" t="str">
            <v>Seneca</v>
          </cell>
          <cell r="M158" t="str">
            <v>x</v>
          </cell>
          <cell r="N158">
            <v>15000</v>
          </cell>
          <cell r="O158">
            <v>0</v>
          </cell>
          <cell r="P158">
            <v>2.31</v>
          </cell>
          <cell r="R158" t="str">
            <v>Fxd</v>
          </cell>
          <cell r="S158" t="str">
            <v>Phys</v>
          </cell>
          <cell r="T158" t="str">
            <v>CA</v>
          </cell>
          <cell r="X158" t="str">
            <v>CaBdr</v>
          </cell>
          <cell r="Y158" t="str">
            <v>SCG</v>
          </cell>
          <cell r="Z158" t="str">
            <v>Instate</v>
          </cell>
          <cell r="AA158" t="str">
            <v>P697-02</v>
          </cell>
          <cell r="AB158" t="str">
            <v>Z99</v>
          </cell>
        </row>
        <row r="159">
          <cell r="B159">
            <v>183</v>
          </cell>
          <cell r="C159">
            <v>65</v>
          </cell>
          <cell r="E159">
            <v>36532</v>
          </cell>
          <cell r="F159">
            <v>36526</v>
          </cell>
          <cell r="G159">
            <v>36533</v>
          </cell>
          <cell r="H159">
            <v>36535</v>
          </cell>
          <cell r="I159" t="str">
            <v>Bot</v>
          </cell>
          <cell r="K159" t="str">
            <v>Cook</v>
          </cell>
          <cell r="M159" t="str">
            <v>x</v>
          </cell>
          <cell r="N159">
            <v>30000</v>
          </cell>
          <cell r="O159">
            <v>0</v>
          </cell>
          <cell r="P159">
            <v>2.3199999999999998</v>
          </cell>
          <cell r="R159" t="str">
            <v>Fxd</v>
          </cell>
          <cell r="S159" t="str">
            <v>Phys</v>
          </cell>
          <cell r="T159" t="str">
            <v>CA</v>
          </cell>
          <cell r="X159" t="str">
            <v>CaBdr</v>
          </cell>
          <cell r="Y159" t="str">
            <v>SCG</v>
          </cell>
          <cell r="Z159" t="str">
            <v>Ehr</v>
          </cell>
          <cell r="AA159" t="str">
            <v>9L7h</v>
          </cell>
          <cell r="AB159" t="str">
            <v>Z99</v>
          </cell>
        </row>
        <row r="160">
          <cell r="B160">
            <v>125</v>
          </cell>
          <cell r="E160">
            <v>36536</v>
          </cell>
          <cell r="F160">
            <v>36526</v>
          </cell>
          <cell r="G160">
            <v>36536</v>
          </cell>
          <cell r="H160">
            <v>36536</v>
          </cell>
          <cell r="I160" t="str">
            <v>Bot</v>
          </cell>
          <cell r="K160" t="str">
            <v>Seneca</v>
          </cell>
          <cell r="N160">
            <v>5000</v>
          </cell>
          <cell r="O160">
            <v>0</v>
          </cell>
          <cell r="P160">
            <v>2.2999999999999998</v>
          </cell>
          <cell r="R160" t="str">
            <v>Fxd</v>
          </cell>
          <cell r="S160" t="str">
            <v>Phys</v>
          </cell>
          <cell r="T160" t="str">
            <v>CA</v>
          </cell>
          <cell r="X160" t="str">
            <v>CaBdr</v>
          </cell>
          <cell r="Y160" t="str">
            <v>SCG</v>
          </cell>
          <cell r="Z160" t="str">
            <v>Instate</v>
          </cell>
          <cell r="AA160" t="str">
            <v>P697-02</v>
          </cell>
          <cell r="AB160" t="str">
            <v>2640-A</v>
          </cell>
        </row>
        <row r="161">
          <cell r="B161">
            <v>175</v>
          </cell>
          <cell r="E161">
            <v>36536</v>
          </cell>
          <cell r="F161">
            <v>36526</v>
          </cell>
          <cell r="G161">
            <v>36537</v>
          </cell>
          <cell r="H161">
            <v>36537</v>
          </cell>
          <cell r="I161" t="str">
            <v>Bot</v>
          </cell>
          <cell r="K161" t="str">
            <v>Seneca</v>
          </cell>
          <cell r="N161">
            <v>5000</v>
          </cell>
          <cell r="O161">
            <v>0</v>
          </cell>
          <cell r="P161">
            <v>2.34</v>
          </cell>
          <cell r="R161" t="str">
            <v>Fxd</v>
          </cell>
          <cell r="S161" t="str">
            <v>Phys</v>
          </cell>
          <cell r="T161" t="str">
            <v>CA</v>
          </cell>
          <cell r="X161" t="str">
            <v>CaBdr</v>
          </cell>
          <cell r="Y161" t="str">
            <v>SCG</v>
          </cell>
          <cell r="Z161" t="str">
            <v>Instate</v>
          </cell>
          <cell r="AA161" t="str">
            <v>P697-02</v>
          </cell>
          <cell r="AB161" t="str">
            <v>2547</v>
          </cell>
        </row>
        <row r="162">
          <cell r="B162">
            <v>125</v>
          </cell>
          <cell r="E162">
            <v>36536</v>
          </cell>
          <cell r="F162">
            <v>36526</v>
          </cell>
          <cell r="G162">
            <v>36538</v>
          </cell>
          <cell r="H162">
            <v>36538</v>
          </cell>
          <cell r="I162" t="str">
            <v>Bot</v>
          </cell>
          <cell r="K162" t="str">
            <v>Seneca</v>
          </cell>
          <cell r="N162">
            <v>10000</v>
          </cell>
          <cell r="O162">
            <v>0</v>
          </cell>
          <cell r="P162">
            <v>2.35</v>
          </cell>
          <cell r="R162" t="str">
            <v>Fxd</v>
          </cell>
          <cell r="S162" t="str">
            <v>Phys</v>
          </cell>
          <cell r="T162" t="str">
            <v>CA</v>
          </cell>
          <cell r="X162" t="str">
            <v>CaBdr</v>
          </cell>
          <cell r="Y162" t="str">
            <v>SCG</v>
          </cell>
          <cell r="Z162" t="str">
            <v>Instate</v>
          </cell>
          <cell r="AA162" t="str">
            <v>P697-02</v>
          </cell>
          <cell r="AB162" t="str">
            <v>2640-A</v>
          </cell>
        </row>
        <row r="163">
          <cell r="B163">
            <v>175</v>
          </cell>
          <cell r="E163">
            <v>36537</v>
          </cell>
          <cell r="F163">
            <v>36526</v>
          </cell>
          <cell r="G163">
            <v>36538</v>
          </cell>
          <cell r="H163">
            <v>36538</v>
          </cell>
          <cell r="I163" t="str">
            <v>Bot</v>
          </cell>
          <cell r="K163" t="str">
            <v>SoCalgas</v>
          </cell>
          <cell r="N163">
            <v>20000</v>
          </cell>
          <cell r="O163">
            <v>0</v>
          </cell>
          <cell r="P163">
            <v>2.38</v>
          </cell>
          <cell r="R163" t="str">
            <v>Fxd</v>
          </cell>
          <cell r="S163" t="str">
            <v>Phys</v>
          </cell>
          <cell r="T163" t="str">
            <v>CA</v>
          </cell>
          <cell r="X163" t="str">
            <v>CaBdr</v>
          </cell>
          <cell r="Y163" t="str">
            <v>SCG</v>
          </cell>
          <cell r="Z163" t="str">
            <v>CSWF</v>
          </cell>
          <cell r="AA163" t="str">
            <v>Z99</v>
          </cell>
          <cell r="AB163" t="str">
            <v>var</v>
          </cell>
        </row>
        <row r="164">
          <cell r="B164">
            <v>175</v>
          </cell>
          <cell r="E164">
            <v>36537</v>
          </cell>
          <cell r="F164">
            <v>36526</v>
          </cell>
          <cell r="G164">
            <v>36538</v>
          </cell>
          <cell r="H164">
            <v>36538</v>
          </cell>
          <cell r="I164" t="str">
            <v>Sld</v>
          </cell>
          <cell r="K164" t="str">
            <v>Reliant</v>
          </cell>
          <cell r="N164">
            <v>0</v>
          </cell>
          <cell r="O164">
            <v>10000</v>
          </cell>
          <cell r="P164">
            <v>2.38</v>
          </cell>
          <cell r="R164" t="str">
            <v>Fxd</v>
          </cell>
          <cell r="S164" t="str">
            <v>Phys</v>
          </cell>
          <cell r="T164" t="str">
            <v>CA</v>
          </cell>
          <cell r="X164" t="str">
            <v>CaBdr</v>
          </cell>
          <cell r="Y164" t="str">
            <v>SCG</v>
          </cell>
          <cell r="Z164" t="str">
            <v>CSWF</v>
          </cell>
          <cell r="AA164" t="str">
            <v>Z99</v>
          </cell>
          <cell r="AB164" t="str">
            <v>N38</v>
          </cell>
        </row>
        <row r="165">
          <cell r="B165">
            <v>175</v>
          </cell>
          <cell r="E165">
            <v>36537</v>
          </cell>
          <cell r="F165">
            <v>36526</v>
          </cell>
          <cell r="G165">
            <v>36538</v>
          </cell>
          <cell r="H165">
            <v>36538</v>
          </cell>
          <cell r="I165" t="str">
            <v>Sld</v>
          </cell>
          <cell r="K165" t="str">
            <v>Duke</v>
          </cell>
          <cell r="N165">
            <v>0</v>
          </cell>
          <cell r="O165">
            <v>10000</v>
          </cell>
          <cell r="P165">
            <v>2.38</v>
          </cell>
          <cell r="R165" t="str">
            <v>Fxd</v>
          </cell>
          <cell r="S165" t="str">
            <v>Phys</v>
          </cell>
          <cell r="T165" t="str">
            <v>CA</v>
          </cell>
          <cell r="X165" t="str">
            <v>CaBdr</v>
          </cell>
          <cell r="Y165" t="str">
            <v>SCG</v>
          </cell>
          <cell r="Z165" t="str">
            <v>CSWF</v>
          </cell>
          <cell r="AA165" t="str">
            <v>Z99</v>
          </cell>
          <cell r="AB165" t="str">
            <v>N38</v>
          </cell>
        </row>
        <row r="166">
          <cell r="B166">
            <v>174</v>
          </cell>
          <cell r="C166">
            <v>116.1</v>
          </cell>
          <cell r="D166">
            <v>116.1</v>
          </cell>
          <cell r="E166">
            <v>36537</v>
          </cell>
          <cell r="F166">
            <v>36526</v>
          </cell>
          <cell r="G166">
            <v>36538</v>
          </cell>
          <cell r="H166">
            <v>36538</v>
          </cell>
          <cell r="I166" t="str">
            <v>Bot</v>
          </cell>
          <cell r="K166" t="str">
            <v>SoCalgas</v>
          </cell>
          <cell r="N166">
            <v>30000</v>
          </cell>
          <cell r="O166">
            <v>0</v>
          </cell>
          <cell r="P166">
            <v>2.38</v>
          </cell>
          <cell r="R166" t="str">
            <v>Fxd</v>
          </cell>
          <cell r="S166" t="str">
            <v>Phys</v>
          </cell>
          <cell r="T166" t="str">
            <v>CA</v>
          </cell>
          <cell r="X166" t="str">
            <v>CaBdr</v>
          </cell>
          <cell r="Y166" t="str">
            <v>SCG</v>
          </cell>
          <cell r="Z166" t="str">
            <v>CSWF</v>
          </cell>
          <cell r="AA166" t="str">
            <v>Z99</v>
          </cell>
          <cell r="AB166" t="str">
            <v>var</v>
          </cell>
        </row>
        <row r="167">
          <cell r="B167">
            <v>174</v>
          </cell>
          <cell r="C167">
            <v>116.1</v>
          </cell>
          <cell r="D167">
            <v>116.1</v>
          </cell>
          <cell r="E167">
            <v>36537</v>
          </cell>
          <cell r="F167">
            <v>36526</v>
          </cell>
          <cell r="G167">
            <v>36538</v>
          </cell>
          <cell r="H167">
            <v>36538</v>
          </cell>
          <cell r="I167" t="str">
            <v>Sld</v>
          </cell>
          <cell r="K167" t="str">
            <v>SCG TBS</v>
          </cell>
          <cell r="N167">
            <v>0</v>
          </cell>
          <cell r="O167">
            <v>30000</v>
          </cell>
          <cell r="P167">
            <v>0</v>
          </cell>
          <cell r="R167" t="str">
            <v>Fxd</v>
          </cell>
          <cell r="S167" t="str">
            <v>Strg</v>
          </cell>
          <cell r="T167" t="str">
            <v>CA</v>
          </cell>
          <cell r="X167" t="str">
            <v>CaBdr</v>
          </cell>
          <cell r="Y167" t="str">
            <v>SCG</v>
          </cell>
          <cell r="Z167" t="str">
            <v>CSWF</v>
          </cell>
          <cell r="AA167" t="str">
            <v>Z99</v>
          </cell>
          <cell r="AB167" t="str">
            <v>A116</v>
          </cell>
        </row>
        <row r="168">
          <cell r="B168">
            <v>175</v>
          </cell>
          <cell r="E168">
            <v>36538</v>
          </cell>
          <cell r="F168">
            <v>36526</v>
          </cell>
          <cell r="G168">
            <v>36539</v>
          </cell>
          <cell r="H168">
            <v>36539</v>
          </cell>
          <cell r="I168" t="str">
            <v>Bot</v>
          </cell>
          <cell r="K168" t="str">
            <v>Seneca</v>
          </cell>
          <cell r="N168">
            <v>10000</v>
          </cell>
          <cell r="O168">
            <v>0</v>
          </cell>
          <cell r="P168">
            <v>2.34</v>
          </cell>
          <cell r="R168" t="str">
            <v>Fxd</v>
          </cell>
          <cell r="S168" t="str">
            <v>Phys</v>
          </cell>
          <cell r="T168" t="str">
            <v>CA</v>
          </cell>
          <cell r="X168" t="str">
            <v>CaBdr</v>
          </cell>
          <cell r="Y168" t="str">
            <v>SCG</v>
          </cell>
          <cell r="Z168" t="str">
            <v>Instate</v>
          </cell>
          <cell r="AA168" t="str">
            <v>P697-02</v>
          </cell>
          <cell r="AB168" t="str">
            <v>N38</v>
          </cell>
        </row>
        <row r="169">
          <cell r="B169">
            <v>175</v>
          </cell>
          <cell r="E169">
            <v>36538</v>
          </cell>
          <cell r="F169">
            <v>36526</v>
          </cell>
          <cell r="G169">
            <v>36539</v>
          </cell>
          <cell r="H169">
            <v>36539</v>
          </cell>
          <cell r="I169" t="str">
            <v>Sld</v>
          </cell>
          <cell r="K169" t="str">
            <v>Reliant</v>
          </cell>
          <cell r="N169">
            <v>0</v>
          </cell>
          <cell r="O169">
            <v>10000</v>
          </cell>
          <cell r="P169">
            <v>2.36</v>
          </cell>
          <cell r="R169" t="str">
            <v>Fxd</v>
          </cell>
          <cell r="S169" t="str">
            <v>Phys</v>
          </cell>
          <cell r="T169" t="str">
            <v>CA</v>
          </cell>
          <cell r="X169" t="str">
            <v>CaBdr</v>
          </cell>
          <cell r="Y169" t="str">
            <v>SCG</v>
          </cell>
          <cell r="Z169" t="str">
            <v>Instate</v>
          </cell>
          <cell r="AA169" t="str">
            <v>P697-02</v>
          </cell>
        </row>
        <row r="170">
          <cell r="B170">
            <v>175</v>
          </cell>
          <cell r="E170">
            <v>36537</v>
          </cell>
          <cell r="F170">
            <v>36526</v>
          </cell>
          <cell r="G170">
            <v>36537</v>
          </cell>
          <cell r="H170">
            <v>36537</v>
          </cell>
          <cell r="I170" t="str">
            <v>Sld</v>
          </cell>
          <cell r="K170" t="str">
            <v>PG&amp;E Trdg</v>
          </cell>
          <cell r="N170">
            <v>0</v>
          </cell>
          <cell r="O170">
            <v>5000</v>
          </cell>
          <cell r="P170">
            <v>2.38</v>
          </cell>
          <cell r="R170" t="str">
            <v>Fxd</v>
          </cell>
          <cell r="S170" t="str">
            <v>Phys</v>
          </cell>
          <cell r="T170" t="str">
            <v>CA</v>
          </cell>
          <cell r="X170" t="str">
            <v>CaBdr</v>
          </cell>
          <cell r="Y170" t="str">
            <v>SCG</v>
          </cell>
          <cell r="Z170" t="str">
            <v>Instate</v>
          </cell>
          <cell r="AA170" t="str">
            <v>P697-02</v>
          </cell>
          <cell r="AB170" t="str">
            <v>2537</v>
          </cell>
        </row>
        <row r="171">
          <cell r="B171">
            <v>174</v>
          </cell>
          <cell r="C171">
            <v>116.1</v>
          </cell>
          <cell r="D171">
            <v>116.1</v>
          </cell>
          <cell r="E171">
            <v>36537</v>
          </cell>
          <cell r="F171">
            <v>36526</v>
          </cell>
          <cell r="G171">
            <v>36537</v>
          </cell>
          <cell r="H171">
            <v>36537</v>
          </cell>
          <cell r="I171" t="str">
            <v>Sld</v>
          </cell>
          <cell r="K171" t="str">
            <v>PG&amp;E Trdg</v>
          </cell>
          <cell r="N171">
            <v>0</v>
          </cell>
          <cell r="O171">
            <v>5000</v>
          </cell>
          <cell r="P171">
            <v>2.38</v>
          </cell>
          <cell r="R171" t="str">
            <v>Fxd</v>
          </cell>
          <cell r="S171" t="str">
            <v>Phys</v>
          </cell>
          <cell r="T171" t="str">
            <v>CA</v>
          </cell>
          <cell r="X171" t="str">
            <v>CaBdr</v>
          </cell>
          <cell r="Y171" t="str">
            <v>SCG</v>
          </cell>
          <cell r="Z171" t="str">
            <v>Instate</v>
          </cell>
          <cell r="AA171" t="str">
            <v>A116</v>
          </cell>
          <cell r="AB171" t="str">
            <v>I07</v>
          </cell>
        </row>
        <row r="172">
          <cell r="B172">
            <v>174</v>
          </cell>
          <cell r="C172">
            <v>116.1</v>
          </cell>
          <cell r="D172">
            <v>116.1</v>
          </cell>
          <cell r="E172">
            <v>36537</v>
          </cell>
          <cell r="F172">
            <v>36526</v>
          </cell>
          <cell r="G172">
            <v>36537</v>
          </cell>
          <cell r="H172">
            <v>36537</v>
          </cell>
          <cell r="I172" t="str">
            <v>Bot</v>
          </cell>
          <cell r="K172" t="str">
            <v>SCG TBS</v>
          </cell>
          <cell r="N172">
            <v>5000</v>
          </cell>
          <cell r="O172">
            <v>0</v>
          </cell>
          <cell r="P172">
            <v>2.4299999999999999E-2</v>
          </cell>
          <cell r="R172" t="str">
            <v>Fxd</v>
          </cell>
          <cell r="S172" t="str">
            <v>Strg</v>
          </cell>
          <cell r="T172" t="str">
            <v>CA</v>
          </cell>
          <cell r="X172" t="str">
            <v>CaBdr</v>
          </cell>
          <cell r="Y172" t="str">
            <v>SCG</v>
          </cell>
          <cell r="Z172" t="str">
            <v>Instate</v>
          </cell>
          <cell r="AA172" t="str">
            <v>A116</v>
          </cell>
          <cell r="AB172" t="str">
            <v>I07</v>
          </cell>
        </row>
        <row r="173">
          <cell r="B173">
            <v>183</v>
          </cell>
          <cell r="C173">
            <v>65</v>
          </cell>
          <cell r="E173">
            <v>36539</v>
          </cell>
          <cell r="F173">
            <v>36526</v>
          </cell>
          <cell r="G173">
            <v>36540</v>
          </cell>
          <cell r="H173">
            <v>36543</v>
          </cell>
          <cell r="I173" t="str">
            <v>Bot</v>
          </cell>
          <cell r="K173" t="str">
            <v>USGT</v>
          </cell>
          <cell r="M173" t="str">
            <v>x</v>
          </cell>
          <cell r="N173">
            <v>20000</v>
          </cell>
          <cell r="O173">
            <v>0</v>
          </cell>
          <cell r="P173">
            <v>2.35</v>
          </cell>
          <cell r="R173" t="str">
            <v>Fxd</v>
          </cell>
          <cell r="S173" t="str">
            <v>Phys</v>
          </cell>
          <cell r="T173" t="str">
            <v>CA</v>
          </cell>
          <cell r="X173" t="str">
            <v>CaBdr</v>
          </cell>
          <cell r="Y173" t="str">
            <v>SCG</v>
          </cell>
          <cell r="Z173" t="str">
            <v>Hub</v>
          </cell>
          <cell r="AA173" t="str">
            <v>Z99</v>
          </cell>
          <cell r="AB173" t="str">
            <v>Z99</v>
          </cell>
        </row>
        <row r="174">
          <cell r="B174">
            <v>183</v>
          </cell>
          <cell r="C174">
            <v>65</v>
          </cell>
          <cell r="E174">
            <v>36539</v>
          </cell>
          <cell r="F174">
            <v>36526</v>
          </cell>
          <cell r="G174">
            <v>36540</v>
          </cell>
          <cell r="H174">
            <v>36543</v>
          </cell>
          <cell r="I174" t="str">
            <v>Bot</v>
          </cell>
          <cell r="K174" t="str">
            <v>Cook</v>
          </cell>
          <cell r="M174" t="str">
            <v>x</v>
          </cell>
          <cell r="N174">
            <v>20000</v>
          </cell>
          <cell r="O174">
            <v>0</v>
          </cell>
          <cell r="P174">
            <v>2.36</v>
          </cell>
          <cell r="R174" t="str">
            <v>Fxd</v>
          </cell>
          <cell r="S174" t="str">
            <v>Phys</v>
          </cell>
          <cell r="T174" t="str">
            <v>CA</v>
          </cell>
          <cell r="X174" t="str">
            <v>CaBdr</v>
          </cell>
          <cell r="Y174" t="str">
            <v>SCG</v>
          </cell>
          <cell r="Z174" t="str">
            <v>Ehr</v>
          </cell>
          <cell r="AA174" t="str">
            <v>9L3Q</v>
          </cell>
          <cell r="AB174" t="str">
            <v>Z99</v>
          </cell>
        </row>
        <row r="175">
          <cell r="B175">
            <v>183</v>
          </cell>
          <cell r="C175">
            <v>65</v>
          </cell>
          <cell r="E175">
            <v>36539</v>
          </cell>
          <cell r="F175">
            <v>36526</v>
          </cell>
          <cell r="G175">
            <v>36545</v>
          </cell>
          <cell r="H175">
            <v>36545</v>
          </cell>
          <cell r="I175" t="str">
            <v>Bot</v>
          </cell>
          <cell r="K175" t="str">
            <v>Cook</v>
          </cell>
          <cell r="M175" t="str">
            <v>x</v>
          </cell>
          <cell r="N175">
            <v>4324</v>
          </cell>
          <cell r="O175">
            <v>0</v>
          </cell>
          <cell r="P175">
            <v>2.4</v>
          </cell>
          <cell r="R175" t="str">
            <v>Fxd</v>
          </cell>
          <cell r="S175" t="str">
            <v>Phys</v>
          </cell>
          <cell r="T175" t="str">
            <v>CA</v>
          </cell>
          <cell r="X175" t="str">
            <v>CaBdr</v>
          </cell>
          <cell r="Y175" t="str">
            <v>SCG</v>
          </cell>
          <cell r="Z175" t="str">
            <v>Ehr</v>
          </cell>
          <cell r="AA175" t="str">
            <v>9KQR</v>
          </cell>
          <cell r="AB175" t="str">
            <v>Z99</v>
          </cell>
        </row>
        <row r="176">
          <cell r="B176">
            <v>183</v>
          </cell>
          <cell r="C176">
            <v>65</v>
          </cell>
          <cell r="E176">
            <v>36539</v>
          </cell>
          <cell r="F176">
            <v>36526</v>
          </cell>
          <cell r="G176">
            <v>36545</v>
          </cell>
          <cell r="H176">
            <v>36545</v>
          </cell>
          <cell r="I176" t="str">
            <v>Bot</v>
          </cell>
          <cell r="K176" t="str">
            <v>Cook</v>
          </cell>
          <cell r="M176" t="str">
            <v>x</v>
          </cell>
          <cell r="N176">
            <v>65</v>
          </cell>
          <cell r="O176">
            <v>0</v>
          </cell>
          <cell r="P176">
            <v>2.4</v>
          </cell>
          <cell r="R176" t="str">
            <v>Fxd</v>
          </cell>
          <cell r="S176" t="str">
            <v>Phys</v>
          </cell>
          <cell r="T176" t="str">
            <v>CA</v>
          </cell>
          <cell r="X176" t="str">
            <v>CaBdr</v>
          </cell>
          <cell r="Y176" t="str">
            <v>SCG</v>
          </cell>
          <cell r="Z176" t="str">
            <v>Tpk</v>
          </cell>
          <cell r="AA176" t="str">
            <v>9L8N</v>
          </cell>
          <cell r="AB176" t="str">
            <v>Z99</v>
          </cell>
        </row>
        <row r="177">
          <cell r="B177">
            <v>183</v>
          </cell>
          <cell r="C177">
            <v>65</v>
          </cell>
          <cell r="E177">
            <v>36539</v>
          </cell>
          <cell r="F177">
            <v>36526</v>
          </cell>
          <cell r="G177">
            <v>36545</v>
          </cell>
          <cell r="H177">
            <v>36545</v>
          </cell>
          <cell r="I177" t="str">
            <v>Bot</v>
          </cell>
          <cell r="K177" t="str">
            <v>Cook</v>
          </cell>
          <cell r="M177" t="str">
            <v>x</v>
          </cell>
          <cell r="N177">
            <v>1141</v>
          </cell>
          <cell r="O177">
            <v>0</v>
          </cell>
          <cell r="P177">
            <v>2.39</v>
          </cell>
          <cell r="R177" t="str">
            <v>Fxd</v>
          </cell>
          <cell r="S177" t="str">
            <v>Phys</v>
          </cell>
          <cell r="T177" t="str">
            <v>CA</v>
          </cell>
          <cell r="X177" t="str">
            <v>CaBdr</v>
          </cell>
          <cell r="Y177" t="str">
            <v>SCG</v>
          </cell>
          <cell r="Z177" t="str">
            <v>Tpk</v>
          </cell>
          <cell r="AA177" t="str">
            <v>9L8T</v>
          </cell>
          <cell r="AB177" t="str">
            <v>Z99</v>
          </cell>
        </row>
        <row r="178">
          <cell r="B178">
            <v>184</v>
          </cell>
          <cell r="C178">
            <v>66</v>
          </cell>
          <cell r="E178">
            <v>36537</v>
          </cell>
          <cell r="F178">
            <v>36526</v>
          </cell>
          <cell r="G178">
            <v>36538</v>
          </cell>
          <cell r="H178">
            <v>36538</v>
          </cell>
          <cell r="I178" t="str">
            <v>Bot</v>
          </cell>
          <cell r="K178" t="str">
            <v>SoCalgas</v>
          </cell>
          <cell r="N178">
            <v>290000</v>
          </cell>
          <cell r="O178">
            <v>0</v>
          </cell>
          <cell r="P178">
            <v>2.4249999999999998</v>
          </cell>
          <cell r="R178" t="str">
            <v>Fxd</v>
          </cell>
          <cell r="S178" t="str">
            <v>Phys</v>
          </cell>
          <cell r="T178" t="str">
            <v>CA</v>
          </cell>
          <cell r="X178" t="str">
            <v>CaBdr</v>
          </cell>
          <cell r="Y178" t="str">
            <v>SCG</v>
          </cell>
          <cell r="Z178" t="str">
            <v>CSWF</v>
          </cell>
          <cell r="AA178" t="str">
            <v>Z99</v>
          </cell>
          <cell r="AB178" t="str">
            <v>var</v>
          </cell>
        </row>
        <row r="179">
          <cell r="B179">
            <v>184</v>
          </cell>
          <cell r="C179">
            <v>66</v>
          </cell>
          <cell r="E179">
            <v>36537</v>
          </cell>
          <cell r="F179">
            <v>36526</v>
          </cell>
          <cell r="G179">
            <v>36538</v>
          </cell>
          <cell r="H179">
            <v>36538</v>
          </cell>
          <cell r="I179" t="str">
            <v>Sld</v>
          </cell>
          <cell r="K179" t="str">
            <v>CaHub</v>
          </cell>
          <cell r="N179">
            <v>0</v>
          </cell>
          <cell r="O179">
            <v>290000</v>
          </cell>
          <cell r="P179">
            <v>-0.02</v>
          </cell>
          <cell r="R179" t="str">
            <v>Fxd</v>
          </cell>
          <cell r="S179" t="str">
            <v>Strg</v>
          </cell>
          <cell r="T179" t="str">
            <v>CA</v>
          </cell>
          <cell r="X179" t="str">
            <v>CaBdr</v>
          </cell>
          <cell r="Y179" t="str">
            <v>SCG</v>
          </cell>
          <cell r="Z179" t="str">
            <v>CSWF</v>
          </cell>
          <cell r="AA179" t="str">
            <v>Z99</v>
          </cell>
          <cell r="AB179" t="str">
            <v>var</v>
          </cell>
        </row>
        <row r="180">
          <cell r="B180">
            <v>125</v>
          </cell>
          <cell r="E180">
            <v>36545</v>
          </cell>
          <cell r="F180">
            <v>36526</v>
          </cell>
          <cell r="G180">
            <v>36546</v>
          </cell>
          <cell r="H180">
            <v>36546</v>
          </cell>
          <cell r="I180" t="str">
            <v>Bot</v>
          </cell>
          <cell r="K180" t="str">
            <v>Cook</v>
          </cell>
          <cell r="N180">
            <v>5000</v>
          </cell>
          <cell r="O180">
            <v>0</v>
          </cell>
          <cell r="P180">
            <v>2.5049999999999999</v>
          </cell>
          <cell r="R180" t="str">
            <v>Fxd</v>
          </cell>
          <cell r="S180" t="str">
            <v>Phys</v>
          </cell>
          <cell r="T180" t="str">
            <v>CA</v>
          </cell>
          <cell r="X180" t="str">
            <v>CaBdr</v>
          </cell>
          <cell r="Y180" t="str">
            <v>SCG</v>
          </cell>
          <cell r="Z180" t="str">
            <v>Ehr</v>
          </cell>
          <cell r="AA180" t="str">
            <v>9KNH-709</v>
          </cell>
          <cell r="AB180" t="str">
            <v>P03</v>
          </cell>
        </row>
        <row r="181">
          <cell r="B181">
            <v>174</v>
          </cell>
          <cell r="C181">
            <v>116.1</v>
          </cell>
          <cell r="D181">
            <v>116.1</v>
          </cell>
          <cell r="E181">
            <v>36545</v>
          </cell>
          <cell r="F181">
            <v>36526</v>
          </cell>
          <cell r="G181">
            <v>36546</v>
          </cell>
          <cell r="H181">
            <v>36546</v>
          </cell>
          <cell r="I181" t="str">
            <v>Bot</v>
          </cell>
          <cell r="K181" t="str">
            <v>SDGE</v>
          </cell>
          <cell r="N181">
            <v>6000</v>
          </cell>
          <cell r="O181">
            <v>0</v>
          </cell>
          <cell r="P181">
            <v>2.5</v>
          </cell>
          <cell r="R181" t="str">
            <v>Fxd</v>
          </cell>
          <cell r="S181" t="str">
            <v>Phys</v>
          </cell>
          <cell r="T181" t="str">
            <v>CA</v>
          </cell>
          <cell r="X181" t="str">
            <v>CaBdr</v>
          </cell>
          <cell r="Y181" t="str">
            <v>SCG</v>
          </cell>
          <cell r="Z181" t="str">
            <v>Strg</v>
          </cell>
          <cell r="AA181" t="str">
            <v>A116-Net</v>
          </cell>
          <cell r="AB181" t="str">
            <v>A116-Net</v>
          </cell>
        </row>
        <row r="182">
          <cell r="B182">
            <v>174</v>
          </cell>
          <cell r="C182">
            <v>116.1</v>
          </cell>
          <cell r="D182">
            <v>116.1</v>
          </cell>
          <cell r="E182">
            <v>36545</v>
          </cell>
          <cell r="F182">
            <v>36526</v>
          </cell>
          <cell r="G182">
            <v>36546</v>
          </cell>
          <cell r="H182">
            <v>36546</v>
          </cell>
          <cell r="I182" t="str">
            <v>Bot</v>
          </cell>
          <cell r="K182" t="str">
            <v>SDGE</v>
          </cell>
          <cell r="N182">
            <v>1000</v>
          </cell>
          <cell r="O182">
            <v>0</v>
          </cell>
          <cell r="P182">
            <v>2.5</v>
          </cell>
          <cell r="R182" t="str">
            <v>Fxd</v>
          </cell>
          <cell r="S182" t="str">
            <v>Phys</v>
          </cell>
          <cell r="T182" t="str">
            <v>CA</v>
          </cell>
          <cell r="X182" t="str">
            <v>CaBdr</v>
          </cell>
          <cell r="Y182" t="str">
            <v>SCG</v>
          </cell>
          <cell r="Z182" t="str">
            <v>Strg</v>
          </cell>
          <cell r="AA182" t="str">
            <v>B95B</v>
          </cell>
          <cell r="AB182" t="str">
            <v>A116</v>
          </cell>
        </row>
        <row r="183">
          <cell r="B183">
            <v>174</v>
          </cell>
          <cell r="C183">
            <v>116.1</v>
          </cell>
          <cell r="D183">
            <v>116.1</v>
          </cell>
          <cell r="E183">
            <v>36545</v>
          </cell>
          <cell r="F183">
            <v>36526</v>
          </cell>
          <cell r="G183">
            <v>36546</v>
          </cell>
          <cell r="H183">
            <v>36546</v>
          </cell>
          <cell r="I183" t="str">
            <v>Bot</v>
          </cell>
          <cell r="K183" t="str">
            <v>SDGE</v>
          </cell>
          <cell r="N183">
            <v>13000</v>
          </cell>
          <cell r="O183">
            <v>0</v>
          </cell>
          <cell r="P183">
            <v>2.5</v>
          </cell>
          <cell r="R183" t="str">
            <v>Fxd</v>
          </cell>
          <cell r="S183" t="str">
            <v>Phys</v>
          </cell>
          <cell r="T183" t="str">
            <v>CA</v>
          </cell>
          <cell r="X183" t="str">
            <v>CaBdr</v>
          </cell>
          <cell r="Y183" t="str">
            <v>SCG</v>
          </cell>
          <cell r="Z183" t="str">
            <v>Strg</v>
          </cell>
          <cell r="AA183" t="str">
            <v>I29H</v>
          </cell>
          <cell r="AB183" t="str">
            <v>A116</v>
          </cell>
        </row>
        <row r="184">
          <cell r="B184">
            <v>174</v>
          </cell>
          <cell r="C184">
            <v>116.1</v>
          </cell>
          <cell r="D184">
            <v>116.1</v>
          </cell>
          <cell r="E184">
            <v>36545</v>
          </cell>
          <cell r="F184">
            <v>36526</v>
          </cell>
          <cell r="G184">
            <v>36546</v>
          </cell>
          <cell r="H184">
            <v>36546</v>
          </cell>
          <cell r="I184" t="str">
            <v>Sld</v>
          </cell>
          <cell r="K184" t="str">
            <v>SCG TBS</v>
          </cell>
          <cell r="N184">
            <v>0</v>
          </cell>
          <cell r="O184">
            <v>6000</v>
          </cell>
          <cell r="P184">
            <v>0</v>
          </cell>
          <cell r="R184" t="str">
            <v>Fxd</v>
          </cell>
          <cell r="S184" t="str">
            <v>Strg</v>
          </cell>
          <cell r="T184" t="str">
            <v>CA</v>
          </cell>
          <cell r="X184" t="str">
            <v>CaBdr</v>
          </cell>
          <cell r="Y184" t="str">
            <v>SCG</v>
          </cell>
          <cell r="Z184" t="str">
            <v>Strg</v>
          </cell>
          <cell r="AA184" t="str">
            <v>A116-Net</v>
          </cell>
          <cell r="AB184" t="str">
            <v>A116-Net</v>
          </cell>
        </row>
        <row r="185">
          <cell r="B185">
            <v>174</v>
          </cell>
          <cell r="C185">
            <v>116.1</v>
          </cell>
          <cell r="D185">
            <v>116.1</v>
          </cell>
          <cell r="E185">
            <v>36545</v>
          </cell>
          <cell r="F185">
            <v>36526</v>
          </cell>
          <cell r="G185">
            <v>36546</v>
          </cell>
          <cell r="H185">
            <v>36546</v>
          </cell>
          <cell r="I185" t="str">
            <v>Sld</v>
          </cell>
          <cell r="K185" t="str">
            <v>SCG TBS</v>
          </cell>
          <cell r="N185">
            <v>0</v>
          </cell>
          <cell r="O185">
            <v>1000</v>
          </cell>
          <cell r="P185">
            <v>0</v>
          </cell>
          <cell r="R185" t="str">
            <v>Fxd</v>
          </cell>
          <cell r="S185" t="str">
            <v>Strg</v>
          </cell>
          <cell r="T185" t="str">
            <v>CA</v>
          </cell>
          <cell r="X185" t="str">
            <v>CaBdr</v>
          </cell>
          <cell r="Y185" t="str">
            <v>SCG</v>
          </cell>
          <cell r="Z185" t="str">
            <v>Strg</v>
          </cell>
          <cell r="AA185" t="str">
            <v>B95B</v>
          </cell>
          <cell r="AB185" t="str">
            <v>A116</v>
          </cell>
        </row>
        <row r="186">
          <cell r="B186">
            <v>174</v>
          </cell>
          <cell r="C186">
            <v>116.1</v>
          </cell>
          <cell r="D186">
            <v>116.1</v>
          </cell>
          <cell r="E186">
            <v>36545</v>
          </cell>
          <cell r="F186">
            <v>36526</v>
          </cell>
          <cell r="G186">
            <v>36546</v>
          </cell>
          <cell r="H186">
            <v>36546</v>
          </cell>
          <cell r="I186" t="str">
            <v>Sld</v>
          </cell>
          <cell r="K186" t="str">
            <v>SCG TBS</v>
          </cell>
          <cell r="N186">
            <v>0</v>
          </cell>
          <cell r="O186">
            <v>13000</v>
          </cell>
          <cell r="P186">
            <v>0</v>
          </cell>
          <cell r="R186" t="str">
            <v>Fxd</v>
          </cell>
          <cell r="S186" t="str">
            <v>Strg</v>
          </cell>
          <cell r="T186" t="str">
            <v>CA</v>
          </cell>
          <cell r="X186" t="str">
            <v>CaBdr</v>
          </cell>
          <cell r="Y186" t="str">
            <v>SCG</v>
          </cell>
          <cell r="Z186" t="str">
            <v>Strg</v>
          </cell>
          <cell r="AA186" t="str">
            <v>I29H</v>
          </cell>
          <cell r="AB186" t="str">
            <v>A116</v>
          </cell>
        </row>
        <row r="187">
          <cell r="B187">
            <v>174</v>
          </cell>
          <cell r="C187">
            <v>116.1</v>
          </cell>
          <cell r="D187">
            <v>116.1</v>
          </cell>
          <cell r="E187">
            <v>36545</v>
          </cell>
          <cell r="F187">
            <v>36526</v>
          </cell>
          <cell r="G187">
            <v>36546</v>
          </cell>
          <cell r="H187">
            <v>36546</v>
          </cell>
          <cell r="I187" t="str">
            <v>Bot</v>
          </cell>
          <cell r="K187" t="str">
            <v>Socalgas</v>
          </cell>
          <cell r="N187">
            <v>100000</v>
          </cell>
          <cell r="O187">
            <v>0</v>
          </cell>
          <cell r="P187">
            <v>2.5049999999999999</v>
          </cell>
          <cell r="R187" t="str">
            <v>Fxd</v>
          </cell>
          <cell r="S187" t="str">
            <v>Phys</v>
          </cell>
          <cell r="T187" t="str">
            <v>CA</v>
          </cell>
          <cell r="X187" t="str">
            <v>CaBdr</v>
          </cell>
          <cell r="Y187" t="str">
            <v>SCG</v>
          </cell>
          <cell r="Z187" t="str">
            <v>Strg</v>
          </cell>
          <cell r="AA187" t="str">
            <v>Z99</v>
          </cell>
          <cell r="AB187" t="str">
            <v>A116</v>
          </cell>
        </row>
        <row r="188">
          <cell r="B188">
            <v>174</v>
          </cell>
          <cell r="C188">
            <v>116.1</v>
          </cell>
          <cell r="D188">
            <v>116.1</v>
          </cell>
          <cell r="E188">
            <v>36545</v>
          </cell>
          <cell r="F188">
            <v>36526</v>
          </cell>
          <cell r="G188">
            <v>36546</v>
          </cell>
          <cell r="H188">
            <v>36546</v>
          </cell>
          <cell r="I188" t="str">
            <v>Sld</v>
          </cell>
          <cell r="K188" t="str">
            <v>SCG TBS</v>
          </cell>
          <cell r="N188">
            <v>0</v>
          </cell>
          <cell r="O188">
            <v>100000</v>
          </cell>
          <cell r="P188">
            <v>0</v>
          </cell>
          <cell r="R188" t="str">
            <v>Fxd</v>
          </cell>
          <cell r="S188" t="str">
            <v>Strg</v>
          </cell>
          <cell r="T188" t="str">
            <v>CA</v>
          </cell>
          <cell r="X188" t="str">
            <v>CaBdr</v>
          </cell>
          <cell r="Y188" t="str">
            <v>SCG</v>
          </cell>
          <cell r="Z188" t="str">
            <v>Strg</v>
          </cell>
          <cell r="AA188" t="str">
            <v>Z99</v>
          </cell>
          <cell r="AB188" t="str">
            <v>A116</v>
          </cell>
        </row>
        <row r="189">
          <cell r="B189">
            <v>125</v>
          </cell>
          <cell r="E189">
            <v>36545</v>
          </cell>
          <cell r="F189">
            <v>36526</v>
          </cell>
          <cell r="G189">
            <v>36546</v>
          </cell>
          <cell r="H189">
            <v>36546</v>
          </cell>
          <cell r="I189" t="str">
            <v>Bot</v>
          </cell>
          <cell r="K189" t="str">
            <v>Cook</v>
          </cell>
          <cell r="N189">
            <v>5000</v>
          </cell>
          <cell r="O189">
            <v>0</v>
          </cell>
          <cell r="P189">
            <v>2.4700000000000002</v>
          </cell>
          <cell r="R189" t="str">
            <v>Fxd</v>
          </cell>
          <cell r="S189" t="str">
            <v>Phys</v>
          </cell>
          <cell r="T189" t="str">
            <v>CA</v>
          </cell>
          <cell r="X189" t="str">
            <v>CaBdr</v>
          </cell>
          <cell r="Y189" t="str">
            <v>SCG</v>
          </cell>
          <cell r="Z189" t="str">
            <v>Ehr</v>
          </cell>
          <cell r="AA189" t="str">
            <v>97YW-002</v>
          </cell>
          <cell r="AB189" t="str">
            <v>P03</v>
          </cell>
        </row>
        <row r="190">
          <cell r="B190">
            <v>178</v>
          </cell>
          <cell r="C190">
            <v>115.2</v>
          </cell>
          <cell r="E190">
            <v>36545</v>
          </cell>
          <cell r="F190">
            <v>36526</v>
          </cell>
          <cell r="G190">
            <v>36550</v>
          </cell>
          <cell r="H190">
            <v>36556</v>
          </cell>
          <cell r="I190" t="str">
            <v>Bot</v>
          </cell>
          <cell r="K190" t="str">
            <v>Seneca</v>
          </cell>
          <cell r="N190">
            <v>14995</v>
          </cell>
          <cell r="O190">
            <v>0</v>
          </cell>
          <cell r="P190">
            <v>2.4500000000000002</v>
          </cell>
          <cell r="R190" t="str">
            <v>Fxd</v>
          </cell>
          <cell r="S190" t="str">
            <v>Phys</v>
          </cell>
          <cell r="T190" t="str">
            <v>CA</v>
          </cell>
          <cell r="X190" t="str">
            <v>CaBdr</v>
          </cell>
          <cell r="Y190" t="str">
            <v>SCG</v>
          </cell>
          <cell r="Z190" t="str">
            <v>Instate</v>
          </cell>
          <cell r="AA190" t="str">
            <v>P697-02</v>
          </cell>
          <cell r="AB190" t="str">
            <v>s05</v>
          </cell>
        </row>
        <row r="191">
          <cell r="B191">
            <v>174</v>
          </cell>
          <cell r="C191">
            <v>116.1</v>
          </cell>
          <cell r="E191">
            <v>36545</v>
          </cell>
          <cell r="F191">
            <v>36526</v>
          </cell>
          <cell r="G191">
            <v>36550</v>
          </cell>
          <cell r="H191">
            <v>36556</v>
          </cell>
          <cell r="I191" t="str">
            <v>Bot</v>
          </cell>
          <cell r="K191" t="str">
            <v>Seneca</v>
          </cell>
          <cell r="N191">
            <v>1000</v>
          </cell>
          <cell r="O191">
            <v>0</v>
          </cell>
          <cell r="P191">
            <v>2.4500000000000002</v>
          </cell>
          <cell r="R191" t="str">
            <v>Fxd</v>
          </cell>
          <cell r="S191" t="str">
            <v>Phys</v>
          </cell>
          <cell r="T191" t="str">
            <v>CA</v>
          </cell>
          <cell r="X191" t="str">
            <v>CaBdr</v>
          </cell>
          <cell r="Y191" t="str">
            <v>SCG</v>
          </cell>
          <cell r="Z191" t="str">
            <v>Instate</v>
          </cell>
          <cell r="AA191" t="str">
            <v>P697-02</v>
          </cell>
          <cell r="AB191" t="str">
            <v>s05</v>
          </cell>
        </row>
        <row r="192">
          <cell r="B192">
            <v>178</v>
          </cell>
          <cell r="C192">
            <v>115.2</v>
          </cell>
          <cell r="E192">
            <v>36545</v>
          </cell>
          <cell r="F192">
            <v>36526</v>
          </cell>
          <cell r="G192">
            <v>36550</v>
          </cell>
          <cell r="H192">
            <v>36556</v>
          </cell>
          <cell r="I192" t="str">
            <v>Bot</v>
          </cell>
          <cell r="K192" t="str">
            <v>Seneca</v>
          </cell>
          <cell r="N192">
            <v>3005</v>
          </cell>
          <cell r="O192">
            <v>0</v>
          </cell>
          <cell r="P192">
            <v>2.4500000000000002</v>
          </cell>
          <cell r="R192" t="str">
            <v>Fxd</v>
          </cell>
          <cell r="S192" t="str">
            <v>Phys</v>
          </cell>
          <cell r="T192" t="str">
            <v>CA</v>
          </cell>
          <cell r="X192" t="str">
            <v>CaBdr</v>
          </cell>
          <cell r="Y192" t="str">
            <v>SCG</v>
          </cell>
          <cell r="Z192" t="str">
            <v>Instate</v>
          </cell>
          <cell r="AA192" t="str">
            <v>P697-02</v>
          </cell>
          <cell r="AB192" t="str">
            <v>Var</v>
          </cell>
        </row>
        <row r="193">
          <cell r="B193">
            <v>178</v>
          </cell>
          <cell r="C193">
            <v>115.2</v>
          </cell>
          <cell r="E193">
            <v>36545</v>
          </cell>
          <cell r="F193">
            <v>36557</v>
          </cell>
          <cell r="G193">
            <v>36586</v>
          </cell>
          <cell r="H193">
            <v>36616</v>
          </cell>
          <cell r="I193" t="str">
            <v>Bot</v>
          </cell>
          <cell r="K193" t="str">
            <v>SCG TBS</v>
          </cell>
          <cell r="N193">
            <v>22878</v>
          </cell>
          <cell r="O193">
            <v>0</v>
          </cell>
          <cell r="P193">
            <v>0</v>
          </cell>
          <cell r="R193" t="str">
            <v>Fxd</v>
          </cell>
          <cell r="S193" t="str">
            <v>Strg</v>
          </cell>
          <cell r="T193" t="str">
            <v>CA</v>
          </cell>
          <cell r="X193" t="str">
            <v>CaBdr</v>
          </cell>
          <cell r="Y193" t="str">
            <v>SCG</v>
          </cell>
        </row>
        <row r="194">
          <cell r="B194">
            <v>178</v>
          </cell>
          <cell r="C194">
            <v>115.2</v>
          </cell>
          <cell r="E194">
            <v>36545</v>
          </cell>
          <cell r="F194">
            <v>36526</v>
          </cell>
          <cell r="G194">
            <v>36550</v>
          </cell>
          <cell r="H194">
            <v>36556</v>
          </cell>
          <cell r="I194" t="str">
            <v>Sld</v>
          </cell>
          <cell r="K194" t="str">
            <v>SCG TBS</v>
          </cell>
          <cell r="N194">
            <v>0</v>
          </cell>
          <cell r="O194">
            <v>18000</v>
          </cell>
          <cell r="P194">
            <v>0</v>
          </cell>
          <cell r="R194" t="str">
            <v>Fxd</v>
          </cell>
          <cell r="S194" t="str">
            <v>Strg</v>
          </cell>
          <cell r="T194" t="str">
            <v>CA</v>
          </cell>
          <cell r="X194" t="str">
            <v>CaBdr</v>
          </cell>
          <cell r="Y194" t="str">
            <v>SCG</v>
          </cell>
        </row>
        <row r="195">
          <cell r="B195">
            <v>174</v>
          </cell>
          <cell r="C195">
            <v>116.1</v>
          </cell>
          <cell r="E195">
            <v>36545</v>
          </cell>
          <cell r="F195">
            <v>36526</v>
          </cell>
          <cell r="G195">
            <v>36550</v>
          </cell>
          <cell r="H195">
            <v>36556</v>
          </cell>
          <cell r="I195" t="str">
            <v>Sld</v>
          </cell>
          <cell r="K195" t="str">
            <v>SCG TBS</v>
          </cell>
          <cell r="N195">
            <v>0</v>
          </cell>
          <cell r="O195">
            <v>1000</v>
          </cell>
          <cell r="P195">
            <v>0</v>
          </cell>
          <cell r="R195" t="str">
            <v>Fxd</v>
          </cell>
          <cell r="S195" t="str">
            <v>Strg</v>
          </cell>
          <cell r="T195" t="str">
            <v>CA</v>
          </cell>
          <cell r="X195" t="str">
            <v>CaBdr</v>
          </cell>
          <cell r="Y195" t="str">
            <v>SCG</v>
          </cell>
        </row>
        <row r="196">
          <cell r="B196">
            <v>125</v>
          </cell>
          <cell r="E196">
            <v>36545</v>
          </cell>
          <cell r="F196">
            <v>36526</v>
          </cell>
          <cell r="G196">
            <v>36550</v>
          </cell>
          <cell r="H196">
            <v>36556</v>
          </cell>
          <cell r="I196" t="str">
            <v>Bot</v>
          </cell>
          <cell r="K196" t="str">
            <v>Seneca</v>
          </cell>
          <cell r="N196">
            <v>866</v>
          </cell>
          <cell r="O196">
            <v>0</v>
          </cell>
          <cell r="P196">
            <v>2.4500000000000002</v>
          </cell>
          <cell r="R196" t="str">
            <v>Fxd</v>
          </cell>
          <cell r="S196" t="str">
            <v>Phys</v>
          </cell>
          <cell r="T196" t="str">
            <v>CA</v>
          </cell>
          <cell r="X196" t="str">
            <v>CaBdr</v>
          </cell>
          <cell r="Y196" t="str">
            <v>SCG</v>
          </cell>
          <cell r="Z196" t="str">
            <v>Instate</v>
          </cell>
          <cell r="AA196" t="str">
            <v>P697-02</v>
          </cell>
          <cell r="AB196" t="str">
            <v>0304</v>
          </cell>
        </row>
        <row r="197">
          <cell r="B197">
            <v>186</v>
          </cell>
          <cell r="E197">
            <v>36545</v>
          </cell>
          <cell r="F197">
            <v>36526</v>
          </cell>
          <cell r="G197">
            <v>36550</v>
          </cell>
          <cell r="H197">
            <v>36556</v>
          </cell>
          <cell r="I197" t="str">
            <v>Bot</v>
          </cell>
          <cell r="K197" t="str">
            <v>Seneca</v>
          </cell>
          <cell r="N197">
            <v>66</v>
          </cell>
          <cell r="O197">
            <v>0</v>
          </cell>
          <cell r="P197">
            <v>2.4500000000000002</v>
          </cell>
          <cell r="R197" t="str">
            <v>Fxd</v>
          </cell>
          <cell r="S197" t="str">
            <v>Phys</v>
          </cell>
          <cell r="T197" t="str">
            <v>CA</v>
          </cell>
          <cell r="X197" t="str">
            <v>CaBdr</v>
          </cell>
          <cell r="Y197" t="str">
            <v>SCG</v>
          </cell>
          <cell r="Z197" t="str">
            <v>Instate</v>
          </cell>
          <cell r="AA197" t="str">
            <v>P697-02</v>
          </cell>
          <cell r="AB197" t="str">
            <v>0304</v>
          </cell>
        </row>
        <row r="198">
          <cell r="B198">
            <v>125</v>
          </cell>
          <cell r="E198">
            <v>36545</v>
          </cell>
          <cell r="F198">
            <v>36526</v>
          </cell>
          <cell r="G198">
            <v>36550</v>
          </cell>
          <cell r="H198">
            <v>36556</v>
          </cell>
          <cell r="I198" t="str">
            <v>Bot</v>
          </cell>
          <cell r="K198" t="str">
            <v>Seneca</v>
          </cell>
          <cell r="N198">
            <v>50068</v>
          </cell>
          <cell r="O198">
            <v>0</v>
          </cell>
          <cell r="P198">
            <v>2.4500000000000002</v>
          </cell>
          <cell r="R198" t="str">
            <v>Fxd</v>
          </cell>
          <cell r="S198" t="str">
            <v>Phys</v>
          </cell>
          <cell r="T198" t="str">
            <v>CA</v>
          </cell>
          <cell r="X198" t="str">
            <v>CaBdr</v>
          </cell>
          <cell r="Y198" t="str">
            <v>SCG</v>
          </cell>
          <cell r="Z198" t="str">
            <v>Instate</v>
          </cell>
          <cell r="AA198" t="str">
            <v>P697-02</v>
          </cell>
          <cell r="AB198" t="str">
            <v>2640-A</v>
          </cell>
        </row>
        <row r="199">
          <cell r="B199">
            <v>174</v>
          </cell>
          <cell r="C199">
            <v>116.1</v>
          </cell>
          <cell r="D199">
            <v>116.1</v>
          </cell>
          <cell r="E199">
            <v>36549</v>
          </cell>
          <cell r="F199">
            <v>36526</v>
          </cell>
          <cell r="G199">
            <v>36550</v>
          </cell>
          <cell r="H199">
            <v>36550</v>
          </cell>
          <cell r="I199" t="str">
            <v>Bot</v>
          </cell>
          <cell r="K199" t="str">
            <v>Triad</v>
          </cell>
          <cell r="N199">
            <v>10000</v>
          </cell>
          <cell r="O199">
            <v>0</v>
          </cell>
          <cell r="P199">
            <v>2.4700000000000002</v>
          </cell>
          <cell r="R199" t="str">
            <v>Fxd</v>
          </cell>
          <cell r="S199" t="str">
            <v>Phys</v>
          </cell>
          <cell r="T199" t="str">
            <v>CA</v>
          </cell>
          <cell r="X199" t="str">
            <v>CaBdr</v>
          </cell>
          <cell r="Y199" t="str">
            <v>SCG</v>
          </cell>
          <cell r="Z199" t="str">
            <v>Strg</v>
          </cell>
          <cell r="AA199" t="str">
            <v>S05E</v>
          </cell>
          <cell r="AB199" t="str">
            <v>A116</v>
          </cell>
        </row>
        <row r="200">
          <cell r="B200">
            <v>174</v>
          </cell>
          <cell r="C200">
            <v>116.1</v>
          </cell>
          <cell r="D200">
            <v>116.1</v>
          </cell>
          <cell r="E200">
            <v>36549</v>
          </cell>
          <cell r="F200">
            <v>36526</v>
          </cell>
          <cell r="G200">
            <v>36550</v>
          </cell>
          <cell r="H200">
            <v>36550</v>
          </cell>
          <cell r="I200" t="str">
            <v>Sld</v>
          </cell>
          <cell r="K200" t="str">
            <v>SCG TBS</v>
          </cell>
          <cell r="N200">
            <v>0</v>
          </cell>
          <cell r="O200">
            <v>10000</v>
          </cell>
          <cell r="P200">
            <v>0</v>
          </cell>
          <cell r="R200" t="str">
            <v>Fxd</v>
          </cell>
          <cell r="S200" t="str">
            <v>Strg</v>
          </cell>
          <cell r="T200" t="str">
            <v>CA</v>
          </cell>
          <cell r="X200" t="str">
            <v>CaBdr</v>
          </cell>
          <cell r="Y200" t="str">
            <v>SCG</v>
          </cell>
          <cell r="Z200" t="str">
            <v>Strg</v>
          </cell>
          <cell r="AA200" t="str">
            <v>S05E</v>
          </cell>
          <cell r="AB200" t="str">
            <v>A116</v>
          </cell>
        </row>
        <row r="201">
          <cell r="B201">
            <v>174</v>
          </cell>
          <cell r="C201">
            <v>116.1</v>
          </cell>
          <cell r="D201">
            <v>116.1</v>
          </cell>
          <cell r="E201">
            <v>36549</v>
          </cell>
          <cell r="F201">
            <v>36526</v>
          </cell>
          <cell r="G201">
            <v>36550</v>
          </cell>
          <cell r="H201">
            <v>36550</v>
          </cell>
          <cell r="I201" t="str">
            <v>Bot</v>
          </cell>
          <cell r="K201" t="str">
            <v>SDGE</v>
          </cell>
          <cell r="N201">
            <v>17000</v>
          </cell>
          <cell r="O201">
            <v>0</v>
          </cell>
          <cell r="P201">
            <v>2.54</v>
          </cell>
          <cell r="R201" t="str">
            <v>Fxd</v>
          </cell>
          <cell r="S201" t="str">
            <v>Phys</v>
          </cell>
          <cell r="T201" t="str">
            <v>CA</v>
          </cell>
          <cell r="X201" t="str">
            <v>CaBdr</v>
          </cell>
          <cell r="Y201" t="str">
            <v>SCG</v>
          </cell>
          <cell r="Z201" t="str">
            <v>CSWI</v>
          </cell>
          <cell r="AA201" t="str">
            <v>Z99</v>
          </cell>
          <cell r="AB201" t="str">
            <v>A116</v>
          </cell>
        </row>
        <row r="202">
          <cell r="B202">
            <v>174</v>
          </cell>
          <cell r="C202">
            <v>116.1</v>
          </cell>
          <cell r="D202">
            <v>116.1</v>
          </cell>
          <cell r="E202">
            <v>36549</v>
          </cell>
          <cell r="F202">
            <v>36526</v>
          </cell>
          <cell r="G202">
            <v>36550</v>
          </cell>
          <cell r="H202">
            <v>36550</v>
          </cell>
          <cell r="I202" t="str">
            <v>Bot</v>
          </cell>
          <cell r="K202" t="str">
            <v>SoCalgas</v>
          </cell>
          <cell r="N202">
            <v>10000</v>
          </cell>
          <cell r="O202">
            <v>0</v>
          </cell>
          <cell r="P202">
            <v>2.5499999999999998</v>
          </cell>
          <cell r="R202" t="str">
            <v>Fxd</v>
          </cell>
          <cell r="S202" t="str">
            <v>Phys</v>
          </cell>
          <cell r="T202" t="str">
            <v>CA</v>
          </cell>
          <cell r="X202" t="str">
            <v>CaBdr</v>
          </cell>
          <cell r="Y202" t="str">
            <v>SCG</v>
          </cell>
          <cell r="Z202" t="str">
            <v>CSWF</v>
          </cell>
          <cell r="AA202" t="str">
            <v>Z99</v>
          </cell>
          <cell r="AB202" t="str">
            <v>A116</v>
          </cell>
        </row>
        <row r="203">
          <cell r="B203">
            <v>174</v>
          </cell>
          <cell r="C203">
            <v>116.1</v>
          </cell>
          <cell r="D203">
            <v>116.1</v>
          </cell>
          <cell r="E203">
            <v>36549</v>
          </cell>
          <cell r="F203">
            <v>36526</v>
          </cell>
          <cell r="G203">
            <v>36550</v>
          </cell>
          <cell r="H203">
            <v>36550</v>
          </cell>
          <cell r="I203" t="str">
            <v>Sld</v>
          </cell>
          <cell r="K203" t="str">
            <v>SCG TBS</v>
          </cell>
          <cell r="N203">
            <v>0</v>
          </cell>
          <cell r="O203">
            <v>17000</v>
          </cell>
          <cell r="P203">
            <v>0</v>
          </cell>
          <cell r="R203" t="str">
            <v>Fxd</v>
          </cell>
          <cell r="S203" t="str">
            <v>Strg</v>
          </cell>
          <cell r="T203" t="str">
            <v>CA</v>
          </cell>
          <cell r="X203" t="str">
            <v>CaBdr</v>
          </cell>
          <cell r="Y203" t="str">
            <v>SCG</v>
          </cell>
          <cell r="Z203" t="str">
            <v>CSWI</v>
          </cell>
          <cell r="AA203" t="str">
            <v>Z99</v>
          </cell>
          <cell r="AB203" t="str">
            <v>A116</v>
          </cell>
        </row>
        <row r="204">
          <cell r="B204">
            <v>174</v>
          </cell>
          <cell r="C204">
            <v>116.1</v>
          </cell>
          <cell r="D204">
            <v>116.1</v>
          </cell>
          <cell r="E204">
            <v>36549</v>
          </cell>
          <cell r="F204">
            <v>36526</v>
          </cell>
          <cell r="G204">
            <v>36550</v>
          </cell>
          <cell r="H204">
            <v>36550</v>
          </cell>
          <cell r="I204" t="str">
            <v>Sld</v>
          </cell>
          <cell r="K204" t="str">
            <v>SCG TBS</v>
          </cell>
          <cell r="N204">
            <v>0</v>
          </cell>
          <cell r="O204">
            <v>10000</v>
          </cell>
          <cell r="P204">
            <v>0</v>
          </cell>
          <cell r="R204" t="str">
            <v>Fxd</v>
          </cell>
          <cell r="S204" t="str">
            <v>Strg</v>
          </cell>
          <cell r="T204" t="str">
            <v>CA</v>
          </cell>
          <cell r="X204" t="str">
            <v>CaBdr</v>
          </cell>
          <cell r="Y204" t="str">
            <v>SCG</v>
          </cell>
          <cell r="Z204" t="str">
            <v>CSWF</v>
          </cell>
          <cell r="AA204" t="str">
            <v>Z99</v>
          </cell>
          <cell r="AB204" t="str">
            <v>A116</v>
          </cell>
        </row>
        <row r="205">
          <cell r="B205">
            <v>125</v>
          </cell>
          <cell r="E205">
            <v>36549</v>
          </cell>
          <cell r="F205">
            <v>36526</v>
          </cell>
          <cell r="G205">
            <v>36550</v>
          </cell>
          <cell r="H205">
            <v>36550</v>
          </cell>
          <cell r="I205" t="str">
            <v>Bot</v>
          </cell>
          <cell r="K205" t="str">
            <v>SDGE</v>
          </cell>
          <cell r="N205">
            <v>3000</v>
          </cell>
          <cell r="O205">
            <v>0</v>
          </cell>
          <cell r="P205">
            <v>2.54</v>
          </cell>
          <cell r="R205" t="str">
            <v>Fxd</v>
          </cell>
          <cell r="S205" t="str">
            <v>Phys</v>
          </cell>
          <cell r="T205" t="str">
            <v>CA</v>
          </cell>
          <cell r="X205" t="str">
            <v>CaBdr</v>
          </cell>
          <cell r="Y205" t="str">
            <v>SCG</v>
          </cell>
          <cell r="Z205" t="str">
            <v>Instate</v>
          </cell>
          <cell r="AA205" t="str">
            <v>P697-02</v>
          </cell>
          <cell r="AB205" t="str">
            <v>P03</v>
          </cell>
        </row>
        <row r="206">
          <cell r="B206">
            <v>186</v>
          </cell>
          <cell r="E206">
            <v>36553</v>
          </cell>
          <cell r="F206">
            <v>36526</v>
          </cell>
          <cell r="G206">
            <v>36550</v>
          </cell>
          <cell r="H206">
            <v>36556</v>
          </cell>
          <cell r="I206" t="str">
            <v>Bot</v>
          </cell>
          <cell r="K206" t="str">
            <v>Seneca</v>
          </cell>
          <cell r="N206">
            <v>17</v>
          </cell>
          <cell r="O206">
            <v>0</v>
          </cell>
          <cell r="P206">
            <v>2.4500000000000002</v>
          </cell>
          <cell r="R206" t="str">
            <v>Fxd</v>
          </cell>
          <cell r="S206" t="str">
            <v>Phys</v>
          </cell>
          <cell r="T206" t="str">
            <v>CA</v>
          </cell>
          <cell r="W206" t="str">
            <v>SCG</v>
          </cell>
          <cell r="X206" t="str">
            <v>Instate</v>
          </cell>
          <cell r="Y206" t="str">
            <v>P697-02</v>
          </cell>
          <cell r="Z206" t="str">
            <v>Var</v>
          </cell>
        </row>
        <row r="207">
          <cell r="B207">
            <v>186</v>
          </cell>
          <cell r="E207">
            <v>36553</v>
          </cell>
          <cell r="F207">
            <v>36526</v>
          </cell>
          <cell r="G207">
            <v>36550</v>
          </cell>
          <cell r="H207">
            <v>36556</v>
          </cell>
          <cell r="I207" t="str">
            <v>Bot</v>
          </cell>
          <cell r="K207" t="str">
            <v>Seneca</v>
          </cell>
          <cell r="N207">
            <v>300</v>
          </cell>
          <cell r="O207">
            <v>0</v>
          </cell>
          <cell r="P207">
            <v>3</v>
          </cell>
          <cell r="R207" t="str">
            <v>Fxd</v>
          </cell>
          <cell r="S207" t="str">
            <v>Phys</v>
          </cell>
          <cell r="T207" t="str">
            <v>CA</v>
          </cell>
          <cell r="X207" t="str">
            <v>CaBdr</v>
          </cell>
          <cell r="Y207" t="str">
            <v>SCG</v>
          </cell>
          <cell r="Z207" t="str">
            <v>Instate</v>
          </cell>
          <cell r="AA207" t="str">
            <v>P697-02</v>
          </cell>
          <cell r="AB207" t="str">
            <v>Var</v>
          </cell>
        </row>
        <row r="208">
          <cell r="B208">
            <v>186</v>
          </cell>
          <cell r="E208">
            <v>36553</v>
          </cell>
          <cell r="F208">
            <v>36526</v>
          </cell>
          <cell r="G208">
            <v>36550</v>
          </cell>
          <cell r="H208">
            <v>36550</v>
          </cell>
          <cell r="I208" t="str">
            <v>Sld</v>
          </cell>
          <cell r="K208" t="str">
            <v>SDGE</v>
          </cell>
          <cell r="N208">
            <v>0</v>
          </cell>
          <cell r="O208">
            <v>927</v>
          </cell>
          <cell r="P208">
            <v>0</v>
          </cell>
          <cell r="R208" t="str">
            <v>Fxd</v>
          </cell>
          <cell r="S208" t="str">
            <v>Phys</v>
          </cell>
          <cell r="T208" t="str">
            <v>CA</v>
          </cell>
          <cell r="X208" t="str">
            <v>CaBdr</v>
          </cell>
          <cell r="Y208" t="str">
            <v>SCG</v>
          </cell>
          <cell r="Z208" t="str">
            <v>Instate</v>
          </cell>
          <cell r="AA208" t="str">
            <v>P697-02</v>
          </cell>
          <cell r="AB208" t="str">
            <v>P03</v>
          </cell>
        </row>
        <row r="209">
          <cell r="B209">
            <v>180</v>
          </cell>
          <cell r="C209">
            <v>60</v>
          </cell>
          <cell r="E209">
            <v>36502</v>
          </cell>
          <cell r="F209">
            <v>36526</v>
          </cell>
          <cell r="G209">
            <v>36881</v>
          </cell>
          <cell r="H209">
            <v>36881</v>
          </cell>
          <cell r="I209" t="str">
            <v>Bot</v>
          </cell>
          <cell r="K209" t="str">
            <v>Pmnt Imbal</v>
          </cell>
          <cell r="N209">
            <v>500</v>
          </cell>
          <cell r="O209">
            <v>0</v>
          </cell>
          <cell r="P209">
            <v>0</v>
          </cell>
          <cell r="R209" t="str">
            <v>Fxd</v>
          </cell>
          <cell r="S209" t="str">
            <v>Phys</v>
          </cell>
          <cell r="T209" t="str">
            <v>CA</v>
          </cell>
          <cell r="X209" t="str">
            <v>CaBdr</v>
          </cell>
          <cell r="Y209" t="str">
            <v>SCG</v>
          </cell>
          <cell r="Z209" t="str">
            <v>Imbal</v>
          </cell>
          <cell r="AA209">
            <v>2640</v>
          </cell>
        </row>
        <row r="210">
          <cell r="B210">
            <v>179</v>
          </cell>
          <cell r="E210">
            <v>36502</v>
          </cell>
          <cell r="F210">
            <v>36526</v>
          </cell>
          <cell r="G210">
            <v>36881</v>
          </cell>
          <cell r="H210">
            <v>36881</v>
          </cell>
          <cell r="I210" t="str">
            <v>Bot</v>
          </cell>
          <cell r="K210" t="str">
            <v>Pmnt Imbal</v>
          </cell>
          <cell r="N210">
            <v>33431</v>
          </cell>
          <cell r="O210">
            <v>0</v>
          </cell>
          <cell r="P210">
            <v>0</v>
          </cell>
          <cell r="R210" t="str">
            <v>Fxd</v>
          </cell>
          <cell r="S210" t="str">
            <v>Strg</v>
          </cell>
          <cell r="T210" t="str">
            <v>CA</v>
          </cell>
          <cell r="X210" t="str">
            <v>CaBdr</v>
          </cell>
          <cell r="Y210" t="str">
            <v>SCG</v>
          </cell>
          <cell r="Z210" t="str">
            <v>Imbal</v>
          </cell>
          <cell r="AA210">
            <v>2640</v>
          </cell>
        </row>
        <row r="211">
          <cell r="B211">
            <v>179</v>
          </cell>
          <cell r="E211">
            <v>36890</v>
          </cell>
          <cell r="F211">
            <v>36526</v>
          </cell>
          <cell r="G211">
            <v>36890</v>
          </cell>
          <cell r="H211">
            <v>36890</v>
          </cell>
          <cell r="I211" t="str">
            <v>Sld</v>
          </cell>
          <cell r="K211" t="str">
            <v>CEH Trnsfr</v>
          </cell>
          <cell r="N211">
            <v>0</v>
          </cell>
          <cell r="O211">
            <v>2600</v>
          </cell>
          <cell r="P211">
            <v>2.6</v>
          </cell>
          <cell r="R211" t="str">
            <v>Fxd</v>
          </cell>
          <cell r="S211" t="str">
            <v>Phys</v>
          </cell>
          <cell r="T211" t="str">
            <v>CA</v>
          </cell>
          <cell r="X211" t="str">
            <v>CaBdr</v>
          </cell>
          <cell r="Y211" t="str">
            <v>SCG</v>
          </cell>
          <cell r="Z211" t="str">
            <v>Imbal</v>
          </cell>
          <cell r="AA211">
            <v>2640</v>
          </cell>
        </row>
        <row r="212">
          <cell r="B212">
            <v>174</v>
          </cell>
          <cell r="C212">
            <v>116.1</v>
          </cell>
          <cell r="E212">
            <v>36890</v>
          </cell>
          <cell r="F212">
            <v>36526</v>
          </cell>
          <cell r="G212">
            <v>36890</v>
          </cell>
          <cell r="H212">
            <v>36890</v>
          </cell>
          <cell r="I212" t="str">
            <v>Bot</v>
          </cell>
          <cell r="K212" t="str">
            <v>CEH Trnsfr</v>
          </cell>
          <cell r="N212">
            <v>2600</v>
          </cell>
          <cell r="O212">
            <v>0</v>
          </cell>
          <cell r="P212">
            <v>2.6</v>
          </cell>
          <cell r="R212" t="str">
            <v>Fxd</v>
          </cell>
          <cell r="S212" t="str">
            <v>Phys</v>
          </cell>
          <cell r="T212" t="str">
            <v>CA</v>
          </cell>
          <cell r="X212" t="str">
            <v>CaBdr</v>
          </cell>
          <cell r="Y212" t="str">
            <v>SCG</v>
          </cell>
          <cell r="Z212" t="str">
            <v>Imbal</v>
          </cell>
          <cell r="AA212">
            <v>2640</v>
          </cell>
        </row>
        <row r="213">
          <cell r="B213">
            <v>174</v>
          </cell>
          <cell r="C213">
            <v>116.1</v>
          </cell>
          <cell r="E213">
            <v>36890</v>
          </cell>
          <cell r="F213">
            <v>36526</v>
          </cell>
          <cell r="G213">
            <v>36890</v>
          </cell>
          <cell r="H213">
            <v>36890</v>
          </cell>
          <cell r="I213" t="str">
            <v>Sld</v>
          </cell>
          <cell r="K213" t="str">
            <v>SCG TBS</v>
          </cell>
          <cell r="N213">
            <v>0</v>
          </cell>
          <cell r="O213">
            <v>2600</v>
          </cell>
          <cell r="P213">
            <v>0</v>
          </cell>
          <cell r="R213" t="str">
            <v>Fxd</v>
          </cell>
          <cell r="S213" t="str">
            <v>Strg</v>
          </cell>
          <cell r="T213" t="str">
            <v>CA</v>
          </cell>
          <cell r="X213" t="str">
            <v>CaBdr</v>
          </cell>
          <cell r="Y213" t="str">
            <v>SCG</v>
          </cell>
          <cell r="Z213" t="str">
            <v>Imbal</v>
          </cell>
          <cell r="AA213">
            <v>2640</v>
          </cell>
        </row>
        <row r="214">
          <cell r="B214">
            <v>179</v>
          </cell>
          <cell r="E214">
            <v>36555</v>
          </cell>
          <cell r="F214">
            <v>36526</v>
          </cell>
          <cell r="G214">
            <v>36555</v>
          </cell>
          <cell r="H214">
            <v>36555</v>
          </cell>
          <cell r="I214" t="str">
            <v>Sld</v>
          </cell>
          <cell r="K214" t="str">
            <v>SoCalGas Penalty</v>
          </cell>
          <cell r="N214">
            <v>0</v>
          </cell>
          <cell r="O214">
            <v>21489.599999999999</v>
          </cell>
          <cell r="P214">
            <v>1.1628000000000001</v>
          </cell>
          <cell r="R214" t="str">
            <v>Fxd</v>
          </cell>
          <cell r="S214" t="str">
            <v>Phys</v>
          </cell>
          <cell r="T214" t="str">
            <v>CA</v>
          </cell>
          <cell r="X214" t="str">
            <v>CaBdr</v>
          </cell>
          <cell r="Y214" t="str">
            <v>SCG</v>
          </cell>
          <cell r="Z214" t="str">
            <v>Imbal</v>
          </cell>
          <cell r="AA214">
            <v>2640</v>
          </cell>
        </row>
        <row r="215">
          <cell r="B215">
            <v>179</v>
          </cell>
          <cell r="E215">
            <v>36555</v>
          </cell>
          <cell r="F215">
            <v>36526</v>
          </cell>
          <cell r="G215">
            <v>36555</v>
          </cell>
          <cell r="H215">
            <v>36555</v>
          </cell>
          <cell r="I215" t="str">
            <v>Sld</v>
          </cell>
          <cell r="K215" t="str">
            <v>Pmnt Imbal</v>
          </cell>
          <cell r="N215">
            <v>0</v>
          </cell>
          <cell r="O215">
            <v>13156.9</v>
          </cell>
          <cell r="P215">
            <v>0</v>
          </cell>
          <cell r="R215" t="str">
            <v>Fxd</v>
          </cell>
          <cell r="S215" t="str">
            <v>Strg</v>
          </cell>
          <cell r="T215" t="str">
            <v>CA</v>
          </cell>
          <cell r="X215" t="str">
            <v>CaBdr</v>
          </cell>
          <cell r="Y215" t="str">
            <v>SCG</v>
          </cell>
          <cell r="Z215" t="str">
            <v>Imbal</v>
          </cell>
          <cell r="AA215">
            <v>2640</v>
          </cell>
        </row>
        <row r="216">
          <cell r="B216">
            <v>186</v>
          </cell>
          <cell r="E216">
            <v>36399</v>
          </cell>
          <cell r="F216">
            <v>36526</v>
          </cell>
          <cell r="G216">
            <v>36434</v>
          </cell>
          <cell r="H216">
            <v>36464</v>
          </cell>
          <cell r="I216" t="str">
            <v>Bot</v>
          </cell>
          <cell r="K216" t="str">
            <v>Seneca</v>
          </cell>
          <cell r="N216">
            <v>544</v>
          </cell>
          <cell r="O216">
            <v>0</v>
          </cell>
          <cell r="P216">
            <v>3</v>
          </cell>
          <cell r="R216" t="str">
            <v>Fxd</v>
          </cell>
          <cell r="S216" t="str">
            <v>Phys</v>
          </cell>
          <cell r="T216" t="str">
            <v>CA</v>
          </cell>
          <cell r="X216" t="str">
            <v>CaBdr</v>
          </cell>
          <cell r="Y216" t="str">
            <v>SCG</v>
          </cell>
          <cell r="Z216" t="str">
            <v>Instate</v>
          </cell>
          <cell r="AA216" t="str">
            <v>P697-02</v>
          </cell>
          <cell r="AB216" t="str">
            <v>Var</v>
          </cell>
        </row>
        <row r="217">
          <cell r="B217">
            <v>125</v>
          </cell>
          <cell r="E217">
            <v>36399</v>
          </cell>
          <cell r="F217">
            <v>36526</v>
          </cell>
          <cell r="G217">
            <v>36434</v>
          </cell>
          <cell r="H217">
            <v>36464</v>
          </cell>
          <cell r="I217" t="str">
            <v>Bot</v>
          </cell>
          <cell r="K217" t="str">
            <v>Seneca</v>
          </cell>
          <cell r="N217">
            <v>20000</v>
          </cell>
          <cell r="O217">
            <v>0</v>
          </cell>
          <cell r="P217">
            <v>3</v>
          </cell>
          <cell r="R217" t="str">
            <v>Fxd</v>
          </cell>
          <cell r="S217" t="str">
            <v>Phys</v>
          </cell>
          <cell r="T217" t="str">
            <v>CA</v>
          </cell>
          <cell r="X217" t="str">
            <v>CaBdr</v>
          </cell>
          <cell r="Y217" t="str">
            <v>SCG</v>
          </cell>
          <cell r="Z217" t="str">
            <v>Instate</v>
          </cell>
          <cell r="AA217" t="str">
            <v>P697-02</v>
          </cell>
          <cell r="AB217" t="str">
            <v>Var</v>
          </cell>
        </row>
        <row r="218">
          <cell r="B218">
            <v>36557</v>
          </cell>
        </row>
        <row r="219">
          <cell r="B219">
            <v>125</v>
          </cell>
          <cell r="E219">
            <v>36525</v>
          </cell>
          <cell r="F219">
            <v>36557</v>
          </cell>
          <cell r="G219">
            <v>36526</v>
          </cell>
          <cell r="H219">
            <v>36556</v>
          </cell>
          <cell r="I219" t="str">
            <v>Sld</v>
          </cell>
          <cell r="K219" t="str">
            <v>Paramount</v>
          </cell>
          <cell r="N219">
            <v>0</v>
          </cell>
          <cell r="O219">
            <v>144660.4</v>
          </cell>
          <cell r="P219">
            <v>2.5499999999999998</v>
          </cell>
          <cell r="R219" t="str">
            <v>Fxd</v>
          </cell>
          <cell r="S219" t="str">
            <v>Phys</v>
          </cell>
          <cell r="T219" t="str">
            <v>CA</v>
          </cell>
          <cell r="X219" t="str">
            <v>CaBdr</v>
          </cell>
          <cell r="Y219" t="str">
            <v>SCG</v>
          </cell>
          <cell r="Z219" t="str">
            <v>Ndls</v>
          </cell>
          <cell r="AA219">
            <v>24736</v>
          </cell>
          <cell r="AB219" t="str">
            <v>2640-A</v>
          </cell>
        </row>
        <row r="220">
          <cell r="B220">
            <v>14</v>
          </cell>
          <cell r="E220">
            <v>36532</v>
          </cell>
          <cell r="F220">
            <v>36557</v>
          </cell>
          <cell r="G220">
            <v>36557</v>
          </cell>
          <cell r="H220">
            <v>11355</v>
          </cell>
          <cell r="I220" t="str">
            <v>Bot</v>
          </cell>
          <cell r="K220" t="str">
            <v>Southern</v>
          </cell>
          <cell r="N220">
            <v>60000</v>
          </cell>
          <cell r="O220">
            <v>0</v>
          </cell>
          <cell r="P220">
            <v>2.3450000000000002</v>
          </cell>
          <cell r="R220" t="str">
            <v>Fxd</v>
          </cell>
          <cell r="S220" t="str">
            <v>Phys</v>
          </cell>
          <cell r="T220" t="str">
            <v>CA</v>
          </cell>
          <cell r="X220" t="str">
            <v>CaBdr</v>
          </cell>
          <cell r="Y220" t="str">
            <v>SCG</v>
          </cell>
          <cell r="Z220" t="str">
            <v>Hub</v>
          </cell>
          <cell r="AA220" t="str">
            <v>Z99</v>
          </cell>
          <cell r="AB220" t="str">
            <v>Z99</v>
          </cell>
        </row>
        <row r="221">
          <cell r="B221">
            <v>14</v>
          </cell>
          <cell r="E221">
            <v>36532</v>
          </cell>
          <cell r="F221">
            <v>36557</v>
          </cell>
          <cell r="G221">
            <v>36557</v>
          </cell>
          <cell r="H221">
            <v>11355</v>
          </cell>
          <cell r="I221" t="str">
            <v>Bot</v>
          </cell>
          <cell r="K221" t="str">
            <v>Southern</v>
          </cell>
          <cell r="N221">
            <v>12529</v>
          </cell>
          <cell r="O221">
            <v>0</v>
          </cell>
          <cell r="P221">
            <v>2.3450000000000002</v>
          </cell>
          <cell r="R221" t="str">
            <v>Fxd</v>
          </cell>
          <cell r="S221" t="str">
            <v>Phys</v>
          </cell>
          <cell r="T221" t="str">
            <v>CA</v>
          </cell>
          <cell r="X221" t="str">
            <v>CaBdr</v>
          </cell>
          <cell r="Y221" t="str">
            <v>SCG</v>
          </cell>
        </row>
        <row r="222">
          <cell r="B222">
            <v>14</v>
          </cell>
          <cell r="E222">
            <v>36532</v>
          </cell>
          <cell r="F222">
            <v>36557</v>
          </cell>
          <cell r="G222">
            <v>36557</v>
          </cell>
          <cell r="H222">
            <v>11355</v>
          </cell>
          <cell r="I222" t="str">
            <v>Bot</v>
          </cell>
          <cell r="K222" t="str">
            <v>Southern</v>
          </cell>
          <cell r="N222">
            <v>48263</v>
          </cell>
          <cell r="O222">
            <v>0</v>
          </cell>
          <cell r="P222">
            <v>2.3450000000000002</v>
          </cell>
          <cell r="R222" t="str">
            <v>Fxd</v>
          </cell>
          <cell r="S222" t="str">
            <v>Phys</v>
          </cell>
          <cell r="T222" t="str">
            <v>CA</v>
          </cell>
          <cell r="X222" t="str">
            <v>CaBdr</v>
          </cell>
          <cell r="Y222" t="str">
            <v>SCG</v>
          </cell>
          <cell r="AB222" t="str">
            <v>A116</v>
          </cell>
        </row>
        <row r="223">
          <cell r="B223">
            <v>14</v>
          </cell>
          <cell r="E223">
            <v>36532</v>
          </cell>
          <cell r="F223">
            <v>36557</v>
          </cell>
          <cell r="G223">
            <v>36557</v>
          </cell>
          <cell r="H223">
            <v>11355</v>
          </cell>
          <cell r="I223" t="str">
            <v>Bot</v>
          </cell>
          <cell r="K223" t="str">
            <v>Southern</v>
          </cell>
          <cell r="N223">
            <v>10000</v>
          </cell>
          <cell r="O223">
            <v>0</v>
          </cell>
          <cell r="P223">
            <v>2.3450000000000002</v>
          </cell>
          <cell r="R223" t="str">
            <v>Fxd</v>
          </cell>
          <cell r="S223" t="str">
            <v>Phys</v>
          </cell>
          <cell r="T223" t="str">
            <v>CA</v>
          </cell>
          <cell r="X223" t="str">
            <v>CaBdr</v>
          </cell>
          <cell r="Y223" t="str">
            <v>SCG</v>
          </cell>
        </row>
        <row r="224">
          <cell r="B224">
            <v>125</v>
          </cell>
          <cell r="E224">
            <v>36532</v>
          </cell>
          <cell r="F224">
            <v>36557</v>
          </cell>
          <cell r="G224">
            <v>36557</v>
          </cell>
          <cell r="H224">
            <v>36557</v>
          </cell>
          <cell r="I224" t="str">
            <v>Bot</v>
          </cell>
          <cell r="K224" t="str">
            <v>Southern</v>
          </cell>
          <cell r="N224">
            <v>144660</v>
          </cell>
          <cell r="O224">
            <v>0</v>
          </cell>
          <cell r="P224">
            <v>2.3450000000000002</v>
          </cell>
          <cell r="R224" t="str">
            <v>Fxd</v>
          </cell>
          <cell r="S224" t="str">
            <v>Phys</v>
          </cell>
          <cell r="T224" t="str">
            <v>CA</v>
          </cell>
          <cell r="X224" t="str">
            <v>CaBdr</v>
          </cell>
          <cell r="Y224" t="str">
            <v>SCG</v>
          </cell>
        </row>
        <row r="225">
          <cell r="B225">
            <v>14</v>
          </cell>
          <cell r="E225">
            <v>36532</v>
          </cell>
          <cell r="F225">
            <v>36557</v>
          </cell>
          <cell r="G225">
            <v>36557</v>
          </cell>
          <cell r="H225">
            <v>11355</v>
          </cell>
          <cell r="I225" t="str">
            <v>Bot</v>
          </cell>
          <cell r="K225" t="str">
            <v>Southern</v>
          </cell>
          <cell r="N225">
            <v>4181</v>
          </cell>
          <cell r="O225">
            <v>0</v>
          </cell>
          <cell r="P225">
            <v>2.3450000000000002</v>
          </cell>
          <cell r="R225" t="str">
            <v>Fxd</v>
          </cell>
          <cell r="S225" t="str">
            <v>Phys</v>
          </cell>
          <cell r="T225" t="str">
            <v>CA</v>
          </cell>
          <cell r="X225" t="str">
            <v>CaBdr</v>
          </cell>
          <cell r="Y225" t="str">
            <v>SCG</v>
          </cell>
          <cell r="AB225" t="str">
            <v>A116</v>
          </cell>
        </row>
        <row r="226">
          <cell r="B226">
            <v>14</v>
          </cell>
          <cell r="E226">
            <v>36532</v>
          </cell>
          <cell r="F226">
            <v>36557</v>
          </cell>
          <cell r="G226">
            <v>36557</v>
          </cell>
          <cell r="H226">
            <v>11355</v>
          </cell>
          <cell r="I226" t="str">
            <v>Bot</v>
          </cell>
          <cell r="K226" t="str">
            <v>Southern</v>
          </cell>
          <cell r="N226">
            <v>5000</v>
          </cell>
          <cell r="O226">
            <v>0</v>
          </cell>
          <cell r="P226">
            <v>2.3450000000000002</v>
          </cell>
          <cell r="R226" t="str">
            <v>Fxd</v>
          </cell>
          <cell r="S226" t="str">
            <v>Phys</v>
          </cell>
          <cell r="T226" t="str">
            <v>CA</v>
          </cell>
          <cell r="X226" t="str">
            <v>CaBdr</v>
          </cell>
          <cell r="Y226" t="str">
            <v>SCG</v>
          </cell>
        </row>
        <row r="227">
          <cell r="B227">
            <v>14</v>
          </cell>
          <cell r="E227">
            <v>36532</v>
          </cell>
          <cell r="F227">
            <v>36557</v>
          </cell>
          <cell r="G227">
            <v>36557</v>
          </cell>
          <cell r="H227">
            <v>11355</v>
          </cell>
          <cell r="I227" t="str">
            <v>Sld</v>
          </cell>
          <cell r="K227" t="str">
            <v>USGT</v>
          </cell>
          <cell r="N227">
            <v>0</v>
          </cell>
          <cell r="O227">
            <v>5000</v>
          </cell>
          <cell r="P227">
            <v>2.78</v>
          </cell>
          <cell r="R227" t="str">
            <v>Fxd</v>
          </cell>
          <cell r="S227" t="str">
            <v>Phys</v>
          </cell>
          <cell r="T227" t="str">
            <v>CA</v>
          </cell>
          <cell r="X227" t="str">
            <v>CaBdr</v>
          </cell>
          <cell r="Y227" t="str">
            <v>SCG</v>
          </cell>
          <cell r="AB227" t="str">
            <v>A116</v>
          </cell>
        </row>
        <row r="228">
          <cell r="B228">
            <v>14</v>
          </cell>
          <cell r="E228">
            <v>36532</v>
          </cell>
          <cell r="F228">
            <v>36557</v>
          </cell>
          <cell r="G228">
            <v>36557</v>
          </cell>
          <cell r="H228">
            <v>11355</v>
          </cell>
          <cell r="I228" t="str">
            <v>Sld</v>
          </cell>
          <cell r="K228" t="str">
            <v>CEH Trnsfr</v>
          </cell>
          <cell r="N228">
            <v>0</v>
          </cell>
          <cell r="O228">
            <v>60000</v>
          </cell>
          <cell r="P228">
            <v>2.95</v>
          </cell>
          <cell r="R228" t="str">
            <v>Fxd</v>
          </cell>
          <cell r="S228" t="str">
            <v>Phys</v>
          </cell>
          <cell r="T228" t="str">
            <v>CA</v>
          </cell>
          <cell r="X228" t="str">
            <v>CaBdr</v>
          </cell>
          <cell r="Y228" t="str">
            <v>SCG</v>
          </cell>
          <cell r="AA228">
            <v>14</v>
          </cell>
          <cell r="AB228" t="str">
            <v>187</v>
          </cell>
        </row>
        <row r="229">
          <cell r="B229">
            <v>14</v>
          </cell>
          <cell r="E229">
            <v>36532</v>
          </cell>
          <cell r="F229">
            <v>36557</v>
          </cell>
          <cell r="G229">
            <v>36557</v>
          </cell>
          <cell r="H229">
            <v>11355</v>
          </cell>
          <cell r="I229" t="str">
            <v>Sld</v>
          </cell>
          <cell r="K229" t="str">
            <v>CEH Trnsfr</v>
          </cell>
          <cell r="N229">
            <v>0</v>
          </cell>
          <cell r="O229">
            <v>12529</v>
          </cell>
          <cell r="P229">
            <v>2.95</v>
          </cell>
          <cell r="R229" t="str">
            <v>Fxd</v>
          </cell>
          <cell r="S229" t="str">
            <v>Phys</v>
          </cell>
          <cell r="T229" t="str">
            <v>CA</v>
          </cell>
          <cell r="X229" t="str">
            <v>CaBdr</v>
          </cell>
          <cell r="Y229" t="str">
            <v>SCG</v>
          </cell>
          <cell r="AA229">
            <v>14</v>
          </cell>
          <cell r="AB229" t="str">
            <v>179</v>
          </cell>
        </row>
        <row r="230">
          <cell r="B230">
            <v>14</v>
          </cell>
          <cell r="E230">
            <v>36532</v>
          </cell>
          <cell r="F230">
            <v>36557</v>
          </cell>
          <cell r="G230">
            <v>36557</v>
          </cell>
          <cell r="H230">
            <v>11355</v>
          </cell>
          <cell r="I230" t="str">
            <v>Sld</v>
          </cell>
          <cell r="K230" t="str">
            <v>CEH Trnsfr</v>
          </cell>
          <cell r="N230">
            <v>0</v>
          </cell>
          <cell r="O230">
            <v>48263</v>
          </cell>
          <cell r="P230">
            <v>2.95</v>
          </cell>
          <cell r="R230" t="str">
            <v>Fxd</v>
          </cell>
          <cell r="S230" t="str">
            <v>Phys</v>
          </cell>
          <cell r="T230" t="str">
            <v>CA</v>
          </cell>
          <cell r="X230" t="str">
            <v>CaBdr</v>
          </cell>
          <cell r="Y230" t="str">
            <v>SCG</v>
          </cell>
          <cell r="AA230">
            <v>14</v>
          </cell>
          <cell r="AB230" t="str">
            <v>174</v>
          </cell>
        </row>
        <row r="231">
          <cell r="B231">
            <v>14</v>
          </cell>
          <cell r="E231">
            <v>36578</v>
          </cell>
          <cell r="F231">
            <v>36557</v>
          </cell>
          <cell r="G231">
            <v>36572</v>
          </cell>
          <cell r="H231">
            <v>36572</v>
          </cell>
          <cell r="I231" t="str">
            <v>Sld</v>
          </cell>
          <cell r="K231" t="str">
            <v>Reliant</v>
          </cell>
          <cell r="N231">
            <v>0</v>
          </cell>
          <cell r="O231">
            <v>5000</v>
          </cell>
          <cell r="P231">
            <v>2.61</v>
          </cell>
          <cell r="R231" t="str">
            <v>Fxd</v>
          </cell>
          <cell r="S231" t="str">
            <v>Phys</v>
          </cell>
          <cell r="T231" t="str">
            <v>CA</v>
          </cell>
          <cell r="X231" t="str">
            <v>CaBdr</v>
          </cell>
          <cell r="Y231" t="str">
            <v>SCG</v>
          </cell>
          <cell r="Z231" t="str">
            <v>Ndls</v>
          </cell>
          <cell r="AA231">
            <v>8255</v>
          </cell>
          <cell r="AB231" t="str">
            <v>D12</v>
          </cell>
        </row>
        <row r="232">
          <cell r="B232">
            <v>14</v>
          </cell>
          <cell r="E232">
            <v>36578</v>
          </cell>
          <cell r="F232">
            <v>36557</v>
          </cell>
          <cell r="G232">
            <v>36572</v>
          </cell>
          <cell r="H232">
            <v>36572</v>
          </cell>
          <cell r="I232" t="str">
            <v>Sld</v>
          </cell>
          <cell r="K232" t="str">
            <v>Reliant</v>
          </cell>
          <cell r="N232">
            <v>0</v>
          </cell>
          <cell r="O232">
            <v>4181</v>
          </cell>
          <cell r="P232">
            <v>2.61</v>
          </cell>
          <cell r="R232" t="str">
            <v>Fxd</v>
          </cell>
          <cell r="S232" t="str">
            <v>Phys</v>
          </cell>
          <cell r="T232" t="str">
            <v>CA</v>
          </cell>
          <cell r="X232" t="str">
            <v>CaBdr</v>
          </cell>
          <cell r="Y232" t="str">
            <v>SCG</v>
          </cell>
          <cell r="Z232" t="str">
            <v>Tpk</v>
          </cell>
          <cell r="AA232" t="str">
            <v>97VT</v>
          </cell>
          <cell r="AB232" t="str">
            <v>D12</v>
          </cell>
        </row>
        <row r="233">
          <cell r="B233">
            <v>14</v>
          </cell>
          <cell r="E233">
            <v>36578</v>
          </cell>
          <cell r="F233">
            <v>36557</v>
          </cell>
          <cell r="G233">
            <v>36574</v>
          </cell>
          <cell r="H233">
            <v>36574</v>
          </cell>
          <cell r="I233" t="str">
            <v>Sld</v>
          </cell>
          <cell r="K233" t="str">
            <v>Reliant</v>
          </cell>
          <cell r="N233">
            <v>0</v>
          </cell>
          <cell r="O233">
            <v>5000</v>
          </cell>
          <cell r="P233">
            <v>2.625</v>
          </cell>
          <cell r="R233" t="str">
            <v>Fxd</v>
          </cell>
          <cell r="S233" t="str">
            <v>Phys</v>
          </cell>
          <cell r="T233" t="str">
            <v>CA</v>
          </cell>
          <cell r="X233" t="str">
            <v>CaBdr</v>
          </cell>
          <cell r="Y233" t="str">
            <v>SCG</v>
          </cell>
          <cell r="Z233" t="str">
            <v>Tpk</v>
          </cell>
          <cell r="AA233" t="str">
            <v>97VT-001</v>
          </cell>
          <cell r="AB233" t="str">
            <v>D12</v>
          </cell>
        </row>
        <row r="234">
          <cell r="B234">
            <v>187</v>
          </cell>
          <cell r="C234">
            <v>67</v>
          </cell>
          <cell r="E234">
            <v>36571</v>
          </cell>
          <cell r="F234">
            <v>36557</v>
          </cell>
          <cell r="G234">
            <v>36560</v>
          </cell>
          <cell r="H234">
            <v>36565</v>
          </cell>
          <cell r="I234" t="str">
            <v>Bot</v>
          </cell>
          <cell r="K234" t="str">
            <v>CEH Trnsfr</v>
          </cell>
          <cell r="N234">
            <v>60000</v>
          </cell>
          <cell r="O234">
            <v>0</v>
          </cell>
          <cell r="P234">
            <v>2.95</v>
          </cell>
          <cell r="R234" t="str">
            <v>Fxd</v>
          </cell>
          <cell r="S234" t="str">
            <v>Phys</v>
          </cell>
          <cell r="T234" t="str">
            <v>CA</v>
          </cell>
          <cell r="X234" t="str">
            <v>CaBdr</v>
          </cell>
          <cell r="Y234" t="str">
            <v>SCG</v>
          </cell>
          <cell r="AA234">
            <v>187</v>
          </cell>
          <cell r="AB234" t="str">
            <v>179</v>
          </cell>
        </row>
        <row r="235">
          <cell r="B235">
            <v>187</v>
          </cell>
          <cell r="C235">
            <v>67</v>
          </cell>
          <cell r="E235">
            <v>36571</v>
          </cell>
          <cell r="F235">
            <v>36557</v>
          </cell>
          <cell r="G235">
            <v>36560</v>
          </cell>
          <cell r="H235">
            <v>36565</v>
          </cell>
          <cell r="I235" t="str">
            <v>Sld</v>
          </cell>
          <cell r="K235" t="str">
            <v>CaHub</v>
          </cell>
          <cell r="N235">
            <v>0</v>
          </cell>
          <cell r="O235">
            <v>60000</v>
          </cell>
          <cell r="P235">
            <v>-5.0000000000000001E-3</v>
          </cell>
          <cell r="R235" t="str">
            <v>Fxd</v>
          </cell>
          <cell r="S235" t="str">
            <v>Strg</v>
          </cell>
          <cell r="T235" t="str">
            <v>CA</v>
          </cell>
          <cell r="X235" t="str">
            <v>CaBdr</v>
          </cell>
          <cell r="Y235" t="str">
            <v>SCG</v>
          </cell>
          <cell r="AA235" t="str">
            <v>Z99</v>
          </cell>
          <cell r="AB235" t="str">
            <v>Z99</v>
          </cell>
        </row>
        <row r="236">
          <cell r="B236">
            <v>187</v>
          </cell>
          <cell r="C236">
            <v>67</v>
          </cell>
          <cell r="E236">
            <v>36571</v>
          </cell>
          <cell r="F236">
            <v>36557</v>
          </cell>
          <cell r="G236">
            <v>36567</v>
          </cell>
          <cell r="H236">
            <v>36567</v>
          </cell>
          <cell r="I236" t="str">
            <v>Bot</v>
          </cell>
          <cell r="K236" t="str">
            <v>CaHub</v>
          </cell>
          <cell r="N236">
            <v>5000</v>
          </cell>
          <cell r="O236">
            <v>0</v>
          </cell>
          <cell r="P236">
            <v>0</v>
          </cell>
          <cell r="R236" t="str">
            <v>Fxd</v>
          </cell>
          <cell r="S236" t="str">
            <v>Strg</v>
          </cell>
          <cell r="T236" t="str">
            <v>CA</v>
          </cell>
          <cell r="X236" t="str">
            <v>CaBdr</v>
          </cell>
          <cell r="Y236" t="str">
            <v>SCG</v>
          </cell>
          <cell r="AA236" t="str">
            <v>97VT</v>
          </cell>
          <cell r="AB236" t="str">
            <v>N38</v>
          </cell>
        </row>
        <row r="237">
          <cell r="B237">
            <v>187</v>
          </cell>
          <cell r="C237">
            <v>67</v>
          </cell>
          <cell r="E237">
            <v>36571</v>
          </cell>
          <cell r="F237">
            <v>36557</v>
          </cell>
          <cell r="G237">
            <v>36567</v>
          </cell>
          <cell r="H237">
            <v>36567</v>
          </cell>
          <cell r="I237" t="str">
            <v>Bot</v>
          </cell>
          <cell r="K237" t="str">
            <v>CaHub</v>
          </cell>
          <cell r="N237">
            <v>2000</v>
          </cell>
          <cell r="O237">
            <v>0</v>
          </cell>
          <cell r="P237">
            <v>0</v>
          </cell>
          <cell r="R237" t="str">
            <v>Fxd</v>
          </cell>
          <cell r="S237" t="str">
            <v>Strg</v>
          </cell>
          <cell r="T237" t="str">
            <v>CA</v>
          </cell>
          <cell r="X237" t="str">
            <v>CaBdr</v>
          </cell>
          <cell r="Y237" t="str">
            <v>SCG</v>
          </cell>
          <cell r="AA237" t="str">
            <v>97VT</v>
          </cell>
          <cell r="AB237" t="str">
            <v>0035</v>
          </cell>
        </row>
        <row r="238">
          <cell r="B238">
            <v>187</v>
          </cell>
          <cell r="C238">
            <v>67</v>
          </cell>
          <cell r="E238">
            <v>36571</v>
          </cell>
          <cell r="F238">
            <v>36557</v>
          </cell>
          <cell r="G238">
            <v>36572</v>
          </cell>
          <cell r="H238">
            <v>36572</v>
          </cell>
          <cell r="I238" t="str">
            <v>Bot</v>
          </cell>
          <cell r="K238" t="str">
            <v>CaHub</v>
          </cell>
          <cell r="N238">
            <v>8364</v>
          </cell>
          <cell r="O238">
            <v>0</v>
          </cell>
          <cell r="P238">
            <v>0</v>
          </cell>
          <cell r="R238" t="str">
            <v>Fxd</v>
          </cell>
          <cell r="S238" t="str">
            <v>Strg</v>
          </cell>
          <cell r="T238" t="str">
            <v>CA</v>
          </cell>
          <cell r="X238" t="str">
            <v>CaBdr</v>
          </cell>
          <cell r="Y238" t="str">
            <v>SCG</v>
          </cell>
          <cell r="AA238" t="str">
            <v>97VT</v>
          </cell>
          <cell r="AB238" t="str">
            <v>D12</v>
          </cell>
        </row>
        <row r="239">
          <cell r="B239">
            <v>187</v>
          </cell>
          <cell r="C239">
            <v>67</v>
          </cell>
          <cell r="E239">
            <v>36571</v>
          </cell>
          <cell r="F239">
            <v>36557</v>
          </cell>
          <cell r="G239">
            <v>36571</v>
          </cell>
          <cell r="H239">
            <v>36571</v>
          </cell>
          <cell r="I239" t="str">
            <v>Bot</v>
          </cell>
          <cell r="K239" t="str">
            <v>CaHub</v>
          </cell>
          <cell r="N239">
            <v>15000</v>
          </cell>
          <cell r="O239">
            <v>0</v>
          </cell>
          <cell r="P239">
            <v>0</v>
          </cell>
          <cell r="R239" t="str">
            <v>Fxd</v>
          </cell>
          <cell r="S239" t="str">
            <v>Strg</v>
          </cell>
          <cell r="T239" t="str">
            <v>CA</v>
          </cell>
          <cell r="X239" t="str">
            <v>CaBdr</v>
          </cell>
          <cell r="Y239" t="str">
            <v>SCG</v>
          </cell>
          <cell r="AA239" t="str">
            <v>97VT</v>
          </cell>
          <cell r="AB239" t="str">
            <v>2640-A</v>
          </cell>
        </row>
        <row r="240">
          <cell r="B240">
            <v>187</v>
          </cell>
          <cell r="C240">
            <v>67</v>
          </cell>
          <cell r="E240">
            <v>36571</v>
          </cell>
          <cell r="F240">
            <v>36557</v>
          </cell>
          <cell r="G240">
            <v>36566</v>
          </cell>
          <cell r="H240">
            <v>36566</v>
          </cell>
          <cell r="I240" t="str">
            <v>Bot</v>
          </cell>
          <cell r="K240" t="str">
            <v>CaHub</v>
          </cell>
          <cell r="N240">
            <v>15000</v>
          </cell>
          <cell r="O240">
            <v>0</v>
          </cell>
          <cell r="P240">
            <v>0</v>
          </cell>
          <cell r="R240" t="str">
            <v>Fxd</v>
          </cell>
          <cell r="S240" t="str">
            <v>Strg</v>
          </cell>
          <cell r="T240" t="str">
            <v>CA</v>
          </cell>
          <cell r="X240" t="str">
            <v>CaBdr</v>
          </cell>
          <cell r="Y240" t="str">
            <v>SCG</v>
          </cell>
          <cell r="AA240">
            <v>8255</v>
          </cell>
          <cell r="AB240" t="str">
            <v>2640-A</v>
          </cell>
        </row>
        <row r="241">
          <cell r="B241">
            <v>187</v>
          </cell>
          <cell r="C241">
            <v>67</v>
          </cell>
          <cell r="E241">
            <v>36578</v>
          </cell>
          <cell r="F241">
            <v>36557</v>
          </cell>
          <cell r="G241">
            <v>36572</v>
          </cell>
          <cell r="H241">
            <v>36572</v>
          </cell>
          <cell r="I241" t="str">
            <v>Sld</v>
          </cell>
          <cell r="K241" t="str">
            <v>Cook</v>
          </cell>
          <cell r="N241">
            <v>0</v>
          </cell>
          <cell r="O241">
            <v>5000</v>
          </cell>
          <cell r="P241">
            <v>2.57</v>
          </cell>
          <cell r="R241" t="str">
            <v>Fxd</v>
          </cell>
          <cell r="S241" t="str">
            <v>Phys</v>
          </cell>
          <cell r="T241" t="str">
            <v>CA</v>
          </cell>
          <cell r="X241" t="str">
            <v>CaBdr</v>
          </cell>
          <cell r="Y241" t="str">
            <v>SCG</v>
          </cell>
          <cell r="Z241" t="str">
            <v>Tpk</v>
          </cell>
          <cell r="AA241" t="str">
            <v>97VT-001</v>
          </cell>
          <cell r="AB241" t="str">
            <v>0035</v>
          </cell>
        </row>
        <row r="242">
          <cell r="B242">
            <v>187</v>
          </cell>
          <cell r="C242">
            <v>67</v>
          </cell>
          <cell r="E242">
            <v>36578</v>
          </cell>
          <cell r="F242">
            <v>36557</v>
          </cell>
          <cell r="G242">
            <v>36572</v>
          </cell>
          <cell r="H242">
            <v>36572</v>
          </cell>
          <cell r="I242" t="str">
            <v>Sld</v>
          </cell>
          <cell r="K242" t="str">
            <v>Cook</v>
          </cell>
          <cell r="N242">
            <v>0</v>
          </cell>
          <cell r="O242">
            <v>2000</v>
          </cell>
          <cell r="P242">
            <v>2.57</v>
          </cell>
          <cell r="R242" t="str">
            <v>Fxd</v>
          </cell>
          <cell r="S242" t="str">
            <v>Phys</v>
          </cell>
          <cell r="T242" t="str">
            <v>CA</v>
          </cell>
          <cell r="X242" t="str">
            <v>CaBdr</v>
          </cell>
          <cell r="Y242" t="str">
            <v>SCG</v>
          </cell>
          <cell r="Z242" t="str">
            <v>Tpk</v>
          </cell>
          <cell r="AA242" t="str">
            <v>97VT</v>
          </cell>
          <cell r="AB242" t="str">
            <v>N38</v>
          </cell>
        </row>
        <row r="243">
          <cell r="B243">
            <v>187</v>
          </cell>
          <cell r="C243">
            <v>67</v>
          </cell>
          <cell r="E243">
            <v>36578</v>
          </cell>
          <cell r="F243">
            <v>36557</v>
          </cell>
          <cell r="G243">
            <v>36572</v>
          </cell>
          <cell r="H243">
            <v>36572</v>
          </cell>
          <cell r="I243" t="str">
            <v>Sld</v>
          </cell>
          <cell r="K243" t="str">
            <v>Reliant</v>
          </cell>
          <cell r="N243">
            <v>0</v>
          </cell>
          <cell r="O243">
            <v>8364</v>
          </cell>
          <cell r="P243">
            <v>2.61</v>
          </cell>
          <cell r="R243" t="str">
            <v>Fxd</v>
          </cell>
          <cell r="S243" t="str">
            <v>Phys</v>
          </cell>
          <cell r="T243" t="str">
            <v>CA</v>
          </cell>
          <cell r="X243" t="str">
            <v>CaBdr</v>
          </cell>
          <cell r="Y243" t="str">
            <v>SCG</v>
          </cell>
          <cell r="Z243" t="str">
            <v>Tpk</v>
          </cell>
          <cell r="AA243" t="str">
            <v>97VT</v>
          </cell>
          <cell r="AB243" t="str">
            <v>D12</v>
          </cell>
        </row>
        <row r="244">
          <cell r="B244">
            <v>187</v>
          </cell>
          <cell r="C244">
            <v>67</v>
          </cell>
          <cell r="E244">
            <v>36578</v>
          </cell>
          <cell r="F244">
            <v>36557</v>
          </cell>
          <cell r="G244">
            <v>36572</v>
          </cell>
          <cell r="H244">
            <v>36572</v>
          </cell>
          <cell r="I244" t="str">
            <v>Sld</v>
          </cell>
          <cell r="K244" t="str">
            <v>CEH Trnsfr</v>
          </cell>
          <cell r="N244">
            <v>0</v>
          </cell>
          <cell r="O244">
            <v>30000</v>
          </cell>
          <cell r="P244">
            <v>2.61</v>
          </cell>
          <cell r="R244" t="str">
            <v>Fxd</v>
          </cell>
          <cell r="S244" t="str">
            <v>Phys</v>
          </cell>
          <cell r="T244" t="str">
            <v>CA</v>
          </cell>
          <cell r="X244" t="str">
            <v>CaBdr</v>
          </cell>
          <cell r="Y244" t="str">
            <v>SCG</v>
          </cell>
          <cell r="AA244">
            <v>187</v>
          </cell>
          <cell r="AB244" t="str">
            <v>179</v>
          </cell>
        </row>
        <row r="245">
          <cell r="B245">
            <v>186</v>
          </cell>
          <cell r="E245">
            <v>36553</v>
          </cell>
          <cell r="F245">
            <v>36557</v>
          </cell>
          <cell r="G245">
            <v>36550</v>
          </cell>
          <cell r="H245">
            <v>36550</v>
          </cell>
          <cell r="I245" t="str">
            <v>Bot</v>
          </cell>
          <cell r="K245" t="str">
            <v>SDGE</v>
          </cell>
          <cell r="N245">
            <v>927</v>
          </cell>
          <cell r="O245">
            <v>0</v>
          </cell>
          <cell r="P245">
            <v>0</v>
          </cell>
          <cell r="R245" t="str">
            <v>Fxd</v>
          </cell>
          <cell r="S245" t="str">
            <v>Phys</v>
          </cell>
          <cell r="T245" t="str">
            <v>CA</v>
          </cell>
          <cell r="X245" t="str">
            <v>CaBdr</v>
          </cell>
          <cell r="Y245" t="str">
            <v>SCG</v>
          </cell>
        </row>
        <row r="246">
          <cell r="B246">
            <v>186</v>
          </cell>
          <cell r="E246">
            <v>36553</v>
          </cell>
          <cell r="F246">
            <v>36557</v>
          </cell>
          <cell r="G246">
            <v>36550</v>
          </cell>
          <cell r="H246">
            <v>36550</v>
          </cell>
          <cell r="I246" t="str">
            <v>Sld</v>
          </cell>
          <cell r="K246" t="str">
            <v>CEH Trnsfr</v>
          </cell>
          <cell r="N246">
            <v>0</v>
          </cell>
          <cell r="O246">
            <v>927</v>
          </cell>
          <cell r="P246">
            <v>0</v>
          </cell>
          <cell r="R246" t="str">
            <v>Fxd</v>
          </cell>
          <cell r="S246" t="str">
            <v>Phys</v>
          </cell>
          <cell r="T246" t="str">
            <v>CA</v>
          </cell>
          <cell r="X246" t="str">
            <v>CaBdr</v>
          </cell>
          <cell r="Y246" t="str">
            <v>SCG</v>
          </cell>
          <cell r="AA246">
            <v>186</v>
          </cell>
          <cell r="AB246" t="str">
            <v>179</v>
          </cell>
        </row>
        <row r="247">
          <cell r="B247">
            <v>179</v>
          </cell>
          <cell r="E247">
            <v>36553</v>
          </cell>
          <cell r="F247">
            <v>36557</v>
          </cell>
          <cell r="G247">
            <v>36550</v>
          </cell>
          <cell r="H247">
            <v>36550</v>
          </cell>
          <cell r="I247" t="str">
            <v>Bot</v>
          </cell>
          <cell r="K247" t="str">
            <v>CEH Trnsfr</v>
          </cell>
          <cell r="N247">
            <v>927</v>
          </cell>
          <cell r="O247">
            <v>0</v>
          </cell>
          <cell r="P247">
            <v>0</v>
          </cell>
          <cell r="R247" t="str">
            <v>Fxd</v>
          </cell>
          <cell r="S247" t="str">
            <v>Phys</v>
          </cell>
          <cell r="T247" t="str">
            <v>CA</v>
          </cell>
          <cell r="X247" t="str">
            <v>CaBdr</v>
          </cell>
          <cell r="Y247" t="str">
            <v>SCG</v>
          </cell>
          <cell r="AA247">
            <v>179</v>
          </cell>
          <cell r="AB247" t="str">
            <v>186</v>
          </cell>
        </row>
        <row r="248">
          <cell r="B248">
            <v>179</v>
          </cell>
          <cell r="E248">
            <v>36578</v>
          </cell>
          <cell r="F248">
            <v>36557</v>
          </cell>
          <cell r="G248">
            <v>36572</v>
          </cell>
          <cell r="H248">
            <v>36572</v>
          </cell>
          <cell r="I248" t="str">
            <v>Bot</v>
          </cell>
          <cell r="K248" t="str">
            <v>Enron</v>
          </cell>
          <cell r="N248">
            <v>4357</v>
          </cell>
          <cell r="O248">
            <v>0</v>
          </cell>
          <cell r="P248">
            <v>2.62</v>
          </cell>
          <cell r="R248" t="str">
            <v>Fxd</v>
          </cell>
          <cell r="S248" t="str">
            <v>Phys</v>
          </cell>
          <cell r="T248" t="str">
            <v>CA</v>
          </cell>
          <cell r="X248" t="str">
            <v>CaBdr</v>
          </cell>
          <cell r="Y248" t="str">
            <v>SCG</v>
          </cell>
          <cell r="Z248" t="str">
            <v>Tpk</v>
          </cell>
          <cell r="AA248" t="str">
            <v>97VT-001</v>
          </cell>
          <cell r="AB248" t="str">
            <v>D12</v>
          </cell>
        </row>
        <row r="249">
          <cell r="B249">
            <v>179</v>
          </cell>
          <cell r="E249">
            <v>36578</v>
          </cell>
          <cell r="F249">
            <v>36557</v>
          </cell>
          <cell r="G249">
            <v>36572</v>
          </cell>
          <cell r="H249">
            <v>36572</v>
          </cell>
          <cell r="I249" t="str">
            <v>Bot</v>
          </cell>
          <cell r="K249" t="str">
            <v>CEH Trnsfr</v>
          </cell>
          <cell r="N249">
            <v>30000</v>
          </cell>
          <cell r="O249">
            <v>0</v>
          </cell>
          <cell r="P249">
            <v>2.61</v>
          </cell>
          <cell r="R249" t="str">
            <v>Fxd</v>
          </cell>
          <cell r="S249" t="str">
            <v>Phys</v>
          </cell>
          <cell r="T249" t="str">
            <v>CA</v>
          </cell>
          <cell r="X249" t="str">
            <v>CaBdr</v>
          </cell>
          <cell r="Y249" t="str">
            <v>SCG</v>
          </cell>
          <cell r="AA249">
            <v>179</v>
          </cell>
          <cell r="AB249" t="str">
            <v>187</v>
          </cell>
        </row>
        <row r="250">
          <cell r="B250">
            <v>179</v>
          </cell>
          <cell r="E250">
            <v>36399</v>
          </cell>
          <cell r="F250">
            <v>36557</v>
          </cell>
          <cell r="G250">
            <v>36434</v>
          </cell>
          <cell r="H250">
            <v>36464</v>
          </cell>
          <cell r="I250" t="str">
            <v>Bot</v>
          </cell>
          <cell r="K250" t="str">
            <v>Seneca</v>
          </cell>
          <cell r="N250">
            <v>6950</v>
          </cell>
          <cell r="O250">
            <v>0</v>
          </cell>
          <cell r="P250">
            <v>3</v>
          </cell>
          <cell r="R250" t="str">
            <v>Fxd</v>
          </cell>
          <cell r="S250" t="str">
            <v>Phys</v>
          </cell>
          <cell r="T250" t="str">
            <v>CA</v>
          </cell>
          <cell r="X250" t="str">
            <v>CaBdr</v>
          </cell>
          <cell r="Y250" t="str">
            <v>SCG</v>
          </cell>
          <cell r="AA250" t="str">
            <v>P697</v>
          </cell>
          <cell r="AB250" t="str">
            <v>2640-A</v>
          </cell>
        </row>
        <row r="251">
          <cell r="B251">
            <v>179</v>
          </cell>
          <cell r="E251">
            <v>36532</v>
          </cell>
          <cell r="F251">
            <v>36557</v>
          </cell>
          <cell r="G251">
            <v>36557</v>
          </cell>
          <cell r="H251">
            <v>11355</v>
          </cell>
          <cell r="I251" t="str">
            <v>Bot</v>
          </cell>
          <cell r="K251" t="str">
            <v>CEH Trnsfr</v>
          </cell>
          <cell r="N251">
            <v>12529</v>
          </cell>
          <cell r="O251">
            <v>0</v>
          </cell>
          <cell r="P251">
            <v>2.95</v>
          </cell>
          <cell r="R251" t="str">
            <v>Fxd</v>
          </cell>
          <cell r="S251" t="str">
            <v>Phys</v>
          </cell>
          <cell r="T251" t="str">
            <v>CA</v>
          </cell>
          <cell r="X251" t="str">
            <v>CaBdr</v>
          </cell>
          <cell r="Y251" t="str">
            <v>SCG</v>
          </cell>
          <cell r="AA251">
            <v>179</v>
          </cell>
          <cell r="AB251">
            <v>186</v>
          </cell>
        </row>
        <row r="252">
          <cell r="B252">
            <v>179</v>
          </cell>
          <cell r="E252">
            <v>36584</v>
          </cell>
          <cell r="F252">
            <v>36557</v>
          </cell>
          <cell r="G252">
            <v>36585</v>
          </cell>
          <cell r="H252">
            <v>36585</v>
          </cell>
          <cell r="I252" t="str">
            <v>Bot</v>
          </cell>
          <cell r="K252" t="str">
            <v>CEH Trnsfr</v>
          </cell>
          <cell r="N252">
            <v>76000</v>
          </cell>
          <cell r="O252">
            <v>0</v>
          </cell>
          <cell r="P252">
            <v>2.4500000000000002</v>
          </cell>
          <cell r="R252" t="str">
            <v>Fxd</v>
          </cell>
          <cell r="S252" t="str">
            <v>Phys</v>
          </cell>
          <cell r="T252" t="str">
            <v>CA</v>
          </cell>
          <cell r="X252" t="str">
            <v>CaBdr</v>
          </cell>
          <cell r="Y252" t="str">
            <v>SCG</v>
          </cell>
          <cell r="AA252">
            <v>179</v>
          </cell>
          <cell r="AB252" t="str">
            <v>186</v>
          </cell>
        </row>
        <row r="253">
          <cell r="B253">
            <v>179</v>
          </cell>
          <cell r="E253">
            <v>36532</v>
          </cell>
          <cell r="F253">
            <v>36557</v>
          </cell>
          <cell r="G253">
            <v>36557</v>
          </cell>
          <cell r="H253">
            <v>11355</v>
          </cell>
          <cell r="I253" t="str">
            <v>Sld</v>
          </cell>
          <cell r="K253" t="str">
            <v>Pmnt Imbal</v>
          </cell>
          <cell r="N253">
            <v>0</v>
          </cell>
          <cell r="O253">
            <v>130763</v>
          </cell>
          <cell r="P253">
            <v>0</v>
          </cell>
          <cell r="R253" t="str">
            <v>Fxd</v>
          </cell>
          <cell r="S253" t="str">
            <v>Strg</v>
          </cell>
          <cell r="T253" t="str">
            <v>CA</v>
          </cell>
          <cell r="X253" t="str">
            <v>CaBdr</v>
          </cell>
          <cell r="Y253" t="str">
            <v>SCG</v>
          </cell>
        </row>
        <row r="254">
          <cell r="B254">
            <v>184</v>
          </cell>
          <cell r="C254">
            <v>66</v>
          </cell>
          <cell r="E254">
            <v>36537</v>
          </cell>
          <cell r="F254">
            <v>36557</v>
          </cell>
          <cell r="G254">
            <v>36538</v>
          </cell>
          <cell r="H254">
            <v>36538</v>
          </cell>
          <cell r="I254" t="str">
            <v>Bot</v>
          </cell>
          <cell r="K254" t="str">
            <v>CaHub</v>
          </cell>
          <cell r="N254">
            <v>290000</v>
          </cell>
          <cell r="O254">
            <v>0</v>
          </cell>
          <cell r="P254">
            <v>0</v>
          </cell>
          <cell r="R254" t="str">
            <v>Fxd</v>
          </cell>
          <cell r="S254" t="str">
            <v>Strg</v>
          </cell>
          <cell r="T254" t="str">
            <v>CA</v>
          </cell>
          <cell r="X254" t="str">
            <v>CaBdr</v>
          </cell>
          <cell r="Y254" t="str">
            <v>SCG</v>
          </cell>
          <cell r="Z254" t="str">
            <v>CSWF</v>
          </cell>
          <cell r="AA254" t="str">
            <v>Z99</v>
          </cell>
          <cell r="AB254" t="str">
            <v>var</v>
          </cell>
        </row>
        <row r="255">
          <cell r="B255">
            <v>184</v>
          </cell>
          <cell r="C255">
            <v>66</v>
          </cell>
          <cell r="E255">
            <v>36537</v>
          </cell>
          <cell r="F255">
            <v>36557</v>
          </cell>
          <cell r="G255">
            <v>36538</v>
          </cell>
          <cell r="H255">
            <v>36538</v>
          </cell>
          <cell r="I255" t="str">
            <v>Sld</v>
          </cell>
          <cell r="K255" t="str">
            <v>CEH Trnsfr</v>
          </cell>
          <cell r="N255">
            <v>0</v>
          </cell>
          <cell r="O255">
            <v>290000</v>
          </cell>
          <cell r="P255">
            <v>2.6</v>
          </cell>
          <cell r="R255" t="str">
            <v>Fxd</v>
          </cell>
          <cell r="S255" t="str">
            <v>Phys</v>
          </cell>
          <cell r="T255" t="str">
            <v>CA</v>
          </cell>
          <cell r="X255" t="str">
            <v>CaBdr</v>
          </cell>
          <cell r="Y255" t="str">
            <v>SCG</v>
          </cell>
          <cell r="AA255">
            <v>184</v>
          </cell>
          <cell r="AB255" t="str">
            <v>182</v>
          </cell>
        </row>
        <row r="256">
          <cell r="B256">
            <v>182</v>
          </cell>
          <cell r="C256">
            <v>64</v>
          </cell>
          <cell r="E256">
            <v>36537</v>
          </cell>
          <cell r="F256">
            <v>36557</v>
          </cell>
          <cell r="G256">
            <v>36538</v>
          </cell>
          <cell r="H256">
            <v>36538</v>
          </cell>
          <cell r="I256" t="str">
            <v>Bot</v>
          </cell>
          <cell r="K256" t="str">
            <v>CEH Trnsfr</v>
          </cell>
          <cell r="N256">
            <v>290000</v>
          </cell>
          <cell r="O256">
            <v>0</v>
          </cell>
          <cell r="P256">
            <v>2.6</v>
          </cell>
          <cell r="R256" t="str">
            <v>Fxd</v>
          </cell>
          <cell r="S256" t="str">
            <v>Phys</v>
          </cell>
          <cell r="T256" t="str">
            <v>CA</v>
          </cell>
          <cell r="X256" t="str">
            <v>CaBdr</v>
          </cell>
          <cell r="Y256" t="str">
            <v>SCG</v>
          </cell>
          <cell r="AA256">
            <v>182</v>
          </cell>
          <cell r="AB256" t="str">
            <v>184</v>
          </cell>
        </row>
        <row r="257">
          <cell r="B257">
            <v>182</v>
          </cell>
          <cell r="C257">
            <v>64</v>
          </cell>
          <cell r="E257">
            <v>36532</v>
          </cell>
          <cell r="F257">
            <v>36557</v>
          </cell>
          <cell r="G257">
            <v>36557</v>
          </cell>
          <cell r="H257">
            <v>11355</v>
          </cell>
          <cell r="I257" t="str">
            <v>Sld</v>
          </cell>
          <cell r="K257" t="str">
            <v>CAHUB</v>
          </cell>
          <cell r="N257">
            <v>0</v>
          </cell>
          <cell r="O257">
            <v>290000</v>
          </cell>
          <cell r="P257">
            <v>-0.09</v>
          </cell>
          <cell r="R257" t="str">
            <v>Fxd</v>
          </cell>
          <cell r="S257" t="str">
            <v>Strg</v>
          </cell>
          <cell r="T257" t="str">
            <v>CA</v>
          </cell>
          <cell r="X257" t="str">
            <v>CaBdr</v>
          </cell>
          <cell r="Y257" t="str">
            <v>SCG</v>
          </cell>
        </row>
        <row r="258">
          <cell r="B258">
            <v>125</v>
          </cell>
          <cell r="E258">
            <v>36557</v>
          </cell>
          <cell r="F258">
            <v>36557</v>
          </cell>
          <cell r="G258">
            <v>36557</v>
          </cell>
          <cell r="H258">
            <v>36557</v>
          </cell>
          <cell r="I258" t="str">
            <v>Sld</v>
          </cell>
          <cell r="K258" t="str">
            <v>Reliant</v>
          </cell>
          <cell r="N258">
            <v>0</v>
          </cell>
          <cell r="O258">
            <v>30000</v>
          </cell>
          <cell r="P258">
            <v>2.64</v>
          </cell>
          <cell r="R258" t="str">
            <v>Fxd</v>
          </cell>
          <cell r="S258" t="str">
            <v>Phys</v>
          </cell>
          <cell r="T258" t="str">
            <v>CA</v>
          </cell>
          <cell r="X258" t="str">
            <v>CaBdr</v>
          </cell>
          <cell r="Y258" t="str">
            <v>SCG</v>
          </cell>
          <cell r="Z258" t="str">
            <v>Tpk</v>
          </cell>
          <cell r="AA258" t="str">
            <v>Z99</v>
          </cell>
          <cell r="AB258" t="str">
            <v>N38</v>
          </cell>
        </row>
        <row r="259">
          <cell r="B259">
            <v>125</v>
          </cell>
          <cell r="E259">
            <v>36578</v>
          </cell>
          <cell r="F259">
            <v>36557</v>
          </cell>
          <cell r="G259">
            <v>36579</v>
          </cell>
          <cell r="H259">
            <v>36579</v>
          </cell>
          <cell r="I259" t="str">
            <v>Sld</v>
          </cell>
          <cell r="K259" t="str">
            <v>Reliant</v>
          </cell>
          <cell r="N259">
            <v>0</v>
          </cell>
          <cell r="O259">
            <v>30000</v>
          </cell>
          <cell r="P259">
            <v>2.62</v>
          </cell>
          <cell r="R259" t="str">
            <v>Fxd</v>
          </cell>
          <cell r="S259" t="str">
            <v>Phys</v>
          </cell>
          <cell r="T259" t="str">
            <v>CA</v>
          </cell>
          <cell r="X259" t="str">
            <v>CaBdr</v>
          </cell>
          <cell r="Y259" t="str">
            <v>SCG</v>
          </cell>
          <cell r="Z259" t="str">
            <v>CSWF</v>
          </cell>
          <cell r="AA259" t="str">
            <v>Z99</v>
          </cell>
          <cell r="AB259" t="str">
            <v>N38</v>
          </cell>
        </row>
        <row r="260">
          <cell r="B260">
            <v>125</v>
          </cell>
          <cell r="E260">
            <v>36578</v>
          </cell>
          <cell r="F260">
            <v>36557</v>
          </cell>
          <cell r="G260">
            <v>36580</v>
          </cell>
          <cell r="H260">
            <v>36580</v>
          </cell>
          <cell r="I260" t="str">
            <v>Sld</v>
          </cell>
          <cell r="K260" t="str">
            <v>Williams</v>
          </cell>
          <cell r="N260">
            <v>0</v>
          </cell>
          <cell r="O260">
            <v>20000</v>
          </cell>
          <cell r="P260">
            <v>2.59</v>
          </cell>
          <cell r="R260" t="str">
            <v>Fxd</v>
          </cell>
          <cell r="S260" t="str">
            <v>Phys</v>
          </cell>
          <cell r="T260" t="str">
            <v>CA</v>
          </cell>
          <cell r="X260" t="str">
            <v>CaBdr</v>
          </cell>
          <cell r="Y260" t="str">
            <v>SCG</v>
          </cell>
          <cell r="Z260" t="str">
            <v>CSWF</v>
          </cell>
          <cell r="AA260" t="str">
            <v>Z99</v>
          </cell>
          <cell r="AB260" t="str">
            <v>N38</v>
          </cell>
        </row>
        <row r="261">
          <cell r="B261">
            <v>125</v>
          </cell>
          <cell r="E261">
            <v>36578</v>
          </cell>
          <cell r="F261">
            <v>36557</v>
          </cell>
          <cell r="G261">
            <v>36580</v>
          </cell>
          <cell r="H261">
            <v>36580</v>
          </cell>
          <cell r="I261" t="str">
            <v>Sld</v>
          </cell>
          <cell r="K261" t="str">
            <v>Reliant</v>
          </cell>
          <cell r="N261">
            <v>0</v>
          </cell>
          <cell r="O261">
            <v>60000</v>
          </cell>
          <cell r="P261">
            <v>2.5830000000000002</v>
          </cell>
          <cell r="R261" t="str">
            <v>Fxd</v>
          </cell>
          <cell r="S261" t="str">
            <v>Phys</v>
          </cell>
          <cell r="T261" t="str">
            <v>CA</v>
          </cell>
          <cell r="X261" t="str">
            <v>CaBdr</v>
          </cell>
          <cell r="Y261" t="str">
            <v>SCG</v>
          </cell>
          <cell r="Z261" t="str">
            <v>CSWF</v>
          </cell>
          <cell r="AA261" t="str">
            <v>Z99</v>
          </cell>
          <cell r="AB261" t="str">
            <v>N38</v>
          </cell>
        </row>
        <row r="262">
          <cell r="B262">
            <v>125</v>
          </cell>
          <cell r="E262">
            <v>36578</v>
          </cell>
          <cell r="F262">
            <v>36557</v>
          </cell>
          <cell r="G262">
            <v>36580</v>
          </cell>
          <cell r="H262">
            <v>36580</v>
          </cell>
          <cell r="I262" t="str">
            <v>Sld</v>
          </cell>
          <cell r="K262" t="str">
            <v>Cook</v>
          </cell>
          <cell r="N262">
            <v>0</v>
          </cell>
          <cell r="O262">
            <v>10000</v>
          </cell>
          <cell r="P262">
            <v>2.585</v>
          </cell>
          <cell r="R262" t="str">
            <v>Fxd</v>
          </cell>
          <cell r="S262" t="str">
            <v>Phys</v>
          </cell>
          <cell r="T262" t="str">
            <v>CA</v>
          </cell>
          <cell r="X262" t="str">
            <v>CaBdr</v>
          </cell>
          <cell r="Y262" t="str">
            <v>SCG</v>
          </cell>
          <cell r="Z262" t="str">
            <v>CSWF</v>
          </cell>
          <cell r="AA262" t="str">
            <v>Z99</v>
          </cell>
          <cell r="AB262" t="str">
            <v>N38</v>
          </cell>
        </row>
        <row r="263">
          <cell r="B263">
            <v>125</v>
          </cell>
          <cell r="E263">
            <v>36580</v>
          </cell>
          <cell r="F263">
            <v>36557</v>
          </cell>
          <cell r="G263">
            <v>36581</v>
          </cell>
          <cell r="H263">
            <v>36583</v>
          </cell>
          <cell r="I263" t="str">
            <v>Sld</v>
          </cell>
          <cell r="K263" t="str">
            <v>Cook</v>
          </cell>
          <cell r="N263">
            <v>0</v>
          </cell>
          <cell r="O263">
            <v>2019</v>
          </cell>
          <cell r="P263">
            <v>2.59</v>
          </cell>
          <cell r="R263" t="str">
            <v>Fxd</v>
          </cell>
          <cell r="S263" t="str">
            <v>Phys</v>
          </cell>
          <cell r="T263" t="str">
            <v>CA</v>
          </cell>
          <cell r="X263" t="str">
            <v>CaBdr</v>
          </cell>
          <cell r="Y263" t="str">
            <v>SCG</v>
          </cell>
          <cell r="Z263" t="str">
            <v>CSWF</v>
          </cell>
          <cell r="AA263" t="str">
            <v>Z99</v>
          </cell>
          <cell r="AB263" t="str">
            <v>S49</v>
          </cell>
        </row>
        <row r="264">
          <cell r="B264">
            <v>125</v>
          </cell>
          <cell r="E264">
            <v>36580</v>
          </cell>
          <cell r="F264">
            <v>36557</v>
          </cell>
          <cell r="G264">
            <v>36581</v>
          </cell>
          <cell r="H264">
            <v>36583</v>
          </cell>
          <cell r="I264" t="str">
            <v>Sld</v>
          </cell>
          <cell r="K264" t="str">
            <v>Cook</v>
          </cell>
          <cell r="N264">
            <v>0</v>
          </cell>
          <cell r="O264">
            <v>7500</v>
          </cell>
          <cell r="P264">
            <v>2.59</v>
          </cell>
          <cell r="R264" t="str">
            <v>Fxd</v>
          </cell>
          <cell r="S264" t="str">
            <v>Phys</v>
          </cell>
          <cell r="T264" t="str">
            <v>CA</v>
          </cell>
          <cell r="X264" t="str">
            <v>CaBdr</v>
          </cell>
          <cell r="Y264" t="str">
            <v>SCG</v>
          </cell>
          <cell r="Z264" t="str">
            <v>CSWF</v>
          </cell>
          <cell r="AA264" t="str">
            <v>Z99</v>
          </cell>
          <cell r="AB264" t="str">
            <v>B33</v>
          </cell>
        </row>
        <row r="265">
          <cell r="B265">
            <v>125</v>
          </cell>
          <cell r="E265">
            <v>36580</v>
          </cell>
          <cell r="F265">
            <v>36557</v>
          </cell>
          <cell r="G265">
            <v>36581</v>
          </cell>
          <cell r="H265">
            <v>36583</v>
          </cell>
          <cell r="I265" t="str">
            <v>Sld</v>
          </cell>
          <cell r="K265" t="str">
            <v>Cook</v>
          </cell>
          <cell r="N265">
            <v>0</v>
          </cell>
          <cell r="O265">
            <v>20481</v>
          </cell>
          <cell r="P265">
            <v>2.59</v>
          </cell>
          <cell r="R265" t="str">
            <v>Fxd</v>
          </cell>
          <cell r="S265" t="str">
            <v>Phys</v>
          </cell>
          <cell r="T265" t="str">
            <v>CA</v>
          </cell>
          <cell r="X265" t="str">
            <v>CaBdr</v>
          </cell>
          <cell r="Y265" t="str">
            <v>SCG</v>
          </cell>
          <cell r="Z265" t="str">
            <v>CSWF</v>
          </cell>
          <cell r="AA265" t="str">
            <v>Z99</v>
          </cell>
          <cell r="AB265" t="str">
            <v>Z99</v>
          </cell>
        </row>
        <row r="266">
          <cell r="B266">
            <v>186</v>
          </cell>
          <cell r="E266">
            <v>36580</v>
          </cell>
          <cell r="F266">
            <v>36557</v>
          </cell>
          <cell r="G266">
            <v>36581</v>
          </cell>
          <cell r="H266">
            <v>36583</v>
          </cell>
          <cell r="I266" t="str">
            <v>Sld</v>
          </cell>
          <cell r="K266" t="str">
            <v>Williams</v>
          </cell>
          <cell r="N266">
            <v>0</v>
          </cell>
          <cell r="O266">
            <v>30000</v>
          </cell>
          <cell r="P266">
            <v>2.59</v>
          </cell>
          <cell r="R266" t="str">
            <v>Fxd</v>
          </cell>
          <cell r="S266" t="str">
            <v>Phys</v>
          </cell>
          <cell r="T266" t="str">
            <v>CA</v>
          </cell>
          <cell r="X266" t="str">
            <v>CaBdr</v>
          </cell>
          <cell r="Y266" t="str">
            <v>SCG</v>
          </cell>
          <cell r="Z266" t="str">
            <v>CSWF</v>
          </cell>
          <cell r="AA266" t="str">
            <v>Z99</v>
          </cell>
          <cell r="AB266" t="str">
            <v>W69</v>
          </cell>
        </row>
        <row r="267">
          <cell r="B267">
            <v>186</v>
          </cell>
          <cell r="E267">
            <v>36580</v>
          </cell>
          <cell r="F267">
            <v>36557</v>
          </cell>
          <cell r="G267">
            <v>36585</v>
          </cell>
          <cell r="H267">
            <v>36585</v>
          </cell>
          <cell r="I267" t="str">
            <v>Sld</v>
          </cell>
          <cell r="K267" t="str">
            <v>Cook</v>
          </cell>
          <cell r="N267">
            <v>0</v>
          </cell>
          <cell r="O267">
            <v>4000</v>
          </cell>
          <cell r="P267">
            <v>2.59</v>
          </cell>
          <cell r="R267" t="str">
            <v>Fxd</v>
          </cell>
          <cell r="S267" t="str">
            <v>Phys</v>
          </cell>
          <cell r="T267" t="str">
            <v>CA</v>
          </cell>
          <cell r="X267" t="str">
            <v>CaBdr</v>
          </cell>
          <cell r="Y267" t="str">
            <v>SCG</v>
          </cell>
          <cell r="Z267" t="str">
            <v>CSWF</v>
          </cell>
          <cell r="AA267" t="str">
            <v>Z99</v>
          </cell>
          <cell r="AB267" t="str">
            <v>Z99</v>
          </cell>
        </row>
        <row r="268">
          <cell r="B268">
            <v>125</v>
          </cell>
          <cell r="E268">
            <v>36532</v>
          </cell>
          <cell r="F268">
            <v>36557</v>
          </cell>
          <cell r="G268">
            <v>36557</v>
          </cell>
          <cell r="H268">
            <v>36557</v>
          </cell>
          <cell r="I268" t="str">
            <v>Bot</v>
          </cell>
          <cell r="K268" t="str">
            <v>SoCalgas</v>
          </cell>
          <cell r="N268">
            <v>180000</v>
          </cell>
          <cell r="O268">
            <v>0</v>
          </cell>
          <cell r="P268">
            <v>2.54</v>
          </cell>
          <cell r="R268" t="str">
            <v>Fxd</v>
          </cell>
          <cell r="S268" t="str">
            <v>Phys</v>
          </cell>
          <cell r="T268" t="str">
            <v>CA</v>
          </cell>
          <cell r="X268" t="str">
            <v>CaBdr</v>
          </cell>
          <cell r="Y268" t="str">
            <v>SCG</v>
          </cell>
          <cell r="Z268" t="str">
            <v>CSWF</v>
          </cell>
        </row>
        <row r="269">
          <cell r="B269">
            <v>186</v>
          </cell>
          <cell r="E269">
            <v>36532</v>
          </cell>
          <cell r="F269">
            <v>36557</v>
          </cell>
          <cell r="G269">
            <v>36557</v>
          </cell>
          <cell r="H269">
            <v>11355</v>
          </cell>
          <cell r="I269" t="str">
            <v>Bot</v>
          </cell>
          <cell r="K269" t="str">
            <v>SoCalgas</v>
          </cell>
          <cell r="N269">
            <v>110000</v>
          </cell>
          <cell r="O269">
            <v>0</v>
          </cell>
          <cell r="P269">
            <v>2.54</v>
          </cell>
          <cell r="R269" t="str">
            <v>Fxd</v>
          </cell>
          <cell r="S269" t="str">
            <v>Phys</v>
          </cell>
          <cell r="T269" t="str">
            <v>CA</v>
          </cell>
          <cell r="X269" t="str">
            <v>CaBdr</v>
          </cell>
          <cell r="Y269" t="str">
            <v>SCG</v>
          </cell>
          <cell r="Z269" t="str">
            <v>CSWF</v>
          </cell>
        </row>
        <row r="270">
          <cell r="B270">
            <v>186</v>
          </cell>
          <cell r="E270">
            <v>36584</v>
          </cell>
          <cell r="F270">
            <v>36557</v>
          </cell>
          <cell r="G270">
            <v>36585</v>
          </cell>
          <cell r="H270">
            <v>36585</v>
          </cell>
          <cell r="I270" t="str">
            <v>Sld</v>
          </cell>
          <cell r="K270" t="str">
            <v>CEH Trnsfr</v>
          </cell>
          <cell r="N270">
            <v>0</v>
          </cell>
          <cell r="O270">
            <v>76000</v>
          </cell>
          <cell r="P270">
            <v>2.4500000000000002</v>
          </cell>
          <cell r="R270" t="str">
            <v>Fxd</v>
          </cell>
          <cell r="S270" t="str">
            <v>Phys</v>
          </cell>
          <cell r="T270" t="str">
            <v>CA</v>
          </cell>
          <cell r="X270" t="str">
            <v>CaBdr</v>
          </cell>
          <cell r="Y270" t="str">
            <v>SCG</v>
          </cell>
          <cell r="AA270">
            <v>186</v>
          </cell>
          <cell r="AB270" t="str">
            <v>179</v>
          </cell>
        </row>
        <row r="271">
          <cell r="B271">
            <v>179</v>
          </cell>
          <cell r="E271">
            <v>36555</v>
          </cell>
          <cell r="F271">
            <v>36557</v>
          </cell>
          <cell r="G271">
            <v>36585</v>
          </cell>
          <cell r="H271">
            <v>36585</v>
          </cell>
          <cell r="I271" t="str">
            <v>Bot</v>
          </cell>
          <cell r="K271" t="str">
            <v>Pmnt Imbal</v>
          </cell>
          <cell r="N271">
            <v>13157</v>
          </cell>
          <cell r="O271">
            <v>0</v>
          </cell>
          <cell r="P271">
            <v>0</v>
          </cell>
          <cell r="R271" t="str">
            <v>Fxd</v>
          </cell>
          <cell r="S271" t="str">
            <v>Strg</v>
          </cell>
          <cell r="T271" t="str">
            <v>CA</v>
          </cell>
          <cell r="X271" t="str">
            <v>CaBdr</v>
          </cell>
          <cell r="Y271" t="str">
            <v>SCG</v>
          </cell>
          <cell r="Z271" t="str">
            <v>Imbal</v>
          </cell>
          <cell r="AA271">
            <v>2640</v>
          </cell>
        </row>
        <row r="272">
          <cell r="B272">
            <v>125</v>
          </cell>
          <cell r="E272">
            <v>36555</v>
          </cell>
          <cell r="F272">
            <v>36557</v>
          </cell>
          <cell r="G272">
            <v>36585</v>
          </cell>
          <cell r="H272">
            <v>36585</v>
          </cell>
          <cell r="I272" t="str">
            <v>Bot</v>
          </cell>
          <cell r="K272" t="str">
            <v>Pmnt Imbal</v>
          </cell>
          <cell r="N272">
            <v>62447</v>
          </cell>
          <cell r="O272">
            <v>0</v>
          </cell>
          <cell r="P272">
            <v>0</v>
          </cell>
          <cell r="R272" t="str">
            <v>Fxd</v>
          </cell>
          <cell r="S272" t="str">
            <v>Strg</v>
          </cell>
          <cell r="T272" t="str">
            <v>CA</v>
          </cell>
          <cell r="X272" t="str">
            <v>CaBdr</v>
          </cell>
          <cell r="Y272" t="str">
            <v>SCG</v>
          </cell>
          <cell r="AA272" t="str">
            <v>Var</v>
          </cell>
          <cell r="AB272" t="str">
            <v>2640-A</v>
          </cell>
        </row>
        <row r="273">
          <cell r="B273">
            <v>178</v>
          </cell>
          <cell r="C273">
            <v>115.2</v>
          </cell>
          <cell r="E273">
            <v>36545</v>
          </cell>
          <cell r="F273">
            <v>36557</v>
          </cell>
          <cell r="G273">
            <v>36586</v>
          </cell>
          <cell r="H273">
            <v>36616</v>
          </cell>
          <cell r="I273" t="str">
            <v>Sld</v>
          </cell>
          <cell r="K273" t="str">
            <v>CEH Trnsfr</v>
          </cell>
          <cell r="N273">
            <v>0</v>
          </cell>
          <cell r="O273">
            <v>22878</v>
          </cell>
          <cell r="P273">
            <v>2.85</v>
          </cell>
          <cell r="R273" t="str">
            <v>Fxd</v>
          </cell>
          <cell r="S273" t="str">
            <v>Phys</v>
          </cell>
          <cell r="T273" t="str">
            <v>CA</v>
          </cell>
          <cell r="X273" t="str">
            <v>CaBdr</v>
          </cell>
          <cell r="Y273" t="str">
            <v>SCG</v>
          </cell>
          <cell r="AA273">
            <v>178</v>
          </cell>
          <cell r="AB273" t="str">
            <v>166</v>
          </cell>
        </row>
        <row r="274">
          <cell r="B274">
            <v>166</v>
          </cell>
          <cell r="C274">
            <v>58</v>
          </cell>
          <cell r="E274">
            <v>36545</v>
          </cell>
          <cell r="F274">
            <v>36557</v>
          </cell>
          <cell r="G274">
            <v>36586</v>
          </cell>
          <cell r="H274">
            <v>36616</v>
          </cell>
          <cell r="I274" t="str">
            <v>Bot</v>
          </cell>
          <cell r="K274" t="str">
            <v>CEH Trnsfr</v>
          </cell>
          <cell r="N274">
            <v>22878</v>
          </cell>
          <cell r="O274">
            <v>0</v>
          </cell>
          <cell r="P274">
            <v>2.85</v>
          </cell>
          <cell r="R274" t="str">
            <v>Fxd</v>
          </cell>
          <cell r="S274" t="str">
            <v>Phys</v>
          </cell>
          <cell r="T274" t="str">
            <v>CA</v>
          </cell>
          <cell r="X274" t="str">
            <v>CaBdr</v>
          </cell>
          <cell r="Y274" t="str">
            <v>SCG</v>
          </cell>
          <cell r="AA274">
            <v>166</v>
          </cell>
          <cell r="AB274" t="str">
            <v>178</v>
          </cell>
        </row>
        <row r="275">
          <cell r="B275">
            <v>125</v>
          </cell>
          <cell r="E275">
            <v>36585</v>
          </cell>
          <cell r="F275">
            <v>36557</v>
          </cell>
          <cell r="G275">
            <v>36585</v>
          </cell>
          <cell r="H275">
            <v>36585</v>
          </cell>
          <cell r="I275" t="str">
            <v>Sld</v>
          </cell>
          <cell r="K275" t="str">
            <v>CEH Trnsfr</v>
          </cell>
          <cell r="N275">
            <v>0</v>
          </cell>
          <cell r="O275">
            <v>62447</v>
          </cell>
          <cell r="P275">
            <v>2.75</v>
          </cell>
          <cell r="R275" t="str">
            <v>Fxd</v>
          </cell>
          <cell r="S275" t="str">
            <v>Phys</v>
          </cell>
          <cell r="T275" t="str">
            <v>CA</v>
          </cell>
          <cell r="X275" t="str">
            <v>CaBdr</v>
          </cell>
          <cell r="Y275" t="str">
            <v>SCG</v>
          </cell>
          <cell r="AA275">
            <v>125</v>
          </cell>
          <cell r="AB275" t="str">
            <v>166</v>
          </cell>
        </row>
        <row r="276">
          <cell r="B276">
            <v>179</v>
          </cell>
          <cell r="E276">
            <v>36585</v>
          </cell>
          <cell r="F276">
            <v>36557</v>
          </cell>
          <cell r="G276">
            <v>36585</v>
          </cell>
          <cell r="H276">
            <v>36585</v>
          </cell>
          <cell r="I276" t="str">
            <v>Sld</v>
          </cell>
          <cell r="K276" t="str">
            <v>CEH Trnsfr</v>
          </cell>
          <cell r="N276">
            <v>0</v>
          </cell>
          <cell r="O276">
            <v>13157</v>
          </cell>
          <cell r="P276">
            <v>2.75</v>
          </cell>
          <cell r="R276" t="str">
            <v>Fxd</v>
          </cell>
          <cell r="S276" t="str">
            <v>Phys</v>
          </cell>
          <cell r="T276" t="str">
            <v>CA</v>
          </cell>
          <cell r="X276" t="str">
            <v>CaBdr</v>
          </cell>
          <cell r="Y276" t="str">
            <v>SCG</v>
          </cell>
          <cell r="AA276">
            <v>179</v>
          </cell>
          <cell r="AB276" t="str">
            <v>166</v>
          </cell>
        </row>
        <row r="277">
          <cell r="B277">
            <v>166</v>
          </cell>
          <cell r="C277">
            <v>58</v>
          </cell>
          <cell r="E277">
            <v>36585</v>
          </cell>
          <cell r="F277">
            <v>36557</v>
          </cell>
          <cell r="G277">
            <v>36585</v>
          </cell>
          <cell r="H277">
            <v>36585</v>
          </cell>
          <cell r="I277" t="str">
            <v>Bot</v>
          </cell>
          <cell r="K277" t="str">
            <v>CEH Trnsfr</v>
          </cell>
          <cell r="N277">
            <v>62447</v>
          </cell>
          <cell r="O277">
            <v>0</v>
          </cell>
          <cell r="P277">
            <v>2.75</v>
          </cell>
          <cell r="R277" t="str">
            <v>Fxd</v>
          </cell>
          <cell r="S277" t="str">
            <v>Phys</v>
          </cell>
          <cell r="T277" t="str">
            <v>CA</v>
          </cell>
          <cell r="X277" t="str">
            <v>CaBdr</v>
          </cell>
          <cell r="Y277" t="str">
            <v>SCG</v>
          </cell>
          <cell r="AA277">
            <v>166</v>
          </cell>
          <cell r="AB277" t="str">
            <v>125</v>
          </cell>
        </row>
        <row r="278">
          <cell r="B278">
            <v>166</v>
          </cell>
          <cell r="C278">
            <v>58</v>
          </cell>
          <cell r="E278">
            <v>36585</v>
          </cell>
          <cell r="F278">
            <v>36557</v>
          </cell>
          <cell r="G278">
            <v>36585</v>
          </cell>
          <cell r="H278">
            <v>36585</v>
          </cell>
          <cell r="I278" t="str">
            <v>Bot</v>
          </cell>
          <cell r="K278" t="str">
            <v>CEH Trnsfr</v>
          </cell>
          <cell r="N278">
            <v>13157</v>
          </cell>
          <cell r="O278">
            <v>0</v>
          </cell>
          <cell r="P278">
            <v>2.75</v>
          </cell>
          <cell r="R278" t="str">
            <v>Fxd</v>
          </cell>
          <cell r="S278" t="str">
            <v>Phys</v>
          </cell>
          <cell r="T278" t="str">
            <v>CA</v>
          </cell>
          <cell r="X278" t="str">
            <v>CaBdr</v>
          </cell>
          <cell r="Y278" t="str">
            <v>SCG</v>
          </cell>
          <cell r="AA278">
            <v>166</v>
          </cell>
          <cell r="AB278" t="str">
            <v>179</v>
          </cell>
        </row>
        <row r="279">
          <cell r="B279">
            <v>166</v>
          </cell>
          <cell r="C279">
            <v>58</v>
          </cell>
          <cell r="E279">
            <v>36585</v>
          </cell>
          <cell r="F279">
            <v>36557</v>
          </cell>
          <cell r="G279">
            <v>36585</v>
          </cell>
          <cell r="H279">
            <v>36585</v>
          </cell>
          <cell r="I279" t="str">
            <v>Bot</v>
          </cell>
          <cell r="K279" t="str">
            <v>CEH Trnsfr</v>
          </cell>
          <cell r="N279">
            <v>4397</v>
          </cell>
          <cell r="O279">
            <v>0</v>
          </cell>
          <cell r="P279">
            <v>2.75</v>
          </cell>
          <cell r="R279" t="str">
            <v>Fxd</v>
          </cell>
          <cell r="S279" t="str">
            <v>Phys</v>
          </cell>
          <cell r="T279" t="str">
            <v>CA</v>
          </cell>
          <cell r="X279" t="str">
            <v>CaBdr</v>
          </cell>
          <cell r="Y279" t="str">
            <v>SCG</v>
          </cell>
          <cell r="AA279">
            <v>166</v>
          </cell>
          <cell r="AB279" t="str">
            <v>179</v>
          </cell>
        </row>
        <row r="280">
          <cell r="B280">
            <v>179</v>
          </cell>
          <cell r="E280">
            <v>36585</v>
          </cell>
          <cell r="F280">
            <v>36557</v>
          </cell>
          <cell r="G280">
            <v>36585</v>
          </cell>
          <cell r="H280">
            <v>36585</v>
          </cell>
          <cell r="I280" t="str">
            <v>Sld</v>
          </cell>
          <cell r="K280" t="str">
            <v>CEH Trnsfr</v>
          </cell>
          <cell r="N280">
            <v>0</v>
          </cell>
          <cell r="O280">
            <v>4397</v>
          </cell>
          <cell r="P280">
            <v>2.75</v>
          </cell>
          <cell r="R280" t="str">
            <v>Fxd</v>
          </cell>
          <cell r="S280" t="str">
            <v>Phys</v>
          </cell>
          <cell r="T280" t="str">
            <v>CA</v>
          </cell>
          <cell r="X280" t="str">
            <v>CaBdr</v>
          </cell>
          <cell r="Y280" t="str">
            <v>SCG</v>
          </cell>
          <cell r="AA280">
            <v>179</v>
          </cell>
          <cell r="AB280" t="str">
            <v>166</v>
          </cell>
        </row>
        <row r="281">
          <cell r="B281">
            <v>179</v>
          </cell>
          <cell r="E281">
            <v>36555</v>
          </cell>
          <cell r="F281">
            <v>36557</v>
          </cell>
          <cell r="G281">
            <v>36585</v>
          </cell>
          <cell r="H281">
            <v>36585</v>
          </cell>
          <cell r="I281" t="str">
            <v>Bot</v>
          </cell>
          <cell r="K281" t="str">
            <v>Pmnt Imbal</v>
          </cell>
          <cell r="N281">
            <v>4397</v>
          </cell>
          <cell r="O281">
            <v>0</v>
          </cell>
          <cell r="P281">
            <v>0</v>
          </cell>
          <cell r="R281" t="str">
            <v>Fxd</v>
          </cell>
          <cell r="S281" t="str">
            <v>Strg</v>
          </cell>
          <cell r="T281" t="str">
            <v>CA</v>
          </cell>
          <cell r="X281" t="str">
            <v>CaBdr</v>
          </cell>
          <cell r="Y281" t="str">
            <v>SCG</v>
          </cell>
          <cell r="Z281" t="str">
            <v>Imbal</v>
          </cell>
          <cell r="AA281">
            <v>2640</v>
          </cell>
        </row>
        <row r="282">
          <cell r="B282">
            <v>166</v>
          </cell>
          <cell r="C282">
            <v>58</v>
          </cell>
          <cell r="E282">
            <v>36479</v>
          </cell>
          <cell r="F282">
            <v>36557</v>
          </cell>
          <cell r="G282">
            <v>36586</v>
          </cell>
          <cell r="H282">
            <v>36616</v>
          </cell>
          <cell r="I282" t="str">
            <v>Sld</v>
          </cell>
          <cell r="K282" t="str">
            <v>CAHUB</v>
          </cell>
          <cell r="N282">
            <v>0</v>
          </cell>
          <cell r="O282">
            <v>22878</v>
          </cell>
          <cell r="P282">
            <v>-0.05</v>
          </cell>
          <cell r="R282" t="str">
            <v>Fxd</v>
          </cell>
          <cell r="S282" t="str">
            <v>Strg</v>
          </cell>
          <cell r="T282" t="str">
            <v>CA</v>
          </cell>
          <cell r="X282" t="str">
            <v>CaBdr</v>
          </cell>
          <cell r="Y282" t="str">
            <v>SCG</v>
          </cell>
        </row>
        <row r="283">
          <cell r="B283">
            <v>166</v>
          </cell>
          <cell r="C283">
            <v>58</v>
          </cell>
          <cell r="E283">
            <v>36479</v>
          </cell>
          <cell r="F283">
            <v>36557</v>
          </cell>
          <cell r="G283">
            <v>36586</v>
          </cell>
          <cell r="H283">
            <v>36616</v>
          </cell>
          <cell r="I283" t="str">
            <v>Sld</v>
          </cell>
          <cell r="K283" t="str">
            <v>CAHUB</v>
          </cell>
          <cell r="N283">
            <v>0</v>
          </cell>
          <cell r="O283">
            <v>80000</v>
          </cell>
          <cell r="P283">
            <v>-0.05</v>
          </cell>
          <cell r="R283" t="str">
            <v>Fxd</v>
          </cell>
          <cell r="S283" t="str">
            <v>Strg</v>
          </cell>
          <cell r="T283" t="str">
            <v>CA</v>
          </cell>
          <cell r="X283" t="str">
            <v>CaBdr</v>
          </cell>
          <cell r="Y283" t="str">
            <v>SCG</v>
          </cell>
        </row>
        <row r="284">
          <cell r="B284">
            <v>166</v>
          </cell>
          <cell r="C284">
            <v>58</v>
          </cell>
          <cell r="E284">
            <v>36479</v>
          </cell>
          <cell r="F284">
            <v>36557</v>
          </cell>
          <cell r="G284">
            <v>36586</v>
          </cell>
          <cell r="H284">
            <v>36616</v>
          </cell>
          <cell r="I284" t="str">
            <v>Sld</v>
          </cell>
          <cell r="K284" t="str">
            <v>CAHUB</v>
          </cell>
          <cell r="N284">
            <v>0</v>
          </cell>
          <cell r="O284">
            <v>52122</v>
          </cell>
          <cell r="P284">
            <v>-0.05</v>
          </cell>
          <cell r="R284" t="str">
            <v>Fxd</v>
          </cell>
          <cell r="S284" t="str">
            <v>Strg</v>
          </cell>
          <cell r="T284" t="str">
            <v>CA</v>
          </cell>
          <cell r="X284" t="str">
            <v>CaBdr</v>
          </cell>
          <cell r="Y284" t="str">
            <v>SCG</v>
          </cell>
        </row>
        <row r="285">
          <cell r="B285">
            <v>165</v>
          </cell>
          <cell r="C285">
            <v>57</v>
          </cell>
          <cell r="E285">
            <v>36479</v>
          </cell>
          <cell r="F285">
            <v>36557</v>
          </cell>
          <cell r="G285">
            <v>36586</v>
          </cell>
          <cell r="H285">
            <v>36616</v>
          </cell>
          <cell r="I285" t="str">
            <v>Sld</v>
          </cell>
          <cell r="K285" t="str">
            <v>CAHUB</v>
          </cell>
          <cell r="N285">
            <v>0</v>
          </cell>
          <cell r="O285">
            <v>155000</v>
          </cell>
          <cell r="P285">
            <v>-7.0000000000000007E-2</v>
          </cell>
          <cell r="R285" t="str">
            <v>Fxd</v>
          </cell>
          <cell r="S285" t="str">
            <v>Strg</v>
          </cell>
          <cell r="T285" t="str">
            <v>CA</v>
          </cell>
          <cell r="X285" t="str">
            <v>CaBdr</v>
          </cell>
          <cell r="Y285" t="str">
            <v>SCG</v>
          </cell>
        </row>
        <row r="286">
          <cell r="B286">
            <v>174</v>
          </cell>
          <cell r="C286">
            <v>116.1</v>
          </cell>
          <cell r="E286">
            <v>36399</v>
          </cell>
          <cell r="F286">
            <v>36557</v>
          </cell>
          <cell r="G286">
            <v>36434</v>
          </cell>
          <cell r="H286">
            <v>36464</v>
          </cell>
          <cell r="I286" t="str">
            <v>Bot</v>
          </cell>
          <cell r="K286" t="str">
            <v>Seneca</v>
          </cell>
          <cell r="N286">
            <v>12750</v>
          </cell>
          <cell r="O286">
            <v>0</v>
          </cell>
          <cell r="P286">
            <v>3</v>
          </cell>
          <cell r="R286" t="str">
            <v>Fxd</v>
          </cell>
          <cell r="S286" t="str">
            <v>Phys</v>
          </cell>
          <cell r="T286" t="str">
            <v>CA</v>
          </cell>
          <cell r="X286" t="str">
            <v>CaBdr</v>
          </cell>
          <cell r="Y286" t="str">
            <v>SCG</v>
          </cell>
          <cell r="AA286" t="str">
            <v>P697</v>
          </cell>
          <cell r="AB286" t="str">
            <v>A116</v>
          </cell>
        </row>
        <row r="287">
          <cell r="B287">
            <v>174</v>
          </cell>
          <cell r="C287">
            <v>116.1</v>
          </cell>
          <cell r="E287">
            <v>36532</v>
          </cell>
          <cell r="F287">
            <v>36557</v>
          </cell>
          <cell r="G287">
            <v>36557</v>
          </cell>
          <cell r="H287">
            <v>11355</v>
          </cell>
          <cell r="I287" t="str">
            <v>Bot</v>
          </cell>
          <cell r="K287" t="str">
            <v>CEH Trnsfr</v>
          </cell>
          <cell r="N287">
            <v>48263</v>
          </cell>
          <cell r="O287">
            <v>0</v>
          </cell>
          <cell r="P287">
            <v>2.95</v>
          </cell>
          <cell r="R287" t="str">
            <v>Fxd</v>
          </cell>
          <cell r="S287" t="str">
            <v>Phys</v>
          </cell>
          <cell r="T287" t="str">
            <v>CA</v>
          </cell>
          <cell r="X287" t="str">
            <v>CaBdr</v>
          </cell>
          <cell r="Y287" t="str">
            <v>SCG</v>
          </cell>
          <cell r="AA287">
            <v>174</v>
          </cell>
          <cell r="AB287">
            <v>14</v>
          </cell>
        </row>
        <row r="288">
          <cell r="B288">
            <v>174</v>
          </cell>
          <cell r="C288">
            <v>116.1</v>
          </cell>
          <cell r="E288">
            <v>36399</v>
          </cell>
          <cell r="F288">
            <v>36557</v>
          </cell>
          <cell r="G288">
            <v>36434</v>
          </cell>
          <cell r="H288">
            <v>36464</v>
          </cell>
          <cell r="I288" t="str">
            <v>Bot</v>
          </cell>
          <cell r="K288" t="str">
            <v>USGT</v>
          </cell>
          <cell r="N288">
            <v>2</v>
          </cell>
          <cell r="O288">
            <v>0</v>
          </cell>
          <cell r="P288">
            <v>0</v>
          </cell>
          <cell r="R288" t="str">
            <v>Fxd</v>
          </cell>
          <cell r="S288" t="str">
            <v>Phys</v>
          </cell>
          <cell r="T288" t="str">
            <v>CA</v>
          </cell>
          <cell r="X288" t="str">
            <v>CaBdr</v>
          </cell>
          <cell r="Y288" t="str">
            <v>SCG</v>
          </cell>
          <cell r="AA288">
            <v>26927</v>
          </cell>
          <cell r="AB288" t="str">
            <v>A116</v>
          </cell>
        </row>
        <row r="289">
          <cell r="B289">
            <v>174</v>
          </cell>
          <cell r="C289">
            <v>116.1</v>
          </cell>
          <cell r="E289">
            <v>36479</v>
          </cell>
          <cell r="F289">
            <v>36557</v>
          </cell>
          <cell r="G289">
            <v>36586</v>
          </cell>
          <cell r="H289">
            <v>36616</v>
          </cell>
          <cell r="I289" t="str">
            <v>Sld</v>
          </cell>
          <cell r="K289" t="str">
            <v>SCG TBS</v>
          </cell>
          <cell r="N289">
            <v>0</v>
          </cell>
          <cell r="O289">
            <v>61015</v>
          </cell>
          <cell r="P289">
            <v>0</v>
          </cell>
          <cell r="R289" t="str">
            <v>Fxd</v>
          </cell>
          <cell r="S289" t="str">
            <v>Strg</v>
          </cell>
          <cell r="T289" t="str">
            <v>CA</v>
          </cell>
          <cell r="X289" t="str">
            <v>CaBdr</v>
          </cell>
          <cell r="Y289" t="str">
            <v>SCG</v>
          </cell>
        </row>
        <row r="290">
          <cell r="B290">
            <v>174</v>
          </cell>
          <cell r="C290">
            <v>116.1</v>
          </cell>
          <cell r="E290">
            <v>36479</v>
          </cell>
          <cell r="F290">
            <v>36557</v>
          </cell>
          <cell r="G290">
            <v>36586</v>
          </cell>
          <cell r="H290">
            <v>36616</v>
          </cell>
          <cell r="I290" t="str">
            <v>Bot</v>
          </cell>
          <cell r="K290" t="str">
            <v>SCG TBS</v>
          </cell>
          <cell r="N290">
            <v>155000</v>
          </cell>
          <cell r="O290">
            <v>0</v>
          </cell>
          <cell r="P290">
            <v>0</v>
          </cell>
          <cell r="R290" t="str">
            <v>Fxd</v>
          </cell>
          <cell r="S290" t="str">
            <v>Strg</v>
          </cell>
          <cell r="T290" t="str">
            <v>CA</v>
          </cell>
          <cell r="X290" t="str">
            <v>CaBdr</v>
          </cell>
          <cell r="Y290" t="str">
            <v>SCG</v>
          </cell>
        </row>
        <row r="291">
          <cell r="B291">
            <v>174</v>
          </cell>
          <cell r="C291">
            <v>116.1</v>
          </cell>
          <cell r="E291">
            <v>36479</v>
          </cell>
          <cell r="F291">
            <v>36557</v>
          </cell>
          <cell r="G291">
            <v>36586</v>
          </cell>
          <cell r="H291">
            <v>36616</v>
          </cell>
          <cell r="I291" t="str">
            <v>Bot</v>
          </cell>
          <cell r="K291" t="str">
            <v>SCG TBS</v>
          </cell>
          <cell r="N291">
            <v>52122</v>
          </cell>
          <cell r="O291">
            <v>0</v>
          </cell>
          <cell r="P291">
            <v>0</v>
          </cell>
          <cell r="R291" t="str">
            <v>Fxd</v>
          </cell>
          <cell r="S291" t="str">
            <v>Strg</v>
          </cell>
          <cell r="T291" t="str">
            <v>CA</v>
          </cell>
          <cell r="X291" t="str">
            <v>CaBdr</v>
          </cell>
          <cell r="Y291" t="str">
            <v>SCG</v>
          </cell>
        </row>
        <row r="292">
          <cell r="B292">
            <v>174</v>
          </cell>
          <cell r="C292">
            <v>116.1</v>
          </cell>
          <cell r="E292">
            <v>36479</v>
          </cell>
          <cell r="F292">
            <v>36557</v>
          </cell>
          <cell r="G292">
            <v>36586</v>
          </cell>
          <cell r="H292">
            <v>36616</v>
          </cell>
          <cell r="I292" t="str">
            <v>Sld</v>
          </cell>
          <cell r="K292" t="str">
            <v>CEH Trnsfr</v>
          </cell>
          <cell r="N292">
            <v>0</v>
          </cell>
          <cell r="O292">
            <v>155000</v>
          </cell>
          <cell r="P292">
            <v>2.6</v>
          </cell>
          <cell r="R292" t="str">
            <v>Fxd</v>
          </cell>
          <cell r="S292" t="str">
            <v>Phys</v>
          </cell>
          <cell r="T292" t="str">
            <v>CA</v>
          </cell>
          <cell r="X292" t="str">
            <v>CaBdr</v>
          </cell>
          <cell r="Y292" t="str">
            <v>SCG</v>
          </cell>
          <cell r="AA292">
            <v>174</v>
          </cell>
          <cell r="AB292">
            <v>165</v>
          </cell>
        </row>
        <row r="293">
          <cell r="B293">
            <v>174</v>
          </cell>
          <cell r="C293">
            <v>116.1</v>
          </cell>
          <cell r="E293">
            <v>36479</v>
          </cell>
          <cell r="F293">
            <v>36557</v>
          </cell>
          <cell r="G293">
            <v>36586</v>
          </cell>
          <cell r="H293">
            <v>36616</v>
          </cell>
          <cell r="I293" t="str">
            <v>Sld</v>
          </cell>
          <cell r="K293" t="str">
            <v>CEH Trnsfr</v>
          </cell>
          <cell r="N293">
            <v>0</v>
          </cell>
          <cell r="O293">
            <v>52122</v>
          </cell>
          <cell r="P293">
            <v>2.6</v>
          </cell>
          <cell r="R293" t="str">
            <v>Fxd</v>
          </cell>
          <cell r="S293" t="str">
            <v>Phys</v>
          </cell>
          <cell r="T293" t="str">
            <v>CA</v>
          </cell>
          <cell r="X293" t="str">
            <v>CaBdr</v>
          </cell>
          <cell r="Y293" t="str">
            <v>SCG</v>
          </cell>
          <cell r="AA293">
            <v>174</v>
          </cell>
          <cell r="AB293">
            <v>166</v>
          </cell>
        </row>
        <row r="294">
          <cell r="B294">
            <v>166</v>
          </cell>
          <cell r="C294">
            <v>58</v>
          </cell>
          <cell r="E294">
            <v>36479</v>
          </cell>
          <cell r="F294">
            <v>36557</v>
          </cell>
          <cell r="G294">
            <v>36586</v>
          </cell>
          <cell r="H294">
            <v>36616</v>
          </cell>
          <cell r="I294" t="str">
            <v>Bot</v>
          </cell>
          <cell r="K294" t="str">
            <v>CEH Trnsfr</v>
          </cell>
          <cell r="N294">
            <v>52122</v>
          </cell>
          <cell r="O294">
            <v>0</v>
          </cell>
          <cell r="P294">
            <v>2.6</v>
          </cell>
          <cell r="R294" t="str">
            <v>Fxd</v>
          </cell>
          <cell r="S294" t="str">
            <v>Phys</v>
          </cell>
          <cell r="T294" t="str">
            <v>CA</v>
          </cell>
          <cell r="X294" t="str">
            <v>CaBdr</v>
          </cell>
          <cell r="Y294" t="str">
            <v>SCG</v>
          </cell>
          <cell r="AA294">
            <v>166</v>
          </cell>
          <cell r="AB294">
            <v>174</v>
          </cell>
        </row>
        <row r="295">
          <cell r="B295">
            <v>165</v>
          </cell>
          <cell r="C295">
            <v>57</v>
          </cell>
          <cell r="E295">
            <v>36479</v>
          </cell>
          <cell r="F295">
            <v>36557</v>
          </cell>
          <cell r="G295">
            <v>36586</v>
          </cell>
          <cell r="H295">
            <v>36616</v>
          </cell>
          <cell r="I295" t="str">
            <v>Bot</v>
          </cell>
          <cell r="K295" t="str">
            <v>CEH Trnsfr</v>
          </cell>
          <cell r="N295">
            <v>155000</v>
          </cell>
          <cell r="O295">
            <v>0</v>
          </cell>
          <cell r="P295">
            <v>2.6</v>
          </cell>
          <cell r="R295" t="str">
            <v>Fxd</v>
          </cell>
          <cell r="S295" t="str">
            <v>Phys</v>
          </cell>
          <cell r="T295" t="str">
            <v>CA</v>
          </cell>
          <cell r="X295" t="str">
            <v>CaBdr</v>
          </cell>
          <cell r="Y295" t="str">
            <v>SCG</v>
          </cell>
          <cell r="AA295">
            <v>165</v>
          </cell>
          <cell r="AB295">
            <v>174</v>
          </cell>
        </row>
        <row r="296">
          <cell r="B296">
            <v>36586</v>
          </cell>
        </row>
        <row r="299">
          <cell r="B299">
            <v>166</v>
          </cell>
          <cell r="C299">
            <v>58</v>
          </cell>
          <cell r="E299">
            <v>36479</v>
          </cell>
          <cell r="F299">
            <v>36617</v>
          </cell>
          <cell r="G299">
            <v>36586</v>
          </cell>
          <cell r="H299">
            <v>36616</v>
          </cell>
          <cell r="I299" t="str">
            <v>Sld</v>
          </cell>
          <cell r="K299" t="str">
            <v>CAHUB</v>
          </cell>
          <cell r="N299">
            <v>0</v>
          </cell>
          <cell r="O299">
            <v>0</v>
          </cell>
          <cell r="P299">
            <v>-0.05</v>
          </cell>
          <cell r="R299" t="str">
            <v>Fxd</v>
          </cell>
          <cell r="S299" t="str">
            <v>Strg</v>
          </cell>
          <cell r="T299" t="str">
            <v>CA</v>
          </cell>
          <cell r="X299" t="str">
            <v>CaBdr</v>
          </cell>
          <cell r="Y299" t="str">
            <v>SCG</v>
          </cell>
        </row>
        <row r="300">
          <cell r="B300">
            <v>174</v>
          </cell>
          <cell r="C300">
            <v>116.1</v>
          </cell>
          <cell r="E300">
            <v>36479</v>
          </cell>
          <cell r="F300">
            <v>36617</v>
          </cell>
          <cell r="G300">
            <v>36586</v>
          </cell>
          <cell r="H300">
            <v>36616</v>
          </cell>
          <cell r="I300" t="str">
            <v>Sld</v>
          </cell>
          <cell r="K300" t="str">
            <v>SCG TBS</v>
          </cell>
          <cell r="N300">
            <v>0</v>
          </cell>
          <cell r="O300">
            <v>0</v>
          </cell>
          <cell r="P300">
            <v>0</v>
          </cell>
          <cell r="R300" t="str">
            <v>Fxd</v>
          </cell>
          <cell r="S300" t="str">
            <v>Strg</v>
          </cell>
          <cell r="T300" t="str">
            <v>CA</v>
          </cell>
          <cell r="X300" t="str">
            <v>CaBdr</v>
          </cell>
          <cell r="Y300" t="str">
            <v>SCG</v>
          </cell>
        </row>
        <row r="301">
          <cell r="B301">
            <v>174</v>
          </cell>
          <cell r="C301">
            <v>116.1</v>
          </cell>
          <cell r="E301">
            <v>36479</v>
          </cell>
          <cell r="F301">
            <v>36617</v>
          </cell>
          <cell r="G301">
            <v>36586</v>
          </cell>
          <cell r="H301">
            <v>36616</v>
          </cell>
          <cell r="I301" t="str">
            <v>Sld</v>
          </cell>
          <cell r="K301" t="str">
            <v>SCG TBS</v>
          </cell>
          <cell r="N301">
            <v>0</v>
          </cell>
          <cell r="O301">
            <v>0</v>
          </cell>
          <cell r="P301">
            <v>0</v>
          </cell>
          <cell r="R301" t="str">
            <v>Fxd</v>
          </cell>
          <cell r="S301" t="str">
            <v>Strg</v>
          </cell>
          <cell r="T301" t="str">
            <v>CA</v>
          </cell>
          <cell r="X301" t="str">
            <v>CaBdr</v>
          </cell>
          <cell r="Y301" t="str">
            <v>SCG</v>
          </cell>
        </row>
        <row r="302">
          <cell r="B302">
            <v>187</v>
          </cell>
          <cell r="C302">
            <v>67</v>
          </cell>
          <cell r="E302">
            <v>36571</v>
          </cell>
          <cell r="F302">
            <v>36617</v>
          </cell>
          <cell r="G302">
            <v>36586</v>
          </cell>
          <cell r="H302">
            <v>36616</v>
          </cell>
          <cell r="I302" t="str">
            <v>Bot</v>
          </cell>
          <cell r="K302" t="str">
            <v>CaHub</v>
          </cell>
          <cell r="N302">
            <v>14636</v>
          </cell>
          <cell r="O302">
            <v>0</v>
          </cell>
          <cell r="P302">
            <v>0</v>
          </cell>
          <cell r="R302" t="str">
            <v>Fxd</v>
          </cell>
          <cell r="S302" t="str">
            <v>Strg</v>
          </cell>
          <cell r="T302" t="str">
            <v>CA</v>
          </cell>
          <cell r="X302" t="str">
            <v>CaBdr</v>
          </cell>
          <cell r="Y302" t="str">
            <v>SCG</v>
          </cell>
        </row>
        <row r="303">
          <cell r="B303">
            <v>187</v>
          </cell>
          <cell r="C303">
            <v>67</v>
          </cell>
          <cell r="E303">
            <v>36571</v>
          </cell>
          <cell r="F303">
            <v>36617</v>
          </cell>
          <cell r="G303">
            <v>36586</v>
          </cell>
          <cell r="H303">
            <v>36616</v>
          </cell>
          <cell r="I303" t="str">
            <v>Sld</v>
          </cell>
          <cell r="K303" t="str">
            <v>CEH Trnsfr</v>
          </cell>
          <cell r="N303">
            <v>0</v>
          </cell>
          <cell r="O303">
            <v>12559</v>
          </cell>
          <cell r="P303">
            <v>2.5</v>
          </cell>
          <cell r="R303" t="str">
            <v>Fxd</v>
          </cell>
          <cell r="S303" t="str">
            <v>Phys</v>
          </cell>
          <cell r="T303" t="str">
            <v>CA</v>
          </cell>
          <cell r="X303" t="str">
            <v>CaBdr</v>
          </cell>
          <cell r="Y303" t="str">
            <v>SCG</v>
          </cell>
          <cell r="AB303">
            <v>171</v>
          </cell>
        </row>
        <row r="304">
          <cell r="B304">
            <v>187</v>
          </cell>
          <cell r="C304">
            <v>67</v>
          </cell>
          <cell r="E304">
            <v>36571</v>
          </cell>
          <cell r="F304">
            <v>36617</v>
          </cell>
          <cell r="G304">
            <v>36586</v>
          </cell>
          <cell r="H304">
            <v>36616</v>
          </cell>
          <cell r="I304" t="str">
            <v>Sld</v>
          </cell>
          <cell r="K304" t="str">
            <v>CEH Trnsfr</v>
          </cell>
          <cell r="N304">
            <v>0</v>
          </cell>
          <cell r="O304">
            <v>794</v>
          </cell>
          <cell r="P304">
            <v>2.5</v>
          </cell>
          <cell r="R304" t="str">
            <v>Fxd</v>
          </cell>
          <cell r="S304" t="str">
            <v>Phys</v>
          </cell>
          <cell r="T304" t="str">
            <v>CA</v>
          </cell>
          <cell r="X304" t="str">
            <v>CaBdr</v>
          </cell>
          <cell r="Y304" t="str">
            <v>SCG</v>
          </cell>
          <cell r="AB304">
            <v>170</v>
          </cell>
        </row>
        <row r="305">
          <cell r="B305">
            <v>187</v>
          </cell>
          <cell r="C305">
            <v>67</v>
          </cell>
          <cell r="E305">
            <v>36571</v>
          </cell>
          <cell r="F305">
            <v>36617</v>
          </cell>
          <cell r="G305">
            <v>36586</v>
          </cell>
          <cell r="H305">
            <v>36616</v>
          </cell>
          <cell r="I305" t="str">
            <v>Sld</v>
          </cell>
          <cell r="K305" t="str">
            <v>CEH Trnsfr</v>
          </cell>
          <cell r="N305">
            <v>0</v>
          </cell>
          <cell r="O305">
            <v>783</v>
          </cell>
          <cell r="P305">
            <v>2.5</v>
          </cell>
          <cell r="R305" t="str">
            <v>Fxd</v>
          </cell>
          <cell r="S305" t="str">
            <v>Phys</v>
          </cell>
          <cell r="T305" t="str">
            <v>CA</v>
          </cell>
          <cell r="X305" t="str">
            <v>CaBdr</v>
          </cell>
          <cell r="Y305" t="str">
            <v>SCG</v>
          </cell>
          <cell r="AB305">
            <v>181</v>
          </cell>
        </row>
        <row r="306">
          <cell r="B306">
            <v>187</v>
          </cell>
          <cell r="C306">
            <v>67</v>
          </cell>
          <cell r="E306">
            <v>36571</v>
          </cell>
          <cell r="F306">
            <v>36617</v>
          </cell>
          <cell r="G306">
            <v>36586</v>
          </cell>
          <cell r="H306">
            <v>36616</v>
          </cell>
          <cell r="I306" t="str">
            <v>Sld</v>
          </cell>
          <cell r="K306" t="str">
            <v>CEH Trnsfr</v>
          </cell>
          <cell r="N306">
            <v>0</v>
          </cell>
          <cell r="O306">
            <v>500</v>
          </cell>
          <cell r="P306">
            <v>2.5</v>
          </cell>
          <cell r="R306" t="str">
            <v>Fxd</v>
          </cell>
          <cell r="S306" t="str">
            <v>Phys</v>
          </cell>
          <cell r="T306" t="str">
            <v>CA</v>
          </cell>
          <cell r="X306" t="str">
            <v>CaBdr</v>
          </cell>
          <cell r="Y306" t="str">
            <v>SCG</v>
          </cell>
          <cell r="AB306">
            <v>180</v>
          </cell>
        </row>
        <row r="309">
          <cell r="B309">
            <v>181</v>
          </cell>
          <cell r="C309">
            <v>62</v>
          </cell>
          <cell r="E309">
            <v>36571</v>
          </cell>
          <cell r="F309">
            <v>36617</v>
          </cell>
          <cell r="G309">
            <v>36586</v>
          </cell>
          <cell r="H309">
            <v>36616</v>
          </cell>
          <cell r="I309" t="str">
            <v>Bot</v>
          </cell>
          <cell r="K309" t="str">
            <v>CEH Trnsfr</v>
          </cell>
          <cell r="N309">
            <v>783</v>
          </cell>
          <cell r="O309">
            <v>0</v>
          </cell>
          <cell r="P309">
            <v>2.5</v>
          </cell>
          <cell r="R309" t="str">
            <v>Fxd</v>
          </cell>
          <cell r="S309" t="str">
            <v>Phys</v>
          </cell>
          <cell r="T309" t="str">
            <v>CA</v>
          </cell>
          <cell r="X309" t="str">
            <v>CaBdr</v>
          </cell>
          <cell r="Y309" t="str">
            <v>SCG</v>
          </cell>
          <cell r="AB309">
            <v>187</v>
          </cell>
        </row>
        <row r="310">
          <cell r="B310">
            <v>180</v>
          </cell>
          <cell r="C310">
            <v>60</v>
          </cell>
          <cell r="E310">
            <v>36571</v>
          </cell>
          <cell r="F310">
            <v>36617</v>
          </cell>
          <cell r="G310">
            <v>36586</v>
          </cell>
          <cell r="H310">
            <v>36616</v>
          </cell>
          <cell r="I310" t="str">
            <v>Bot</v>
          </cell>
          <cell r="K310" t="str">
            <v>CEH Trnsfr</v>
          </cell>
          <cell r="N310">
            <v>500</v>
          </cell>
          <cell r="O310">
            <v>0</v>
          </cell>
          <cell r="P310">
            <v>2.5</v>
          </cell>
          <cell r="R310" t="str">
            <v>Fxd</v>
          </cell>
          <cell r="S310" t="str">
            <v>Phys</v>
          </cell>
          <cell r="T310" t="str">
            <v>CA</v>
          </cell>
          <cell r="X310" t="str">
            <v>CaBdr</v>
          </cell>
          <cell r="Y310" t="str">
            <v>SCG</v>
          </cell>
          <cell r="AB310">
            <v>187</v>
          </cell>
        </row>
        <row r="311">
          <cell r="B311">
            <v>174</v>
          </cell>
          <cell r="C311">
            <v>116.1</v>
          </cell>
          <cell r="E311">
            <v>36479</v>
          </cell>
          <cell r="F311">
            <v>36617</v>
          </cell>
          <cell r="G311">
            <v>36586</v>
          </cell>
          <cell r="H311">
            <v>36616</v>
          </cell>
          <cell r="I311" t="str">
            <v>Bot</v>
          </cell>
          <cell r="K311" t="str">
            <v>SCG TBS</v>
          </cell>
          <cell r="N311">
            <v>9217</v>
          </cell>
          <cell r="O311">
            <v>0</v>
          </cell>
          <cell r="P311">
            <v>0</v>
          </cell>
          <cell r="R311" t="str">
            <v>Fxd</v>
          </cell>
          <cell r="S311" t="str">
            <v>Strg</v>
          </cell>
          <cell r="T311" t="str">
            <v>CA</v>
          </cell>
          <cell r="X311" t="str">
            <v>CaBdr</v>
          </cell>
          <cell r="Y311" t="str">
            <v>SCG</v>
          </cell>
        </row>
        <row r="312">
          <cell r="B312">
            <v>174</v>
          </cell>
          <cell r="C312">
            <v>116.1</v>
          </cell>
          <cell r="E312">
            <v>36571</v>
          </cell>
          <cell r="F312">
            <v>36617</v>
          </cell>
          <cell r="G312">
            <v>36586</v>
          </cell>
          <cell r="H312">
            <v>36616</v>
          </cell>
          <cell r="I312" t="str">
            <v>Sld</v>
          </cell>
          <cell r="K312" t="str">
            <v>CEH Trnsfr</v>
          </cell>
          <cell r="N312">
            <v>0</v>
          </cell>
          <cell r="O312">
            <v>9217</v>
          </cell>
          <cell r="P312">
            <v>2.7</v>
          </cell>
          <cell r="R312" t="str">
            <v>Fxd</v>
          </cell>
          <cell r="S312" t="str">
            <v>Phys</v>
          </cell>
          <cell r="T312" t="str">
            <v>CA</v>
          </cell>
          <cell r="X312" t="str">
            <v>CaBdr</v>
          </cell>
          <cell r="Y312" t="str">
            <v>SCG</v>
          </cell>
          <cell r="AB312">
            <v>174</v>
          </cell>
        </row>
        <row r="313">
          <cell r="B313">
            <v>181</v>
          </cell>
          <cell r="C313">
            <v>62</v>
          </cell>
          <cell r="E313">
            <v>36571</v>
          </cell>
          <cell r="F313">
            <v>36617</v>
          </cell>
          <cell r="G313">
            <v>36586</v>
          </cell>
          <cell r="H313">
            <v>36616</v>
          </cell>
          <cell r="I313" t="str">
            <v>Bot</v>
          </cell>
          <cell r="K313" t="str">
            <v>CEH Trnsfr</v>
          </cell>
          <cell r="N313">
            <v>9217</v>
          </cell>
          <cell r="O313">
            <v>0</v>
          </cell>
          <cell r="P313">
            <v>2.7</v>
          </cell>
          <cell r="R313" t="str">
            <v>Fxd</v>
          </cell>
          <cell r="S313" t="str">
            <v>Phys</v>
          </cell>
          <cell r="T313" t="str">
            <v>CA</v>
          </cell>
          <cell r="X313" t="str">
            <v>CaBdr</v>
          </cell>
          <cell r="Y313" t="str">
            <v>SCG</v>
          </cell>
          <cell r="AB313">
            <v>180</v>
          </cell>
        </row>
        <row r="315">
          <cell r="B315">
            <v>179</v>
          </cell>
          <cell r="E315">
            <v>36555</v>
          </cell>
          <cell r="F315">
            <v>36586</v>
          </cell>
          <cell r="G315">
            <v>36585</v>
          </cell>
          <cell r="H315">
            <v>36585</v>
          </cell>
          <cell r="I315" t="str">
            <v>Sld</v>
          </cell>
          <cell r="K315" t="str">
            <v>Pmnt Imbal</v>
          </cell>
          <cell r="N315">
            <v>0</v>
          </cell>
          <cell r="O315">
            <v>4397</v>
          </cell>
          <cell r="P315">
            <v>0</v>
          </cell>
          <cell r="R315" t="str">
            <v>Fxd</v>
          </cell>
          <cell r="S315" t="str">
            <v>Strg</v>
          </cell>
          <cell r="T315" t="str">
            <v>CA</v>
          </cell>
          <cell r="X315" t="str">
            <v>CaBdr</v>
          </cell>
          <cell r="Y315" t="str">
            <v>SCG</v>
          </cell>
          <cell r="Z315" t="str">
            <v>Imbal</v>
          </cell>
          <cell r="AA315">
            <v>2640</v>
          </cell>
        </row>
        <row r="316">
          <cell r="B316">
            <v>165</v>
          </cell>
          <cell r="C316">
            <v>57</v>
          </cell>
          <cell r="E316">
            <v>36479</v>
          </cell>
          <cell r="F316">
            <v>36617</v>
          </cell>
          <cell r="G316">
            <v>36586</v>
          </cell>
          <cell r="H316">
            <v>36616</v>
          </cell>
          <cell r="I316" t="str">
            <v>Sld</v>
          </cell>
          <cell r="K316" t="str">
            <v>CAHUB</v>
          </cell>
          <cell r="N316">
            <v>0</v>
          </cell>
          <cell r="O316">
            <v>0</v>
          </cell>
          <cell r="P316">
            <v>-7.0000000000000007E-2</v>
          </cell>
          <cell r="R316" t="str">
            <v>Fxd</v>
          </cell>
          <cell r="S316" t="str">
            <v>Strg</v>
          </cell>
          <cell r="T316" t="str">
            <v>CA</v>
          </cell>
          <cell r="X316" t="str">
            <v>CaBdr</v>
          </cell>
          <cell r="Y316" t="str">
            <v>SCG</v>
          </cell>
        </row>
        <row r="317">
          <cell r="B317">
            <v>174</v>
          </cell>
          <cell r="C317">
            <v>116.1</v>
          </cell>
          <cell r="E317">
            <v>36601</v>
          </cell>
          <cell r="F317">
            <v>36586</v>
          </cell>
          <cell r="G317">
            <v>36586</v>
          </cell>
          <cell r="H317">
            <v>36616</v>
          </cell>
          <cell r="I317" t="str">
            <v>Bot</v>
          </cell>
          <cell r="K317" t="str">
            <v>Seneca</v>
          </cell>
          <cell r="N317">
            <v>20134</v>
          </cell>
          <cell r="O317">
            <v>0</v>
          </cell>
          <cell r="P317">
            <v>2.82</v>
          </cell>
          <cell r="R317" t="str">
            <v>Fxd</v>
          </cell>
          <cell r="S317" t="str">
            <v>Phys</v>
          </cell>
          <cell r="T317" t="str">
            <v>CA</v>
          </cell>
          <cell r="X317" t="str">
            <v>CaBdr</v>
          </cell>
          <cell r="Y317" t="str">
            <v>SCG</v>
          </cell>
          <cell r="Z317" t="str">
            <v>Instate</v>
          </cell>
          <cell r="AA317" t="str">
            <v>P697</v>
          </cell>
          <cell r="AB317" t="str">
            <v>A116</v>
          </cell>
        </row>
        <row r="318">
          <cell r="B318">
            <v>174</v>
          </cell>
          <cell r="C318">
            <v>116.1</v>
          </cell>
          <cell r="E318">
            <v>36586</v>
          </cell>
          <cell r="F318">
            <v>36586</v>
          </cell>
          <cell r="G318">
            <v>36586</v>
          </cell>
          <cell r="H318">
            <v>36616</v>
          </cell>
          <cell r="I318" t="str">
            <v>Bot</v>
          </cell>
          <cell r="K318" t="str">
            <v>Conoco</v>
          </cell>
          <cell r="N318">
            <v>31849</v>
          </cell>
          <cell r="O318">
            <v>0</v>
          </cell>
          <cell r="P318">
            <v>2.5874999999999999</v>
          </cell>
          <cell r="R318" t="str">
            <v>Fxd</v>
          </cell>
          <cell r="S318" t="str">
            <v>Phys</v>
          </cell>
          <cell r="T318" t="str">
            <v>CA</v>
          </cell>
          <cell r="X318" t="str">
            <v>CaBdr</v>
          </cell>
          <cell r="Y318" t="str">
            <v>SCG</v>
          </cell>
          <cell r="Z318" t="str">
            <v>Ndls</v>
          </cell>
          <cell r="AA318">
            <v>24736</v>
          </cell>
          <cell r="AB318" t="str">
            <v>A116</v>
          </cell>
        </row>
        <row r="319">
          <cell r="B319">
            <v>174</v>
          </cell>
          <cell r="C319">
            <v>116.1</v>
          </cell>
          <cell r="E319">
            <v>36609</v>
          </cell>
          <cell r="F319">
            <v>36586</v>
          </cell>
          <cell r="G319">
            <v>36610</v>
          </cell>
          <cell r="H319">
            <v>36612</v>
          </cell>
          <cell r="I319" t="str">
            <v>Bot</v>
          </cell>
          <cell r="K319" t="str">
            <v>Enron</v>
          </cell>
          <cell r="N319">
            <v>15000</v>
          </cell>
          <cell r="O319">
            <v>0</v>
          </cell>
          <cell r="P319">
            <v>2.99</v>
          </cell>
          <cell r="R319" t="str">
            <v>Fxd</v>
          </cell>
          <cell r="S319" t="str">
            <v>Phys</v>
          </cell>
          <cell r="T319" t="str">
            <v>CA</v>
          </cell>
          <cell r="X319" t="str">
            <v>CaBdr</v>
          </cell>
          <cell r="Y319" t="str">
            <v>SCG</v>
          </cell>
          <cell r="Z319" t="str">
            <v>Tpk</v>
          </cell>
          <cell r="AA319" t="str">
            <v>9KUB</v>
          </cell>
          <cell r="AB319" t="str">
            <v>A116</v>
          </cell>
        </row>
        <row r="320">
          <cell r="B320">
            <v>174</v>
          </cell>
          <cell r="C320">
            <v>116.1</v>
          </cell>
          <cell r="E320">
            <v>36613</v>
          </cell>
          <cell r="F320">
            <v>36586</v>
          </cell>
          <cell r="G320">
            <v>36613</v>
          </cell>
          <cell r="H320">
            <v>36613</v>
          </cell>
          <cell r="I320" t="str">
            <v>Bot</v>
          </cell>
          <cell r="K320" t="str">
            <v>Enron</v>
          </cell>
          <cell r="N320">
            <v>10000</v>
          </cell>
          <cell r="O320">
            <v>0</v>
          </cell>
          <cell r="P320">
            <v>2.99</v>
          </cell>
          <cell r="R320" t="str">
            <v>Fxd</v>
          </cell>
          <cell r="S320" t="str">
            <v>Phys</v>
          </cell>
          <cell r="T320" t="str">
            <v>CA</v>
          </cell>
          <cell r="X320" t="str">
            <v>CaBdr</v>
          </cell>
          <cell r="Y320" t="str">
            <v>SCG</v>
          </cell>
          <cell r="Z320" t="str">
            <v>Imbal</v>
          </cell>
          <cell r="AA320">
            <v>2527</v>
          </cell>
          <cell r="AB320" t="str">
            <v>A116</v>
          </cell>
        </row>
        <row r="321">
          <cell r="B321">
            <v>174</v>
          </cell>
          <cell r="C321">
            <v>116.1</v>
          </cell>
          <cell r="E321">
            <v>36614</v>
          </cell>
          <cell r="F321">
            <v>36586</v>
          </cell>
          <cell r="G321">
            <v>36614</v>
          </cell>
          <cell r="H321">
            <v>36614</v>
          </cell>
          <cell r="I321" t="str">
            <v>Bot</v>
          </cell>
          <cell r="K321" t="str">
            <v>Enron</v>
          </cell>
          <cell r="N321">
            <v>5000</v>
          </cell>
          <cell r="O321">
            <v>0</v>
          </cell>
          <cell r="P321">
            <v>2.96</v>
          </cell>
          <cell r="R321" t="str">
            <v>Fxd</v>
          </cell>
          <cell r="S321" t="str">
            <v>Phys</v>
          </cell>
          <cell r="T321" t="str">
            <v>CA</v>
          </cell>
          <cell r="X321" t="str">
            <v>CaBdr</v>
          </cell>
          <cell r="Y321" t="str">
            <v>SCG</v>
          </cell>
          <cell r="Z321" t="str">
            <v>Imbal</v>
          </cell>
          <cell r="AA321">
            <v>2527</v>
          </cell>
          <cell r="AB321" t="str">
            <v>A116</v>
          </cell>
        </row>
        <row r="322">
          <cell r="B322">
            <v>174</v>
          </cell>
          <cell r="C322">
            <v>116.1</v>
          </cell>
          <cell r="E322">
            <v>36614</v>
          </cell>
          <cell r="F322">
            <v>36586</v>
          </cell>
          <cell r="G322">
            <v>36614</v>
          </cell>
          <cell r="H322">
            <v>36614</v>
          </cell>
          <cell r="I322" t="str">
            <v>Sld</v>
          </cell>
          <cell r="K322" t="str">
            <v>SCG TBS</v>
          </cell>
          <cell r="N322">
            <v>0</v>
          </cell>
          <cell r="O322">
            <v>20134</v>
          </cell>
          <cell r="P322">
            <v>0</v>
          </cell>
          <cell r="R322" t="str">
            <v>Fxd</v>
          </cell>
          <cell r="S322" t="str">
            <v>Strg</v>
          </cell>
          <cell r="T322" t="str">
            <v>CA</v>
          </cell>
          <cell r="X322" t="str">
            <v>CaBdr</v>
          </cell>
          <cell r="Y322" t="str">
            <v>SCG</v>
          </cell>
          <cell r="Z322" t="str">
            <v>Instate</v>
          </cell>
          <cell r="AA322" t="str">
            <v>P697</v>
          </cell>
          <cell r="AB322" t="str">
            <v>A116</v>
          </cell>
        </row>
        <row r="323">
          <cell r="B323">
            <v>174</v>
          </cell>
          <cell r="C323">
            <v>116.1</v>
          </cell>
          <cell r="E323">
            <v>36614</v>
          </cell>
          <cell r="F323">
            <v>36586</v>
          </cell>
          <cell r="G323">
            <v>36614</v>
          </cell>
          <cell r="H323">
            <v>36614</v>
          </cell>
          <cell r="I323" t="str">
            <v>Sld</v>
          </cell>
          <cell r="K323" t="str">
            <v>SCG TBS</v>
          </cell>
          <cell r="N323">
            <v>0</v>
          </cell>
          <cell r="O323">
            <v>31849</v>
          </cell>
          <cell r="P323">
            <v>0</v>
          </cell>
          <cell r="R323" t="str">
            <v>Fxd</v>
          </cell>
          <cell r="S323" t="str">
            <v>Strg</v>
          </cell>
          <cell r="T323" t="str">
            <v>CA</v>
          </cell>
          <cell r="X323" t="str">
            <v>CaBdr</v>
          </cell>
          <cell r="Y323" t="str">
            <v>SCG</v>
          </cell>
          <cell r="Z323" t="str">
            <v>Ndls</v>
          </cell>
          <cell r="AA323">
            <v>24736</v>
          </cell>
          <cell r="AB323" t="str">
            <v>A116</v>
          </cell>
        </row>
        <row r="324">
          <cell r="B324">
            <v>174</v>
          </cell>
          <cell r="C324">
            <v>116.1</v>
          </cell>
          <cell r="E324">
            <v>36614</v>
          </cell>
          <cell r="F324">
            <v>36586</v>
          </cell>
          <cell r="G324">
            <v>36614</v>
          </cell>
          <cell r="H324">
            <v>36614</v>
          </cell>
          <cell r="I324" t="str">
            <v>Sld</v>
          </cell>
          <cell r="K324" t="str">
            <v>SCG TBS</v>
          </cell>
          <cell r="N324">
            <v>0</v>
          </cell>
          <cell r="O324">
            <v>15000</v>
          </cell>
          <cell r="P324">
            <v>0</v>
          </cell>
          <cell r="R324" t="str">
            <v>Fxd</v>
          </cell>
          <cell r="S324" t="str">
            <v>Strg</v>
          </cell>
          <cell r="T324" t="str">
            <v>CA</v>
          </cell>
          <cell r="X324" t="str">
            <v>CaBdr</v>
          </cell>
          <cell r="Y324" t="str">
            <v>SCG</v>
          </cell>
          <cell r="Z324" t="str">
            <v>Tpk</v>
          </cell>
          <cell r="AA324" t="str">
            <v>9KUB</v>
          </cell>
          <cell r="AB324" t="str">
            <v>A116</v>
          </cell>
        </row>
        <row r="325">
          <cell r="B325">
            <v>174</v>
          </cell>
          <cell r="C325">
            <v>116.1</v>
          </cell>
          <cell r="E325">
            <v>36614</v>
          </cell>
          <cell r="F325">
            <v>36586</v>
          </cell>
          <cell r="G325">
            <v>36614</v>
          </cell>
          <cell r="H325">
            <v>36614</v>
          </cell>
          <cell r="I325" t="str">
            <v>Sld</v>
          </cell>
          <cell r="K325" t="str">
            <v>SCG TBS</v>
          </cell>
          <cell r="N325">
            <v>0</v>
          </cell>
          <cell r="O325">
            <v>10000</v>
          </cell>
          <cell r="P325">
            <v>0</v>
          </cell>
          <cell r="R325" t="str">
            <v>Fxd</v>
          </cell>
          <cell r="S325" t="str">
            <v>Strg</v>
          </cell>
          <cell r="T325" t="str">
            <v>CA</v>
          </cell>
          <cell r="X325" t="str">
            <v>CaBdr</v>
          </cell>
          <cell r="Y325" t="str">
            <v>SCG</v>
          </cell>
          <cell r="Z325" t="str">
            <v>Imbal</v>
          </cell>
          <cell r="AA325">
            <v>2527</v>
          </cell>
          <cell r="AB325" t="str">
            <v>A116</v>
          </cell>
        </row>
        <row r="326">
          <cell r="B326">
            <v>174</v>
          </cell>
          <cell r="C326">
            <v>116.1</v>
          </cell>
          <cell r="E326">
            <v>36614</v>
          </cell>
          <cell r="F326">
            <v>36586</v>
          </cell>
          <cell r="G326">
            <v>36614</v>
          </cell>
          <cell r="H326">
            <v>36614</v>
          </cell>
          <cell r="I326" t="str">
            <v>Sld</v>
          </cell>
          <cell r="K326" t="str">
            <v>SCG TBS</v>
          </cell>
          <cell r="N326">
            <v>0</v>
          </cell>
          <cell r="O326">
            <v>5000</v>
          </cell>
          <cell r="P326">
            <v>0</v>
          </cell>
          <cell r="R326" t="str">
            <v>Fxd</v>
          </cell>
          <cell r="S326" t="str">
            <v>Strg</v>
          </cell>
          <cell r="T326" t="str">
            <v>CA</v>
          </cell>
          <cell r="X326" t="str">
            <v>CaBdr</v>
          </cell>
          <cell r="Y326" t="str">
            <v>SCG</v>
          </cell>
          <cell r="Z326" t="str">
            <v>Imbal</v>
          </cell>
          <cell r="AA326">
            <v>2527</v>
          </cell>
          <cell r="AB326" t="str">
            <v>A116</v>
          </cell>
        </row>
        <row r="327">
          <cell r="B327">
            <v>125</v>
          </cell>
          <cell r="E327">
            <v>36587</v>
          </cell>
          <cell r="F327">
            <v>36586</v>
          </cell>
          <cell r="G327">
            <v>36588</v>
          </cell>
          <cell r="H327">
            <v>36588</v>
          </cell>
          <cell r="I327" t="str">
            <v>Bot</v>
          </cell>
          <cell r="K327" t="str">
            <v>Cook</v>
          </cell>
          <cell r="N327">
            <v>350</v>
          </cell>
          <cell r="O327">
            <v>0</v>
          </cell>
          <cell r="P327">
            <v>2.79</v>
          </cell>
          <cell r="R327" t="str">
            <v>Fxd</v>
          </cell>
          <cell r="S327" t="str">
            <v>Phys</v>
          </cell>
          <cell r="T327" t="str">
            <v>CA</v>
          </cell>
          <cell r="X327" t="str">
            <v>CaBdr</v>
          </cell>
          <cell r="Y327" t="str">
            <v>SCG</v>
          </cell>
          <cell r="Z327" t="str">
            <v>Instate</v>
          </cell>
          <cell r="AA327" t="str">
            <v>P3001</v>
          </cell>
          <cell r="AB327" t="str">
            <v>2640-A</v>
          </cell>
        </row>
        <row r="328">
          <cell r="B328">
            <v>125</v>
          </cell>
          <cell r="E328">
            <v>36587</v>
          </cell>
          <cell r="F328">
            <v>36586</v>
          </cell>
          <cell r="G328">
            <v>36588</v>
          </cell>
          <cell r="H328">
            <v>36588</v>
          </cell>
          <cell r="I328" t="str">
            <v>Bot</v>
          </cell>
          <cell r="K328" t="str">
            <v>Cook</v>
          </cell>
          <cell r="N328">
            <v>1000</v>
          </cell>
          <cell r="O328">
            <v>0</v>
          </cell>
          <cell r="P328">
            <v>2.79</v>
          </cell>
          <cell r="R328" t="str">
            <v>Fxd</v>
          </cell>
          <cell r="S328" t="str">
            <v>Phys</v>
          </cell>
          <cell r="T328" t="str">
            <v>CA</v>
          </cell>
          <cell r="X328" t="str">
            <v>CaBdr</v>
          </cell>
          <cell r="Y328" t="str">
            <v>SCG</v>
          </cell>
          <cell r="Z328" t="str">
            <v>Instate</v>
          </cell>
          <cell r="AA328" t="str">
            <v>P833</v>
          </cell>
          <cell r="AB328" t="str">
            <v>2640-A</v>
          </cell>
        </row>
        <row r="329">
          <cell r="B329">
            <v>125</v>
          </cell>
          <cell r="E329">
            <v>36587</v>
          </cell>
          <cell r="F329">
            <v>36586</v>
          </cell>
          <cell r="G329">
            <v>36588</v>
          </cell>
          <cell r="H329">
            <v>36588</v>
          </cell>
          <cell r="I329" t="str">
            <v>Bot</v>
          </cell>
          <cell r="K329" t="str">
            <v>Cook</v>
          </cell>
          <cell r="N329">
            <v>431</v>
          </cell>
          <cell r="O329">
            <v>0</v>
          </cell>
          <cell r="P329">
            <v>2.79</v>
          </cell>
          <cell r="R329" t="str">
            <v>Fxd</v>
          </cell>
          <cell r="S329" t="str">
            <v>Phys</v>
          </cell>
          <cell r="T329" t="str">
            <v>CA</v>
          </cell>
          <cell r="X329" t="str">
            <v>CaBdr</v>
          </cell>
          <cell r="Y329" t="str">
            <v>SCG</v>
          </cell>
          <cell r="Z329" t="str">
            <v>Tpk</v>
          </cell>
          <cell r="AA329" t="str">
            <v>9LD3</v>
          </cell>
          <cell r="AB329" t="str">
            <v>2640-A</v>
          </cell>
        </row>
        <row r="330">
          <cell r="B330">
            <v>125</v>
          </cell>
          <cell r="E330">
            <v>36587</v>
          </cell>
          <cell r="F330">
            <v>36586</v>
          </cell>
          <cell r="G330">
            <v>36588</v>
          </cell>
          <cell r="H330">
            <v>36588</v>
          </cell>
          <cell r="I330" t="str">
            <v>Bot</v>
          </cell>
          <cell r="K330" t="str">
            <v>Cook</v>
          </cell>
          <cell r="N330">
            <v>3480</v>
          </cell>
          <cell r="O330">
            <v>0</v>
          </cell>
          <cell r="P330">
            <v>2.79</v>
          </cell>
          <cell r="R330" t="str">
            <v>Fxd</v>
          </cell>
          <cell r="S330" t="str">
            <v>Phys</v>
          </cell>
          <cell r="T330" t="str">
            <v>CA</v>
          </cell>
          <cell r="X330" t="str">
            <v>CaBdr</v>
          </cell>
          <cell r="Y330" t="str">
            <v>SCG</v>
          </cell>
          <cell r="Z330" t="str">
            <v>Ndls</v>
          </cell>
          <cell r="AA330">
            <v>26511</v>
          </cell>
          <cell r="AB330" t="str">
            <v>2640-A</v>
          </cell>
        </row>
        <row r="331">
          <cell r="B331">
            <v>125</v>
          </cell>
          <cell r="E331">
            <v>36587</v>
          </cell>
          <cell r="F331">
            <v>36586</v>
          </cell>
          <cell r="G331">
            <v>36588</v>
          </cell>
          <cell r="H331">
            <v>36588</v>
          </cell>
          <cell r="I331" t="str">
            <v>Bot</v>
          </cell>
          <cell r="K331" t="str">
            <v>SoCalGas</v>
          </cell>
          <cell r="N331">
            <v>10000</v>
          </cell>
          <cell r="O331">
            <v>0</v>
          </cell>
          <cell r="P331">
            <v>2.79</v>
          </cell>
          <cell r="R331" t="str">
            <v>Fxd</v>
          </cell>
          <cell r="S331" t="str">
            <v>Phys</v>
          </cell>
          <cell r="T331" t="str">
            <v>CA</v>
          </cell>
          <cell r="X331" t="str">
            <v>CaBdr</v>
          </cell>
          <cell r="Y331" t="str">
            <v>SCG</v>
          </cell>
          <cell r="Z331" t="str">
            <v>Strg</v>
          </cell>
          <cell r="AA331" t="str">
            <v>Z99</v>
          </cell>
          <cell r="AB331" t="str">
            <v>2640-A</v>
          </cell>
        </row>
        <row r="332">
          <cell r="B332">
            <v>125</v>
          </cell>
          <cell r="E332">
            <v>36601</v>
          </cell>
          <cell r="F332">
            <v>36586</v>
          </cell>
          <cell r="G332">
            <v>36586</v>
          </cell>
          <cell r="H332">
            <v>36616</v>
          </cell>
          <cell r="I332" t="str">
            <v>Bot</v>
          </cell>
          <cell r="K332" t="str">
            <v>Seneca</v>
          </cell>
          <cell r="N332">
            <v>9866</v>
          </cell>
          <cell r="O332">
            <v>0</v>
          </cell>
          <cell r="P332">
            <v>2.82</v>
          </cell>
          <cell r="R332" t="str">
            <v>Fxd</v>
          </cell>
          <cell r="S332" t="str">
            <v>Phys</v>
          </cell>
          <cell r="T332" t="str">
            <v>CA</v>
          </cell>
          <cell r="X332" t="str">
            <v>CaBdr</v>
          </cell>
          <cell r="Y332" t="str">
            <v>SCG</v>
          </cell>
          <cell r="Z332" t="str">
            <v>Instate</v>
          </cell>
          <cell r="AA332" t="str">
            <v>P697</v>
          </cell>
          <cell r="AB332" t="str">
            <v>2640-A</v>
          </cell>
        </row>
        <row r="333">
          <cell r="B333">
            <v>125</v>
          </cell>
          <cell r="E333">
            <v>36586</v>
          </cell>
          <cell r="F333">
            <v>36586</v>
          </cell>
          <cell r="G333">
            <v>36586</v>
          </cell>
          <cell r="H333">
            <v>36616</v>
          </cell>
          <cell r="I333" t="str">
            <v>Bot</v>
          </cell>
          <cell r="K333" t="str">
            <v>Conoco</v>
          </cell>
          <cell r="N333">
            <v>87419</v>
          </cell>
          <cell r="O333">
            <v>0</v>
          </cell>
          <cell r="P333">
            <v>2.5874999999999999</v>
          </cell>
          <cell r="R333" t="str">
            <v>Fxd</v>
          </cell>
          <cell r="S333" t="str">
            <v>Phys</v>
          </cell>
          <cell r="T333" t="str">
            <v>CA</v>
          </cell>
          <cell r="X333" t="str">
            <v>CaBdr</v>
          </cell>
          <cell r="Y333" t="str">
            <v>SCG</v>
          </cell>
          <cell r="Z333" t="str">
            <v>Ndls</v>
          </cell>
          <cell r="AA333">
            <v>24736</v>
          </cell>
          <cell r="AB333" t="str">
            <v>2640-A</v>
          </cell>
        </row>
        <row r="334">
          <cell r="B334">
            <v>125</v>
          </cell>
          <cell r="E334">
            <v>36587</v>
          </cell>
          <cell r="F334">
            <v>36586</v>
          </cell>
          <cell r="G334">
            <v>36615</v>
          </cell>
          <cell r="H334">
            <v>36615</v>
          </cell>
          <cell r="I334" t="str">
            <v>Bot</v>
          </cell>
          <cell r="K334" t="str">
            <v>SoCalGas</v>
          </cell>
          <cell r="N334">
            <v>5000</v>
          </cell>
          <cell r="O334">
            <v>0</v>
          </cell>
          <cell r="P334">
            <v>2.96</v>
          </cell>
          <cell r="R334" t="str">
            <v>Fxd</v>
          </cell>
          <cell r="S334" t="str">
            <v>Phys</v>
          </cell>
          <cell r="T334" t="str">
            <v>CA</v>
          </cell>
          <cell r="X334" t="str">
            <v>CaBdr</v>
          </cell>
          <cell r="Y334" t="str">
            <v>SCG</v>
          </cell>
          <cell r="Z334" t="str">
            <v>Strg</v>
          </cell>
          <cell r="AA334" t="str">
            <v>Z99</v>
          </cell>
          <cell r="AB334" t="str">
            <v>2640-A</v>
          </cell>
        </row>
        <row r="335">
          <cell r="B335">
            <v>125</v>
          </cell>
          <cell r="E335">
            <v>36586</v>
          </cell>
          <cell r="F335">
            <v>36586</v>
          </cell>
          <cell r="G335">
            <v>36586</v>
          </cell>
          <cell r="H335">
            <v>36616</v>
          </cell>
          <cell r="I335" t="str">
            <v>Sld</v>
          </cell>
          <cell r="K335" t="str">
            <v>Paramount</v>
          </cell>
          <cell r="N335">
            <v>0</v>
          </cell>
          <cell r="O335">
            <v>125140.3</v>
          </cell>
          <cell r="P335">
            <v>2.59</v>
          </cell>
          <cell r="R335" t="str">
            <v>Fxd</v>
          </cell>
          <cell r="S335" t="str">
            <v>Phys</v>
          </cell>
          <cell r="T335" t="str">
            <v>CA</v>
          </cell>
          <cell r="X335" t="str">
            <v>CaBdr</v>
          </cell>
          <cell r="Y335" t="str">
            <v>SCG</v>
          </cell>
          <cell r="Z335" t="str">
            <v>Var</v>
          </cell>
          <cell r="AA335" t="str">
            <v>Var</v>
          </cell>
          <cell r="AB335" t="str">
            <v>2640-A</v>
          </cell>
        </row>
        <row r="336">
          <cell r="B336">
            <v>125</v>
          </cell>
          <cell r="E336">
            <v>36586</v>
          </cell>
          <cell r="F336">
            <v>36586</v>
          </cell>
          <cell r="G336">
            <v>36586</v>
          </cell>
          <cell r="H336">
            <v>36616</v>
          </cell>
          <cell r="I336" t="str">
            <v>Bot</v>
          </cell>
          <cell r="K336" t="str">
            <v>CEH Trnsfr</v>
          </cell>
          <cell r="N336">
            <v>7594</v>
          </cell>
          <cell r="O336">
            <v>0</v>
          </cell>
          <cell r="P336">
            <v>2.59</v>
          </cell>
          <cell r="R336" t="str">
            <v>Fxd</v>
          </cell>
          <cell r="S336" t="str">
            <v>Phys</v>
          </cell>
          <cell r="T336" t="str">
            <v>CA</v>
          </cell>
          <cell r="X336" t="str">
            <v>CaBdr</v>
          </cell>
          <cell r="Y336" t="str">
            <v>SCG</v>
          </cell>
          <cell r="AA336">
            <v>125</v>
          </cell>
          <cell r="AB336" t="str">
            <v>179</v>
          </cell>
        </row>
        <row r="337">
          <cell r="B337">
            <v>179</v>
          </cell>
          <cell r="E337">
            <v>36586</v>
          </cell>
          <cell r="F337">
            <v>36586</v>
          </cell>
          <cell r="G337">
            <v>36586</v>
          </cell>
          <cell r="H337">
            <v>36616</v>
          </cell>
          <cell r="I337" t="str">
            <v>Sld</v>
          </cell>
          <cell r="K337" t="str">
            <v>CEH Trnsfr</v>
          </cell>
          <cell r="N337">
            <v>0</v>
          </cell>
          <cell r="O337">
            <v>7594</v>
          </cell>
          <cell r="P337">
            <v>2.59</v>
          </cell>
          <cell r="R337" t="str">
            <v>Fxd</v>
          </cell>
          <cell r="S337" t="str">
            <v>Phys</v>
          </cell>
          <cell r="T337" t="str">
            <v>CA</v>
          </cell>
          <cell r="X337" t="str">
            <v>CaBdr</v>
          </cell>
          <cell r="Y337" t="str">
            <v>SCG</v>
          </cell>
          <cell r="AA337">
            <v>179</v>
          </cell>
          <cell r="AB337" t="str">
            <v>125</v>
          </cell>
        </row>
        <row r="338">
          <cell r="B338">
            <v>179</v>
          </cell>
          <cell r="E338">
            <v>36586</v>
          </cell>
          <cell r="F338">
            <v>36586</v>
          </cell>
          <cell r="G338">
            <v>36586</v>
          </cell>
          <cell r="H338">
            <v>36616</v>
          </cell>
          <cell r="I338" t="str">
            <v>Bot</v>
          </cell>
          <cell r="K338" t="str">
            <v>Pmnt Imbal</v>
          </cell>
          <cell r="N338">
            <v>7594</v>
          </cell>
          <cell r="O338">
            <v>0</v>
          </cell>
          <cell r="P338">
            <v>0</v>
          </cell>
          <cell r="R338" t="str">
            <v>Fxd</v>
          </cell>
          <cell r="S338" t="str">
            <v>Strg</v>
          </cell>
          <cell r="T338" t="str">
            <v>CA</v>
          </cell>
          <cell r="X338" t="str">
            <v>CaBdr</v>
          </cell>
          <cell r="Y338" t="str">
            <v>SCG</v>
          </cell>
        </row>
        <row r="339">
          <cell r="B339">
            <v>179</v>
          </cell>
          <cell r="E339">
            <v>36586</v>
          </cell>
          <cell r="F339">
            <v>36617</v>
          </cell>
          <cell r="G339">
            <v>36586</v>
          </cell>
          <cell r="H339">
            <v>36616</v>
          </cell>
          <cell r="I339" t="str">
            <v>Sld</v>
          </cell>
          <cell r="K339" t="str">
            <v>Pmnt Imbal</v>
          </cell>
          <cell r="N339">
            <v>0</v>
          </cell>
          <cell r="O339">
            <v>0</v>
          </cell>
          <cell r="P339">
            <v>0</v>
          </cell>
          <cell r="R339" t="str">
            <v>Fxd</v>
          </cell>
          <cell r="S339" t="str">
            <v>Strg</v>
          </cell>
          <cell r="T339" t="str">
            <v>CA</v>
          </cell>
          <cell r="X339" t="str">
            <v>CaBdr</v>
          </cell>
          <cell r="Y339" t="str">
            <v>SCG</v>
          </cell>
        </row>
        <row r="340">
          <cell r="B340">
            <v>190</v>
          </cell>
          <cell r="C340">
            <v>70</v>
          </cell>
          <cell r="E340">
            <v>36532</v>
          </cell>
          <cell r="F340">
            <v>36586</v>
          </cell>
          <cell r="G340">
            <v>36586</v>
          </cell>
          <cell r="H340">
            <v>36615</v>
          </cell>
          <cell r="I340" t="str">
            <v>Bot</v>
          </cell>
          <cell r="K340" t="str">
            <v>CAHUB</v>
          </cell>
          <cell r="N340">
            <v>90000</v>
          </cell>
          <cell r="O340">
            <v>0</v>
          </cell>
          <cell r="P340">
            <v>1.4999999999999999E-2</v>
          </cell>
          <cell r="R340" t="str">
            <v>Fxd</v>
          </cell>
          <cell r="S340" t="str">
            <v>Strg</v>
          </cell>
          <cell r="T340" t="str">
            <v>CA</v>
          </cell>
          <cell r="X340" t="str">
            <v>CaBdr</v>
          </cell>
          <cell r="Y340" t="str">
            <v>SCG</v>
          </cell>
          <cell r="AA340" t="str">
            <v>Z99</v>
          </cell>
          <cell r="AB340" t="str">
            <v>A116</v>
          </cell>
        </row>
        <row r="341">
          <cell r="B341">
            <v>190</v>
          </cell>
          <cell r="C341">
            <v>70</v>
          </cell>
          <cell r="E341">
            <v>36615</v>
          </cell>
          <cell r="F341">
            <v>36586</v>
          </cell>
          <cell r="G341">
            <v>36615</v>
          </cell>
          <cell r="H341">
            <v>36615</v>
          </cell>
          <cell r="I341" t="str">
            <v>Sld</v>
          </cell>
          <cell r="K341" t="str">
            <v>CEH Trnsfr</v>
          </cell>
          <cell r="N341">
            <v>0</v>
          </cell>
          <cell r="O341">
            <v>90000</v>
          </cell>
          <cell r="P341">
            <v>2.8</v>
          </cell>
          <cell r="R341" t="str">
            <v>Fxd</v>
          </cell>
          <cell r="S341" t="str">
            <v>Phys</v>
          </cell>
          <cell r="T341" t="str">
            <v>CA</v>
          </cell>
          <cell r="X341" t="str">
            <v>CaBdr</v>
          </cell>
          <cell r="Y341" t="str">
            <v>SCG</v>
          </cell>
          <cell r="AA341">
            <v>189</v>
          </cell>
          <cell r="AB341" t="str">
            <v>189</v>
          </cell>
        </row>
        <row r="342">
          <cell r="B342">
            <v>174</v>
          </cell>
          <cell r="C342">
            <v>116.1</v>
          </cell>
          <cell r="E342">
            <v>36615</v>
          </cell>
          <cell r="F342">
            <v>36586</v>
          </cell>
          <cell r="G342">
            <v>36615</v>
          </cell>
          <cell r="H342">
            <v>36615</v>
          </cell>
          <cell r="I342" t="str">
            <v>Bot</v>
          </cell>
          <cell r="K342" t="str">
            <v>CEH Trnsfr</v>
          </cell>
          <cell r="N342">
            <v>90000</v>
          </cell>
          <cell r="O342">
            <v>0</v>
          </cell>
          <cell r="P342">
            <v>2.8</v>
          </cell>
          <cell r="R342" t="str">
            <v>Fxd</v>
          </cell>
          <cell r="S342" t="str">
            <v>Phys</v>
          </cell>
          <cell r="T342" t="str">
            <v>CA</v>
          </cell>
          <cell r="X342" t="str">
            <v>CaBdr</v>
          </cell>
          <cell r="Y342" t="str">
            <v>SCG</v>
          </cell>
          <cell r="AA342">
            <v>189</v>
          </cell>
        </row>
        <row r="343">
          <cell r="B343">
            <v>174</v>
          </cell>
          <cell r="C343">
            <v>116.1</v>
          </cell>
          <cell r="E343">
            <v>36532</v>
          </cell>
          <cell r="F343">
            <v>36586</v>
          </cell>
          <cell r="G343">
            <v>36586</v>
          </cell>
          <cell r="H343">
            <v>36615</v>
          </cell>
          <cell r="I343" t="str">
            <v>Sld</v>
          </cell>
          <cell r="K343" t="str">
            <v>SCG TBS</v>
          </cell>
          <cell r="N343">
            <v>0</v>
          </cell>
          <cell r="O343">
            <v>90000</v>
          </cell>
          <cell r="P343">
            <v>0</v>
          </cell>
          <cell r="R343" t="str">
            <v>Fxd</v>
          </cell>
          <cell r="S343" t="str">
            <v>Strg</v>
          </cell>
          <cell r="T343" t="str">
            <v>CA</v>
          </cell>
          <cell r="X343" t="str">
            <v>CaBdr</v>
          </cell>
          <cell r="Y343" t="str">
            <v>SCG</v>
          </cell>
          <cell r="AA343" t="str">
            <v>Z99</v>
          </cell>
          <cell r="AB343" t="str">
            <v>A116</v>
          </cell>
        </row>
        <row r="344">
          <cell r="B344">
            <v>179</v>
          </cell>
          <cell r="E344">
            <v>36532</v>
          </cell>
          <cell r="F344">
            <v>36617</v>
          </cell>
          <cell r="G344">
            <v>36617</v>
          </cell>
          <cell r="H344">
            <v>36646</v>
          </cell>
          <cell r="I344" t="str">
            <v>Bot</v>
          </cell>
          <cell r="K344" t="str">
            <v>Pmnt Imbal</v>
          </cell>
          <cell r="N344">
            <v>90000</v>
          </cell>
          <cell r="O344">
            <v>0</v>
          </cell>
          <cell r="P344">
            <v>0</v>
          </cell>
          <cell r="R344" t="str">
            <v>Fxd</v>
          </cell>
          <cell r="S344" t="str">
            <v>Strg</v>
          </cell>
          <cell r="T344" t="str">
            <v>CA</v>
          </cell>
          <cell r="X344" t="str">
            <v>CaBdr</v>
          </cell>
          <cell r="Y344" t="str">
            <v>SCG</v>
          </cell>
        </row>
        <row r="345">
          <cell r="B345">
            <v>179</v>
          </cell>
          <cell r="E345">
            <v>36615</v>
          </cell>
          <cell r="F345">
            <v>36617</v>
          </cell>
          <cell r="G345">
            <v>36615</v>
          </cell>
          <cell r="H345">
            <v>36615</v>
          </cell>
          <cell r="I345" t="str">
            <v>Sld</v>
          </cell>
          <cell r="K345" t="str">
            <v>CEH Trnsfr</v>
          </cell>
          <cell r="N345">
            <v>0</v>
          </cell>
          <cell r="O345">
            <v>90000</v>
          </cell>
          <cell r="P345">
            <v>2.8</v>
          </cell>
          <cell r="R345" t="str">
            <v>Fxd</v>
          </cell>
          <cell r="S345" t="str">
            <v>Phys</v>
          </cell>
          <cell r="T345" t="str">
            <v>CA</v>
          </cell>
          <cell r="X345" t="str">
            <v>CaBdr</v>
          </cell>
          <cell r="Y345" t="str">
            <v>SCG</v>
          </cell>
          <cell r="AA345">
            <v>189</v>
          </cell>
        </row>
        <row r="346">
          <cell r="B346">
            <v>190</v>
          </cell>
          <cell r="C346">
            <v>70</v>
          </cell>
          <cell r="E346">
            <v>36615</v>
          </cell>
          <cell r="F346">
            <v>36617</v>
          </cell>
          <cell r="G346">
            <v>36615</v>
          </cell>
          <cell r="H346">
            <v>36615</v>
          </cell>
          <cell r="I346" t="str">
            <v>Bot</v>
          </cell>
          <cell r="K346" t="str">
            <v>CEH Trnsfr</v>
          </cell>
          <cell r="N346">
            <v>90000</v>
          </cell>
          <cell r="O346">
            <v>0</v>
          </cell>
          <cell r="P346">
            <v>2.8</v>
          </cell>
          <cell r="R346" t="str">
            <v>Fxd</v>
          </cell>
          <cell r="S346" t="str">
            <v>Phys</v>
          </cell>
          <cell r="T346" t="str">
            <v>CA</v>
          </cell>
          <cell r="X346" t="str">
            <v>CaBdr</v>
          </cell>
          <cell r="Y346" t="str">
            <v>SCG</v>
          </cell>
          <cell r="AA346">
            <v>189</v>
          </cell>
        </row>
        <row r="347">
          <cell r="B347">
            <v>190</v>
          </cell>
          <cell r="C347">
            <v>70</v>
          </cell>
          <cell r="E347">
            <v>36532</v>
          </cell>
          <cell r="F347">
            <v>36617</v>
          </cell>
          <cell r="G347">
            <v>36586</v>
          </cell>
          <cell r="H347">
            <v>36615</v>
          </cell>
          <cell r="I347" t="str">
            <v>Sld</v>
          </cell>
          <cell r="K347" t="str">
            <v>CAHUB</v>
          </cell>
          <cell r="N347">
            <v>0</v>
          </cell>
          <cell r="O347">
            <v>90000</v>
          </cell>
          <cell r="P347">
            <v>0</v>
          </cell>
          <cell r="R347" t="str">
            <v>Fxd</v>
          </cell>
          <cell r="S347" t="str">
            <v>Strg</v>
          </cell>
          <cell r="T347" t="str">
            <v>CA</v>
          </cell>
          <cell r="X347" t="str">
            <v>CaBdr</v>
          </cell>
          <cell r="Y347" t="str">
            <v>SCG</v>
          </cell>
        </row>
        <row r="348">
          <cell r="B348">
            <v>199</v>
          </cell>
          <cell r="C348">
            <v>72</v>
          </cell>
          <cell r="E348">
            <v>36532</v>
          </cell>
          <cell r="F348">
            <v>36586</v>
          </cell>
          <cell r="G348">
            <v>36586</v>
          </cell>
          <cell r="H348">
            <v>36615</v>
          </cell>
          <cell r="I348" t="str">
            <v>Bot</v>
          </cell>
          <cell r="K348" t="str">
            <v>CAHUB</v>
          </cell>
          <cell r="N348">
            <v>74961</v>
          </cell>
          <cell r="O348">
            <v>0</v>
          </cell>
          <cell r="P348">
            <v>0.01</v>
          </cell>
          <cell r="R348" t="str">
            <v>Fxd</v>
          </cell>
          <cell r="S348" t="str">
            <v>Strg</v>
          </cell>
          <cell r="T348" t="str">
            <v>CA</v>
          </cell>
          <cell r="X348" t="str">
            <v>CaBdr</v>
          </cell>
          <cell r="Y348" t="str">
            <v>SCG</v>
          </cell>
          <cell r="AA348" t="str">
            <v>Z99</v>
          </cell>
          <cell r="AB348" t="str">
            <v>A116</v>
          </cell>
        </row>
        <row r="349">
          <cell r="B349">
            <v>199</v>
          </cell>
          <cell r="C349">
            <v>72</v>
          </cell>
          <cell r="E349">
            <v>36615</v>
          </cell>
          <cell r="F349">
            <v>36586</v>
          </cell>
          <cell r="G349">
            <v>36615</v>
          </cell>
          <cell r="H349">
            <v>36615</v>
          </cell>
          <cell r="I349" t="str">
            <v>Sld</v>
          </cell>
          <cell r="K349" t="str">
            <v>CEH Trnsfr</v>
          </cell>
          <cell r="N349">
            <v>0</v>
          </cell>
          <cell r="O349">
            <v>74961</v>
          </cell>
          <cell r="P349">
            <v>2.8</v>
          </cell>
          <cell r="R349" t="str">
            <v>Fxd</v>
          </cell>
          <cell r="S349" t="str">
            <v>Phys</v>
          </cell>
          <cell r="T349" t="str">
            <v>CA</v>
          </cell>
          <cell r="X349" t="str">
            <v>CaBdr</v>
          </cell>
          <cell r="Y349" t="str">
            <v>SCG</v>
          </cell>
          <cell r="AA349">
            <v>179</v>
          </cell>
          <cell r="AB349" t="str">
            <v>179</v>
          </cell>
        </row>
        <row r="350">
          <cell r="B350">
            <v>174</v>
          </cell>
          <cell r="C350">
            <v>116.1</v>
          </cell>
          <cell r="E350">
            <v>36615</v>
          </cell>
          <cell r="F350">
            <v>36586</v>
          </cell>
          <cell r="G350">
            <v>36615</v>
          </cell>
          <cell r="H350">
            <v>36615</v>
          </cell>
          <cell r="I350" t="str">
            <v>Bot</v>
          </cell>
          <cell r="K350" t="str">
            <v>CEH Trnsfr</v>
          </cell>
          <cell r="N350">
            <v>74961</v>
          </cell>
          <cell r="O350">
            <v>0</v>
          </cell>
          <cell r="P350">
            <v>2.8</v>
          </cell>
          <cell r="R350" t="str">
            <v>Fxd</v>
          </cell>
          <cell r="S350" t="str">
            <v>Phys</v>
          </cell>
          <cell r="T350" t="str">
            <v>CA</v>
          </cell>
          <cell r="X350" t="str">
            <v>CaBdr</v>
          </cell>
          <cell r="Y350" t="str">
            <v>SCG</v>
          </cell>
          <cell r="AA350">
            <v>179</v>
          </cell>
        </row>
        <row r="351">
          <cell r="B351">
            <v>174</v>
          </cell>
          <cell r="C351">
            <v>116.1</v>
          </cell>
          <cell r="E351">
            <v>36532</v>
          </cell>
          <cell r="F351">
            <v>36586</v>
          </cell>
          <cell r="G351">
            <v>36586</v>
          </cell>
          <cell r="H351">
            <v>36615</v>
          </cell>
          <cell r="I351" t="str">
            <v>Sld</v>
          </cell>
          <cell r="K351" t="str">
            <v>SCG TBS</v>
          </cell>
          <cell r="N351">
            <v>0</v>
          </cell>
          <cell r="O351">
            <v>74961</v>
          </cell>
          <cell r="P351">
            <v>0</v>
          </cell>
          <cell r="R351" t="str">
            <v>Fxd</v>
          </cell>
          <cell r="S351" t="str">
            <v>Strg</v>
          </cell>
          <cell r="T351" t="str">
            <v>CA</v>
          </cell>
          <cell r="X351" t="str">
            <v>CaBdr</v>
          </cell>
          <cell r="Y351" t="str">
            <v>SCG</v>
          </cell>
          <cell r="AA351" t="str">
            <v>Z99</v>
          </cell>
          <cell r="AB351" t="str">
            <v>A116</v>
          </cell>
        </row>
        <row r="352">
          <cell r="B352">
            <v>174</v>
          </cell>
          <cell r="C352">
            <v>116.1</v>
          </cell>
          <cell r="E352">
            <v>36532</v>
          </cell>
          <cell r="F352">
            <v>36617</v>
          </cell>
          <cell r="G352">
            <v>36617</v>
          </cell>
          <cell r="H352">
            <v>36646</v>
          </cell>
          <cell r="I352" t="str">
            <v>Bot</v>
          </cell>
          <cell r="K352" t="str">
            <v>SCG TBS</v>
          </cell>
          <cell r="N352">
            <v>74961</v>
          </cell>
          <cell r="O352">
            <v>0</v>
          </cell>
          <cell r="P352">
            <v>0</v>
          </cell>
          <cell r="R352" t="str">
            <v>Fxd</v>
          </cell>
          <cell r="S352" t="str">
            <v>Strg</v>
          </cell>
          <cell r="T352" t="str">
            <v>CA</v>
          </cell>
          <cell r="X352" t="str">
            <v>CaBdr</v>
          </cell>
          <cell r="Y352" t="str">
            <v>SCG</v>
          </cell>
        </row>
        <row r="353">
          <cell r="B353">
            <v>174</v>
          </cell>
          <cell r="C353">
            <v>116.1</v>
          </cell>
          <cell r="E353">
            <v>36615</v>
          </cell>
          <cell r="F353">
            <v>36617</v>
          </cell>
          <cell r="G353">
            <v>36615</v>
          </cell>
          <cell r="H353">
            <v>36615</v>
          </cell>
          <cell r="I353" t="str">
            <v>Sld</v>
          </cell>
          <cell r="K353" t="str">
            <v>CEH Trnsfr</v>
          </cell>
          <cell r="N353">
            <v>0</v>
          </cell>
          <cell r="O353">
            <v>74961</v>
          </cell>
          <cell r="P353">
            <v>2.8</v>
          </cell>
          <cell r="R353" t="str">
            <v>Fxd</v>
          </cell>
          <cell r="S353" t="str">
            <v>Phys</v>
          </cell>
          <cell r="T353" t="str">
            <v>CA</v>
          </cell>
          <cell r="X353" t="str">
            <v>CaBdr</v>
          </cell>
          <cell r="Y353" t="str">
            <v>SCG</v>
          </cell>
          <cell r="AA353">
            <v>179</v>
          </cell>
          <cell r="AB353" t="str">
            <v>190</v>
          </cell>
        </row>
        <row r="354">
          <cell r="B354">
            <v>199</v>
          </cell>
          <cell r="C354">
            <v>72</v>
          </cell>
          <cell r="E354">
            <v>36615</v>
          </cell>
          <cell r="F354">
            <v>36617</v>
          </cell>
          <cell r="G354">
            <v>36615</v>
          </cell>
          <cell r="H354">
            <v>36615</v>
          </cell>
          <cell r="I354" t="str">
            <v>Bot</v>
          </cell>
          <cell r="K354" t="str">
            <v>CEH Trnsfr</v>
          </cell>
          <cell r="N354">
            <v>74961</v>
          </cell>
          <cell r="O354">
            <v>0</v>
          </cell>
          <cell r="P354">
            <v>2.8</v>
          </cell>
          <cell r="R354" t="str">
            <v>Fxd</v>
          </cell>
          <cell r="S354" t="str">
            <v>Phys</v>
          </cell>
          <cell r="T354" t="str">
            <v>CA</v>
          </cell>
          <cell r="X354" t="str">
            <v>CaBdr</v>
          </cell>
          <cell r="Y354" t="str">
            <v>SCG</v>
          </cell>
          <cell r="AA354">
            <v>179</v>
          </cell>
          <cell r="AB354" t="str">
            <v>174</v>
          </cell>
        </row>
        <row r="355">
          <cell r="B355">
            <v>199</v>
          </cell>
          <cell r="C355">
            <v>72</v>
          </cell>
          <cell r="E355">
            <v>36532</v>
          </cell>
          <cell r="F355">
            <v>36617</v>
          </cell>
          <cell r="G355">
            <v>36586</v>
          </cell>
          <cell r="H355">
            <v>36615</v>
          </cell>
          <cell r="I355" t="str">
            <v>Sld</v>
          </cell>
          <cell r="K355" t="str">
            <v>CAHUB</v>
          </cell>
          <cell r="N355">
            <v>0</v>
          </cell>
          <cell r="O355">
            <v>74961</v>
          </cell>
          <cell r="P355">
            <v>0</v>
          </cell>
          <cell r="R355" t="str">
            <v>Fxd</v>
          </cell>
          <cell r="S355" t="str">
            <v>Strg</v>
          </cell>
          <cell r="T355" t="str">
            <v>CA</v>
          </cell>
          <cell r="X355" t="str">
            <v>CaBdr</v>
          </cell>
          <cell r="Y355" t="str">
            <v>SCG</v>
          </cell>
        </row>
        <row r="356">
          <cell r="B356">
            <v>125</v>
          </cell>
          <cell r="E356">
            <v>36532</v>
          </cell>
          <cell r="F356">
            <v>36586</v>
          </cell>
          <cell r="G356">
            <v>36586</v>
          </cell>
          <cell r="H356">
            <v>36615</v>
          </cell>
          <cell r="I356" t="str">
            <v>Bot</v>
          </cell>
          <cell r="K356" t="str">
            <v>CAHUB</v>
          </cell>
          <cell r="N356">
            <v>579328</v>
          </cell>
          <cell r="O356">
            <v>0</v>
          </cell>
          <cell r="P356">
            <v>9.0000828546177636E-5</v>
          </cell>
          <cell r="R356" t="str">
            <v>Fxd</v>
          </cell>
          <cell r="S356" t="str">
            <v>Strg</v>
          </cell>
          <cell r="T356" t="str">
            <v>CA</v>
          </cell>
          <cell r="X356" t="str">
            <v>CaBdr</v>
          </cell>
          <cell r="Y356" t="str">
            <v>SCG</v>
          </cell>
        </row>
        <row r="357">
          <cell r="B357">
            <v>125</v>
          </cell>
          <cell r="E357">
            <v>36532</v>
          </cell>
          <cell r="F357">
            <v>36586</v>
          </cell>
          <cell r="G357">
            <v>36586</v>
          </cell>
          <cell r="H357">
            <v>36615</v>
          </cell>
          <cell r="I357" t="str">
            <v>Sld</v>
          </cell>
          <cell r="K357" t="str">
            <v>CAHUB</v>
          </cell>
          <cell r="N357">
            <v>0</v>
          </cell>
          <cell r="O357">
            <v>579328</v>
          </cell>
          <cell r="P357">
            <v>0</v>
          </cell>
          <cell r="R357" t="str">
            <v>Fxd</v>
          </cell>
          <cell r="S357" t="str">
            <v>Strg</v>
          </cell>
          <cell r="T357" t="str">
            <v>CA</v>
          </cell>
          <cell r="X357" t="str">
            <v>CaBdr</v>
          </cell>
          <cell r="Y357" t="str">
            <v>SCG</v>
          </cell>
        </row>
        <row r="358">
          <cell r="B358">
            <v>189</v>
          </cell>
          <cell r="C358">
            <v>68</v>
          </cell>
          <cell r="E358">
            <v>36532</v>
          </cell>
          <cell r="F358">
            <v>36586</v>
          </cell>
          <cell r="G358">
            <v>36586</v>
          </cell>
          <cell r="H358">
            <v>36615</v>
          </cell>
          <cell r="I358" t="str">
            <v>Bot</v>
          </cell>
          <cell r="K358" t="str">
            <v>CAHUB</v>
          </cell>
          <cell r="N358">
            <v>120000</v>
          </cell>
          <cell r="O358">
            <v>0</v>
          </cell>
          <cell r="P358">
            <v>5.0000000000000001E-3</v>
          </cell>
          <cell r="R358" t="str">
            <v>Fxd</v>
          </cell>
          <cell r="S358" t="str">
            <v>Strg</v>
          </cell>
          <cell r="T358" t="str">
            <v>CA</v>
          </cell>
          <cell r="X358" t="str">
            <v>CaBdr</v>
          </cell>
          <cell r="Y358" t="str">
            <v>SCG</v>
          </cell>
          <cell r="AA358">
            <v>8255</v>
          </cell>
          <cell r="AB358" t="str">
            <v>2640-A</v>
          </cell>
        </row>
        <row r="359">
          <cell r="B359">
            <v>189</v>
          </cell>
          <cell r="C359">
            <v>68</v>
          </cell>
          <cell r="E359">
            <v>36615</v>
          </cell>
          <cell r="F359">
            <v>36586</v>
          </cell>
          <cell r="G359">
            <v>36615</v>
          </cell>
          <cell r="H359">
            <v>36615</v>
          </cell>
          <cell r="I359" t="str">
            <v>Sld</v>
          </cell>
          <cell r="K359" t="str">
            <v>CEH Trnsfr</v>
          </cell>
          <cell r="N359">
            <v>0</v>
          </cell>
          <cell r="O359">
            <v>120000</v>
          </cell>
          <cell r="P359">
            <v>2.8</v>
          </cell>
          <cell r="R359" t="str">
            <v>Fxd</v>
          </cell>
          <cell r="S359" t="str">
            <v>Phys</v>
          </cell>
          <cell r="T359" t="str">
            <v>CA</v>
          </cell>
          <cell r="X359" t="str">
            <v>CaBdr</v>
          </cell>
          <cell r="Y359" t="str">
            <v>SCG</v>
          </cell>
          <cell r="AA359">
            <v>189</v>
          </cell>
        </row>
        <row r="360">
          <cell r="B360">
            <v>179</v>
          </cell>
          <cell r="E360">
            <v>36615</v>
          </cell>
          <cell r="F360">
            <v>36586</v>
          </cell>
          <cell r="G360">
            <v>36615</v>
          </cell>
          <cell r="H360">
            <v>36615</v>
          </cell>
          <cell r="I360" t="str">
            <v>Bot</v>
          </cell>
          <cell r="K360" t="str">
            <v>CEH Trnsfr</v>
          </cell>
          <cell r="N360">
            <v>120000</v>
          </cell>
          <cell r="O360">
            <v>0</v>
          </cell>
          <cell r="P360">
            <v>2.8</v>
          </cell>
          <cell r="R360" t="str">
            <v>Fxd</v>
          </cell>
          <cell r="S360" t="str">
            <v>Phys</v>
          </cell>
          <cell r="T360" t="str">
            <v>CA</v>
          </cell>
          <cell r="X360" t="str">
            <v>CaBdr</v>
          </cell>
          <cell r="Y360" t="str">
            <v>SCG</v>
          </cell>
          <cell r="AA360">
            <v>179</v>
          </cell>
        </row>
        <row r="361">
          <cell r="B361">
            <v>179</v>
          </cell>
          <cell r="E361">
            <v>36532</v>
          </cell>
          <cell r="F361">
            <v>36586</v>
          </cell>
          <cell r="G361">
            <v>36586</v>
          </cell>
          <cell r="H361">
            <v>36615</v>
          </cell>
          <cell r="I361" t="str">
            <v>Sld</v>
          </cell>
          <cell r="K361" t="str">
            <v>Pmnt Imbal</v>
          </cell>
          <cell r="N361">
            <v>0</v>
          </cell>
          <cell r="O361">
            <v>120000</v>
          </cell>
          <cell r="P361">
            <v>0</v>
          </cell>
          <cell r="R361" t="str">
            <v>Fxd</v>
          </cell>
          <cell r="S361" t="str">
            <v>Strg</v>
          </cell>
          <cell r="T361" t="str">
            <v>CA</v>
          </cell>
          <cell r="X361" t="str">
            <v>CaBdr</v>
          </cell>
          <cell r="Y361" t="str">
            <v>SCG</v>
          </cell>
          <cell r="AA361">
            <v>8255</v>
          </cell>
          <cell r="AB361" t="str">
            <v>2640-A</v>
          </cell>
        </row>
        <row r="362">
          <cell r="B362">
            <v>179</v>
          </cell>
          <cell r="E362">
            <v>36532</v>
          </cell>
          <cell r="F362">
            <v>36586</v>
          </cell>
          <cell r="G362">
            <v>36557</v>
          </cell>
          <cell r="H362">
            <v>11355</v>
          </cell>
          <cell r="I362" t="str">
            <v xml:space="preserve">Bot </v>
          </cell>
          <cell r="K362" t="str">
            <v>Pmnt Imbal</v>
          </cell>
          <cell r="N362">
            <v>126366</v>
          </cell>
          <cell r="O362">
            <v>0</v>
          </cell>
          <cell r="P362">
            <v>0</v>
          </cell>
          <cell r="R362" t="str">
            <v>Fxd</v>
          </cell>
          <cell r="S362" t="str">
            <v>Strg</v>
          </cell>
          <cell r="T362" t="str">
            <v>CA</v>
          </cell>
          <cell r="X362" t="str">
            <v>CaBdr</v>
          </cell>
          <cell r="Y362" t="str">
            <v>SCG</v>
          </cell>
          <cell r="Z362" t="str">
            <v>Imb</v>
          </cell>
          <cell r="AA362">
            <v>2640</v>
          </cell>
          <cell r="AB362" t="str">
            <v>A116</v>
          </cell>
        </row>
        <row r="363">
          <cell r="B363">
            <v>179</v>
          </cell>
          <cell r="E363">
            <v>36615</v>
          </cell>
          <cell r="F363">
            <v>36586</v>
          </cell>
          <cell r="G363">
            <v>36615</v>
          </cell>
          <cell r="H363">
            <v>36615</v>
          </cell>
          <cell r="I363" t="str">
            <v>Sld</v>
          </cell>
          <cell r="K363" t="str">
            <v>CEH Trnsfr</v>
          </cell>
          <cell r="N363">
            <v>0</v>
          </cell>
          <cell r="O363">
            <v>126366</v>
          </cell>
          <cell r="P363">
            <v>2.8</v>
          </cell>
          <cell r="R363" t="str">
            <v>Fxd</v>
          </cell>
          <cell r="S363" t="str">
            <v>Phys</v>
          </cell>
          <cell r="T363" t="str">
            <v>CA</v>
          </cell>
          <cell r="X363" t="str">
            <v>CaBdr</v>
          </cell>
          <cell r="Y363" t="str">
            <v>SCG</v>
          </cell>
          <cell r="AA363">
            <v>179</v>
          </cell>
        </row>
        <row r="364">
          <cell r="B364">
            <v>174</v>
          </cell>
          <cell r="C364">
            <v>116.1</v>
          </cell>
          <cell r="E364">
            <v>36615</v>
          </cell>
          <cell r="F364">
            <v>36586</v>
          </cell>
          <cell r="G364">
            <v>36615</v>
          </cell>
          <cell r="H364">
            <v>36615</v>
          </cell>
          <cell r="I364" t="str">
            <v xml:space="preserve">Bot </v>
          </cell>
          <cell r="K364" t="str">
            <v>CEH Trnsfr</v>
          </cell>
          <cell r="N364">
            <v>126366</v>
          </cell>
          <cell r="O364">
            <v>0</v>
          </cell>
          <cell r="P364">
            <v>2.8</v>
          </cell>
          <cell r="R364" t="str">
            <v>Fxd</v>
          </cell>
          <cell r="S364" t="str">
            <v>Phys</v>
          </cell>
          <cell r="T364" t="str">
            <v>CA</v>
          </cell>
          <cell r="X364" t="str">
            <v>CaBdr</v>
          </cell>
          <cell r="Y364" t="str">
            <v>SCG</v>
          </cell>
          <cell r="AA364">
            <v>174</v>
          </cell>
        </row>
        <row r="365">
          <cell r="B365">
            <v>174</v>
          </cell>
          <cell r="C365">
            <v>116.1</v>
          </cell>
          <cell r="E365">
            <v>36615</v>
          </cell>
          <cell r="F365">
            <v>36586</v>
          </cell>
          <cell r="G365">
            <v>36615</v>
          </cell>
          <cell r="H365">
            <v>36615</v>
          </cell>
          <cell r="I365" t="str">
            <v>Sld</v>
          </cell>
          <cell r="K365" t="str">
            <v>SCG TBS</v>
          </cell>
          <cell r="N365">
            <v>0</v>
          </cell>
          <cell r="O365">
            <v>126366</v>
          </cell>
          <cell r="P365">
            <v>0</v>
          </cell>
          <cell r="R365" t="str">
            <v>Fxd</v>
          </cell>
          <cell r="S365" t="str">
            <v>Strg</v>
          </cell>
          <cell r="T365" t="str">
            <v>CA</v>
          </cell>
          <cell r="X365" t="str">
            <v>CaBdr</v>
          </cell>
          <cell r="Y365" t="str">
            <v>SCG</v>
          </cell>
          <cell r="Z365" t="str">
            <v>Imb</v>
          </cell>
          <cell r="AA365">
            <v>2640</v>
          </cell>
          <cell r="AB365" t="str">
            <v>A116</v>
          </cell>
        </row>
        <row r="366">
          <cell r="B366">
            <v>179</v>
          </cell>
          <cell r="E366">
            <v>36532</v>
          </cell>
          <cell r="F366">
            <v>36586</v>
          </cell>
          <cell r="G366">
            <v>36557</v>
          </cell>
          <cell r="H366">
            <v>11355</v>
          </cell>
          <cell r="I366" t="str">
            <v xml:space="preserve">Bot </v>
          </cell>
          <cell r="K366" t="str">
            <v>Pmnt Imbal</v>
          </cell>
          <cell r="N366">
            <v>14000</v>
          </cell>
          <cell r="O366">
            <v>0</v>
          </cell>
          <cell r="P366">
            <v>0</v>
          </cell>
          <cell r="R366" t="str">
            <v>Fxd</v>
          </cell>
          <cell r="S366" t="str">
            <v>Strg</v>
          </cell>
          <cell r="T366" t="str">
            <v>CA</v>
          </cell>
          <cell r="X366" t="str">
            <v>CaBdr</v>
          </cell>
          <cell r="Y366" t="str">
            <v>SCG</v>
          </cell>
          <cell r="Z366" t="str">
            <v>Imb</v>
          </cell>
          <cell r="AA366">
            <v>2640</v>
          </cell>
          <cell r="AB366" t="str">
            <v>A116</v>
          </cell>
        </row>
        <row r="367">
          <cell r="B367">
            <v>179</v>
          </cell>
          <cell r="E367">
            <v>36615</v>
          </cell>
          <cell r="F367">
            <v>36586</v>
          </cell>
          <cell r="G367">
            <v>36615</v>
          </cell>
          <cell r="H367">
            <v>36615</v>
          </cell>
          <cell r="I367" t="str">
            <v>Sld</v>
          </cell>
          <cell r="K367" t="str">
            <v>CEH Trnsfr</v>
          </cell>
          <cell r="N367">
            <v>0</v>
          </cell>
          <cell r="O367">
            <v>14000</v>
          </cell>
          <cell r="P367">
            <v>2.9</v>
          </cell>
          <cell r="R367" t="str">
            <v>Fxd</v>
          </cell>
          <cell r="S367" t="str">
            <v>Phys</v>
          </cell>
          <cell r="T367" t="str">
            <v>CA</v>
          </cell>
          <cell r="X367" t="str">
            <v>CaBdr</v>
          </cell>
          <cell r="Y367" t="str">
            <v>SCG</v>
          </cell>
          <cell r="AA367">
            <v>179</v>
          </cell>
        </row>
        <row r="368">
          <cell r="B368">
            <v>174</v>
          </cell>
          <cell r="C368">
            <v>116.1</v>
          </cell>
          <cell r="E368">
            <v>36615</v>
          </cell>
          <cell r="F368">
            <v>36586</v>
          </cell>
          <cell r="G368">
            <v>36615</v>
          </cell>
          <cell r="H368">
            <v>36615</v>
          </cell>
          <cell r="I368" t="str">
            <v xml:space="preserve">Bot </v>
          </cell>
          <cell r="K368" t="str">
            <v>CEH Trnsfr</v>
          </cell>
          <cell r="N368">
            <v>14000</v>
          </cell>
          <cell r="O368">
            <v>0</v>
          </cell>
          <cell r="P368">
            <v>2.9</v>
          </cell>
          <cell r="R368" t="str">
            <v>Fxd</v>
          </cell>
          <cell r="S368" t="str">
            <v>Phys</v>
          </cell>
          <cell r="T368" t="str">
            <v>CA</v>
          </cell>
          <cell r="X368" t="str">
            <v>CaBdr</v>
          </cell>
          <cell r="Y368" t="str">
            <v>SCG</v>
          </cell>
          <cell r="AA368">
            <v>174</v>
          </cell>
        </row>
        <row r="369">
          <cell r="B369">
            <v>174</v>
          </cell>
          <cell r="C369">
            <v>116.1</v>
          </cell>
          <cell r="E369">
            <v>36615</v>
          </cell>
          <cell r="F369">
            <v>36586</v>
          </cell>
          <cell r="G369">
            <v>36615</v>
          </cell>
          <cell r="H369">
            <v>36615</v>
          </cell>
          <cell r="I369" t="str">
            <v>Sld</v>
          </cell>
          <cell r="K369" t="str">
            <v>SCG TBS</v>
          </cell>
          <cell r="N369">
            <v>0</v>
          </cell>
          <cell r="O369">
            <v>14000</v>
          </cell>
          <cell r="P369">
            <v>0</v>
          </cell>
          <cell r="R369" t="str">
            <v>Fxd</v>
          </cell>
          <cell r="S369" t="str">
            <v>Strg</v>
          </cell>
          <cell r="T369" t="str">
            <v>CA</v>
          </cell>
          <cell r="X369" t="str">
            <v>CaBdr</v>
          </cell>
          <cell r="Y369" t="str">
            <v>SCG</v>
          </cell>
          <cell r="Z369" t="str">
            <v>Imb</v>
          </cell>
          <cell r="AA369">
            <v>2640</v>
          </cell>
          <cell r="AB369" t="str">
            <v>A116</v>
          </cell>
        </row>
        <row r="371">
          <cell r="B371">
            <v>179</v>
          </cell>
          <cell r="E371">
            <v>36532</v>
          </cell>
          <cell r="F371">
            <v>36617</v>
          </cell>
          <cell r="G371">
            <v>36557</v>
          </cell>
          <cell r="H371">
            <v>11355</v>
          </cell>
          <cell r="I371" t="str">
            <v>Sld</v>
          </cell>
          <cell r="K371" t="str">
            <v>Pmnt Imbal</v>
          </cell>
          <cell r="N371">
            <v>0</v>
          </cell>
          <cell r="O371">
            <v>0</v>
          </cell>
          <cell r="P371">
            <v>0</v>
          </cell>
          <cell r="R371" t="str">
            <v>Fxd</v>
          </cell>
          <cell r="S371" t="str">
            <v>Strg</v>
          </cell>
          <cell r="T371" t="str">
            <v>CA</v>
          </cell>
          <cell r="X371" t="str">
            <v>CaBdr</v>
          </cell>
          <cell r="Y371" t="str">
            <v>SCG</v>
          </cell>
          <cell r="Z371" t="str">
            <v>Imb</v>
          </cell>
          <cell r="AA371">
            <v>2640</v>
          </cell>
          <cell r="AB371" t="str">
            <v>A116</v>
          </cell>
        </row>
        <row r="372">
          <cell r="B372">
            <v>175</v>
          </cell>
          <cell r="E372">
            <v>36615</v>
          </cell>
          <cell r="F372">
            <v>36586</v>
          </cell>
          <cell r="G372">
            <v>36615</v>
          </cell>
          <cell r="H372">
            <v>36615</v>
          </cell>
          <cell r="I372" t="str">
            <v>Sld</v>
          </cell>
          <cell r="K372" t="str">
            <v>SoCalGas</v>
          </cell>
          <cell r="N372">
            <v>0</v>
          </cell>
          <cell r="O372">
            <v>579328</v>
          </cell>
          <cell r="P372">
            <v>2.7</v>
          </cell>
          <cell r="R372" t="str">
            <v>Fxd</v>
          </cell>
          <cell r="S372" t="str">
            <v>Phys</v>
          </cell>
          <cell r="T372" t="str">
            <v>CA</v>
          </cell>
          <cell r="X372" t="str">
            <v>CaBdr</v>
          </cell>
          <cell r="Y372" t="str">
            <v>SCG</v>
          </cell>
          <cell r="Z372" t="str">
            <v>Strg</v>
          </cell>
          <cell r="AA372" t="str">
            <v>Z99</v>
          </cell>
          <cell r="AB372" t="str">
            <v>2640-A</v>
          </cell>
        </row>
        <row r="373">
          <cell r="B373">
            <v>175</v>
          </cell>
          <cell r="E373">
            <v>36615</v>
          </cell>
          <cell r="F373">
            <v>36586</v>
          </cell>
          <cell r="G373">
            <v>36615</v>
          </cell>
          <cell r="H373">
            <v>36615</v>
          </cell>
          <cell r="I373" t="str">
            <v xml:space="preserve">Bot </v>
          </cell>
          <cell r="K373" t="str">
            <v>SoCalGas</v>
          </cell>
          <cell r="N373">
            <v>579328</v>
          </cell>
          <cell r="O373">
            <v>0</v>
          </cell>
          <cell r="P373">
            <v>2.7</v>
          </cell>
          <cell r="R373" t="str">
            <v>Fxd</v>
          </cell>
          <cell r="S373" t="str">
            <v>Phys</v>
          </cell>
          <cell r="T373" t="str">
            <v>CA</v>
          </cell>
          <cell r="X373" t="str">
            <v>CaBdr</v>
          </cell>
          <cell r="Y373" t="str">
            <v>SCG</v>
          </cell>
          <cell r="Z373" t="str">
            <v>Strg</v>
          </cell>
          <cell r="AA373" t="str">
            <v>Z99</v>
          </cell>
          <cell r="AB373" t="str">
            <v>2640-A</v>
          </cell>
        </row>
        <row r="374">
          <cell r="B374">
            <v>179</v>
          </cell>
          <cell r="E374">
            <v>36532</v>
          </cell>
          <cell r="F374">
            <v>36586</v>
          </cell>
          <cell r="G374">
            <v>36557</v>
          </cell>
          <cell r="H374">
            <v>11355</v>
          </cell>
          <cell r="I374" t="str">
            <v xml:space="preserve">Bot </v>
          </cell>
          <cell r="K374" t="str">
            <v>Pmnt Imbal</v>
          </cell>
          <cell r="N374">
            <v>4397</v>
          </cell>
          <cell r="O374">
            <v>0</v>
          </cell>
          <cell r="P374">
            <v>0</v>
          </cell>
          <cell r="R374" t="str">
            <v>Fxd</v>
          </cell>
          <cell r="S374" t="str">
            <v>Strg</v>
          </cell>
          <cell r="T374" t="str">
            <v>CA</v>
          </cell>
          <cell r="X374" t="str">
            <v>CaBdr</v>
          </cell>
          <cell r="Y374" t="str">
            <v>SCG</v>
          </cell>
          <cell r="Z374" t="str">
            <v>Imb</v>
          </cell>
          <cell r="AA374">
            <v>2640</v>
          </cell>
          <cell r="AB374" t="str">
            <v>2640-A</v>
          </cell>
        </row>
        <row r="375">
          <cell r="B375">
            <v>174</v>
          </cell>
          <cell r="C375">
            <v>116.1</v>
          </cell>
          <cell r="E375">
            <v>36124</v>
          </cell>
          <cell r="F375">
            <v>36617</v>
          </cell>
          <cell r="G375">
            <v>36251</v>
          </cell>
          <cell r="H375">
            <v>11049</v>
          </cell>
          <cell r="I375" t="str">
            <v>Bot</v>
          </cell>
          <cell r="K375" t="str">
            <v>Dataline</v>
          </cell>
          <cell r="N375">
            <v>0</v>
          </cell>
          <cell r="O375">
            <v>0</v>
          </cell>
          <cell r="P375">
            <v>0</v>
          </cell>
          <cell r="Q375">
            <v>155</v>
          </cell>
          <cell r="R375" t="str">
            <v>Fee</v>
          </cell>
          <cell r="S375" t="str">
            <v>Fncl</v>
          </cell>
          <cell r="T375" t="str">
            <v>CA</v>
          </cell>
          <cell r="X375" t="str">
            <v>CaBdr</v>
          </cell>
          <cell r="Y375" t="str">
            <v>SCG</v>
          </cell>
          <cell r="Z375" t="str">
            <v>Tpk</v>
          </cell>
          <cell r="AA375" t="str">
            <v>97VT</v>
          </cell>
        </row>
        <row r="376">
          <cell r="B376">
            <v>200</v>
          </cell>
          <cell r="E376">
            <v>36615</v>
          </cell>
          <cell r="F376">
            <v>36586</v>
          </cell>
          <cell r="G376">
            <v>36615</v>
          </cell>
          <cell r="H376">
            <v>36615</v>
          </cell>
          <cell r="I376" t="str">
            <v>Bot</v>
          </cell>
          <cell r="K376" t="str">
            <v>Reliant 99 Credit</v>
          </cell>
          <cell r="N376">
            <v>0</v>
          </cell>
          <cell r="O376">
            <v>0</v>
          </cell>
          <cell r="P376">
            <v>0</v>
          </cell>
          <cell r="Q376">
            <v>-3377.1</v>
          </cell>
          <cell r="R376" t="str">
            <v>Fee</v>
          </cell>
          <cell r="S376" t="str">
            <v>Fncl</v>
          </cell>
          <cell r="T376" t="str">
            <v>CA</v>
          </cell>
        </row>
        <row r="377">
          <cell r="B377">
            <v>36617</v>
          </cell>
        </row>
        <row r="378">
          <cell r="B378">
            <v>195</v>
          </cell>
          <cell r="C378">
            <v>71</v>
          </cell>
          <cell r="E378">
            <v>36617</v>
          </cell>
          <cell r="F378">
            <v>36617</v>
          </cell>
          <cell r="G378">
            <v>36617</v>
          </cell>
          <cell r="H378">
            <v>36619</v>
          </cell>
          <cell r="I378" t="str">
            <v>Bot</v>
          </cell>
          <cell r="K378" t="str">
            <v>CaHub</v>
          </cell>
          <cell r="N378">
            <v>69213</v>
          </cell>
          <cell r="O378">
            <v>0</v>
          </cell>
          <cell r="P378">
            <v>0.25</v>
          </cell>
          <cell r="R378" t="str">
            <v>Fxd</v>
          </cell>
          <cell r="S378" t="str">
            <v>Strg</v>
          </cell>
          <cell r="T378" t="str">
            <v>CA</v>
          </cell>
          <cell r="X378" t="str">
            <v>CaBdr</v>
          </cell>
          <cell r="Y378" t="str">
            <v>SCG</v>
          </cell>
          <cell r="Z378" t="str">
            <v>Tpk</v>
          </cell>
          <cell r="AA378" t="str">
            <v>97VT</v>
          </cell>
        </row>
        <row r="379">
          <cell r="B379">
            <v>195</v>
          </cell>
          <cell r="C379">
            <v>71</v>
          </cell>
          <cell r="E379">
            <v>36617</v>
          </cell>
          <cell r="F379">
            <v>36617</v>
          </cell>
          <cell r="G379">
            <v>36617</v>
          </cell>
          <cell r="H379">
            <v>36619</v>
          </cell>
          <cell r="I379" t="str">
            <v>Bot</v>
          </cell>
          <cell r="K379" t="str">
            <v>CaHub</v>
          </cell>
          <cell r="N379">
            <v>9643</v>
          </cell>
          <cell r="O379">
            <v>0</v>
          </cell>
          <cell r="P379">
            <v>0.25</v>
          </cell>
          <cell r="R379" t="str">
            <v>Fxd</v>
          </cell>
          <cell r="S379" t="str">
            <v>Strg</v>
          </cell>
          <cell r="T379" t="str">
            <v>CA</v>
          </cell>
          <cell r="X379" t="str">
            <v>CaBdr</v>
          </cell>
          <cell r="Y379" t="str">
            <v>SCG</v>
          </cell>
          <cell r="Z379" t="str">
            <v>Tpk</v>
          </cell>
          <cell r="AA379" t="str">
            <v>97VT</v>
          </cell>
        </row>
        <row r="380">
          <cell r="B380">
            <v>195</v>
          </cell>
          <cell r="C380">
            <v>71</v>
          </cell>
          <cell r="E380">
            <v>36617</v>
          </cell>
          <cell r="F380">
            <v>36617</v>
          </cell>
          <cell r="G380">
            <v>36617</v>
          </cell>
          <cell r="H380">
            <v>36619</v>
          </cell>
          <cell r="I380" t="str">
            <v>Sld</v>
          </cell>
          <cell r="K380" t="str">
            <v>CEH Trnsfr</v>
          </cell>
          <cell r="N380">
            <v>0</v>
          </cell>
          <cell r="O380">
            <v>9643</v>
          </cell>
          <cell r="P380">
            <v>3</v>
          </cell>
          <cell r="R380" t="str">
            <v>Fxd</v>
          </cell>
          <cell r="S380" t="str">
            <v>Phys</v>
          </cell>
          <cell r="T380" t="str">
            <v>CA</v>
          </cell>
          <cell r="X380" t="str">
            <v>CaBdr</v>
          </cell>
          <cell r="Y380" t="str">
            <v>SCG</v>
          </cell>
          <cell r="AA380">
            <v>188</v>
          </cell>
          <cell r="AB380" t="str">
            <v>188</v>
          </cell>
        </row>
        <row r="381">
          <cell r="B381">
            <v>195</v>
          </cell>
          <cell r="C381">
            <v>71</v>
          </cell>
          <cell r="E381">
            <v>36617</v>
          </cell>
          <cell r="F381">
            <v>36617</v>
          </cell>
          <cell r="G381">
            <v>36617</v>
          </cell>
          <cell r="H381">
            <v>36619</v>
          </cell>
          <cell r="I381" t="str">
            <v>Sld</v>
          </cell>
          <cell r="K381" t="str">
            <v>Cook</v>
          </cell>
          <cell r="N381">
            <v>0</v>
          </cell>
          <cell r="O381">
            <v>9800</v>
          </cell>
          <cell r="P381">
            <v>2.98</v>
          </cell>
          <cell r="R381" t="str">
            <v>Fxd</v>
          </cell>
          <cell r="S381" t="str">
            <v>Phys</v>
          </cell>
          <cell r="T381" t="str">
            <v>CA</v>
          </cell>
          <cell r="X381" t="str">
            <v>CaBdr</v>
          </cell>
          <cell r="Y381" t="str">
            <v>SCG</v>
          </cell>
          <cell r="Z381" t="str">
            <v>Tpk</v>
          </cell>
          <cell r="AA381" t="str">
            <v>97VT-101</v>
          </cell>
          <cell r="AB381" t="str">
            <v>EP0112R</v>
          </cell>
        </row>
        <row r="382">
          <cell r="B382">
            <v>195</v>
          </cell>
          <cell r="C382">
            <v>71</v>
          </cell>
          <cell r="E382">
            <v>36617</v>
          </cell>
          <cell r="F382">
            <v>36617</v>
          </cell>
          <cell r="G382">
            <v>36617</v>
          </cell>
          <cell r="H382">
            <v>36619</v>
          </cell>
          <cell r="I382" t="str">
            <v>Sld</v>
          </cell>
          <cell r="K382" t="str">
            <v>Cook</v>
          </cell>
          <cell r="N382">
            <v>0</v>
          </cell>
          <cell r="O382">
            <v>5650</v>
          </cell>
          <cell r="P382">
            <v>2.98</v>
          </cell>
          <cell r="R382" t="str">
            <v>Fxd</v>
          </cell>
          <cell r="S382" t="str">
            <v>Phys</v>
          </cell>
          <cell r="T382" t="str">
            <v>CA</v>
          </cell>
          <cell r="X382" t="str">
            <v>CaBdr</v>
          </cell>
          <cell r="Y382" t="str">
            <v>SCG</v>
          </cell>
          <cell r="Z382" t="str">
            <v>Tpk</v>
          </cell>
          <cell r="AA382" t="str">
            <v>97VT</v>
          </cell>
        </row>
        <row r="383">
          <cell r="B383">
            <v>195</v>
          </cell>
          <cell r="C383">
            <v>71</v>
          </cell>
          <cell r="E383">
            <v>36617</v>
          </cell>
          <cell r="F383">
            <v>36617</v>
          </cell>
          <cell r="G383">
            <v>36617</v>
          </cell>
          <cell r="H383">
            <v>36619</v>
          </cell>
          <cell r="I383" t="str">
            <v>Sld</v>
          </cell>
          <cell r="K383" t="str">
            <v>Cook</v>
          </cell>
          <cell r="N383">
            <v>0</v>
          </cell>
          <cell r="O383">
            <v>9636</v>
          </cell>
          <cell r="P383">
            <v>2.96</v>
          </cell>
          <cell r="R383" t="str">
            <v>Fxd</v>
          </cell>
          <cell r="S383" t="str">
            <v>Phys</v>
          </cell>
          <cell r="T383" t="str">
            <v>CA</v>
          </cell>
          <cell r="X383" t="str">
            <v>CaBdr</v>
          </cell>
          <cell r="Y383" t="str">
            <v>SCG</v>
          </cell>
          <cell r="Z383" t="str">
            <v>Tpk</v>
          </cell>
          <cell r="AA383" t="str">
            <v>97VT-026</v>
          </cell>
          <cell r="AB383" t="str">
            <v>S05</v>
          </cell>
        </row>
        <row r="384">
          <cell r="B384">
            <v>195</v>
          </cell>
          <cell r="C384">
            <v>71</v>
          </cell>
          <cell r="E384">
            <v>36617</v>
          </cell>
          <cell r="F384">
            <v>36617</v>
          </cell>
          <cell r="G384">
            <v>36617</v>
          </cell>
          <cell r="H384">
            <v>36619</v>
          </cell>
          <cell r="I384" t="str">
            <v>Sld</v>
          </cell>
          <cell r="K384" t="str">
            <v>SDGE</v>
          </cell>
          <cell r="N384">
            <v>0</v>
          </cell>
          <cell r="O384">
            <v>30000</v>
          </cell>
          <cell r="P384">
            <v>2.97</v>
          </cell>
          <cell r="R384" t="str">
            <v>Fxd</v>
          </cell>
          <cell r="S384" t="str">
            <v>Phys</v>
          </cell>
          <cell r="T384" t="str">
            <v>CA</v>
          </cell>
          <cell r="X384" t="str">
            <v>CaBdr</v>
          </cell>
          <cell r="Y384" t="str">
            <v>SCG</v>
          </cell>
          <cell r="Z384" t="str">
            <v>Tpk</v>
          </cell>
          <cell r="AA384" t="str">
            <v>97VT</v>
          </cell>
          <cell r="AB384" t="str">
            <v>S05</v>
          </cell>
        </row>
        <row r="385">
          <cell r="B385">
            <v>195</v>
          </cell>
          <cell r="C385">
            <v>71</v>
          </cell>
          <cell r="E385">
            <v>36617</v>
          </cell>
          <cell r="F385">
            <v>36617</v>
          </cell>
          <cell r="G385">
            <v>36617</v>
          </cell>
          <cell r="H385">
            <v>36619</v>
          </cell>
          <cell r="I385" t="str">
            <v>Sld</v>
          </cell>
          <cell r="K385" t="str">
            <v>Enron</v>
          </cell>
          <cell r="N385">
            <v>0</v>
          </cell>
          <cell r="O385">
            <v>14127</v>
          </cell>
          <cell r="P385">
            <v>2.98</v>
          </cell>
          <cell r="R385" t="str">
            <v>Fxd</v>
          </cell>
          <cell r="S385" t="str">
            <v>Phys</v>
          </cell>
          <cell r="T385" t="str">
            <v>CA</v>
          </cell>
          <cell r="X385" t="str">
            <v>CaBdr</v>
          </cell>
          <cell r="Y385" t="str">
            <v>SCG</v>
          </cell>
          <cell r="Z385" t="str">
            <v>Tpk</v>
          </cell>
          <cell r="AA385" t="str">
            <v>97VT-028</v>
          </cell>
          <cell r="AB385" t="str">
            <v>S05</v>
          </cell>
        </row>
        <row r="386">
          <cell r="B386">
            <v>195</v>
          </cell>
          <cell r="C386">
            <v>71</v>
          </cell>
          <cell r="E386">
            <v>36617</v>
          </cell>
          <cell r="F386">
            <v>36647</v>
          </cell>
          <cell r="G386">
            <v>36647</v>
          </cell>
          <cell r="H386">
            <v>36676</v>
          </cell>
          <cell r="I386" t="str">
            <v>Bot</v>
          </cell>
          <cell r="K386" t="str">
            <v>Conoco</v>
          </cell>
          <cell r="N386">
            <v>78856</v>
          </cell>
          <cell r="O386">
            <v>0</v>
          </cell>
          <cell r="P386">
            <v>2.78</v>
          </cell>
          <cell r="R386" t="str">
            <v>Fxd</v>
          </cell>
          <cell r="S386" t="str">
            <v>Phys</v>
          </cell>
          <cell r="T386" t="str">
            <v>CA</v>
          </cell>
          <cell r="X386" t="str">
            <v>CaBdr</v>
          </cell>
          <cell r="Y386" t="str">
            <v>SCG</v>
          </cell>
          <cell r="Z386" t="str">
            <v>Blanco</v>
          </cell>
        </row>
        <row r="387">
          <cell r="B387">
            <v>195</v>
          </cell>
          <cell r="C387">
            <v>71</v>
          </cell>
          <cell r="E387">
            <v>36617</v>
          </cell>
          <cell r="F387">
            <v>36647</v>
          </cell>
          <cell r="G387">
            <v>36647</v>
          </cell>
          <cell r="H387">
            <v>36676</v>
          </cell>
          <cell r="I387" t="str">
            <v>Sld</v>
          </cell>
          <cell r="K387" t="str">
            <v>CaHub</v>
          </cell>
          <cell r="N387">
            <v>0</v>
          </cell>
          <cell r="O387">
            <v>78856</v>
          </cell>
          <cell r="P387">
            <v>0</v>
          </cell>
          <cell r="R387" t="str">
            <v>Fxd</v>
          </cell>
          <cell r="S387" t="str">
            <v>Strg</v>
          </cell>
          <cell r="T387" t="str">
            <v>CA</v>
          </cell>
          <cell r="X387" t="str">
            <v>CaBdr</v>
          </cell>
          <cell r="Y387" t="str">
            <v>SCG</v>
          </cell>
          <cell r="Z387" t="str">
            <v>Blanco</v>
          </cell>
        </row>
        <row r="388">
          <cell r="B388">
            <v>195</v>
          </cell>
          <cell r="C388">
            <v>71</v>
          </cell>
          <cell r="E388">
            <v>36617</v>
          </cell>
          <cell r="F388">
            <v>36647</v>
          </cell>
          <cell r="G388">
            <v>36647</v>
          </cell>
          <cell r="H388">
            <v>36676</v>
          </cell>
          <cell r="I388" t="str">
            <v>Bot</v>
          </cell>
          <cell r="K388" t="str">
            <v>Conoco</v>
          </cell>
          <cell r="N388">
            <v>4477</v>
          </cell>
          <cell r="O388">
            <v>0</v>
          </cell>
          <cell r="P388">
            <v>2.78</v>
          </cell>
          <cell r="R388" t="str">
            <v>Fxd</v>
          </cell>
          <cell r="S388" t="str">
            <v>Phys</v>
          </cell>
          <cell r="T388" t="str">
            <v>CA</v>
          </cell>
          <cell r="X388" t="str">
            <v>CaBdr</v>
          </cell>
          <cell r="Y388" t="str">
            <v>SCG</v>
          </cell>
          <cell r="Z388" t="str">
            <v>Blanco</v>
          </cell>
        </row>
        <row r="389">
          <cell r="B389">
            <v>195</v>
          </cell>
          <cell r="C389">
            <v>71</v>
          </cell>
          <cell r="E389">
            <v>36617</v>
          </cell>
          <cell r="F389">
            <v>36647</v>
          </cell>
          <cell r="G389">
            <v>36647</v>
          </cell>
          <cell r="H389">
            <v>36676</v>
          </cell>
          <cell r="I389" t="str">
            <v>Sld</v>
          </cell>
          <cell r="K389" t="str">
            <v>CaHub</v>
          </cell>
          <cell r="N389">
            <v>0</v>
          </cell>
          <cell r="O389">
            <v>4477</v>
          </cell>
          <cell r="P389">
            <v>0</v>
          </cell>
          <cell r="R389" t="str">
            <v>Fxd</v>
          </cell>
          <cell r="S389" t="str">
            <v>Strg</v>
          </cell>
          <cell r="T389" t="str">
            <v>CA</v>
          </cell>
          <cell r="X389" t="str">
            <v>CaBdr</v>
          </cell>
          <cell r="Y389" t="str">
            <v>SCG</v>
          </cell>
          <cell r="Z389" t="str">
            <v>Blanco</v>
          </cell>
        </row>
        <row r="390">
          <cell r="B390">
            <v>195</v>
          </cell>
          <cell r="C390">
            <v>71</v>
          </cell>
          <cell r="E390">
            <v>36617</v>
          </cell>
          <cell r="F390">
            <v>36678</v>
          </cell>
          <cell r="G390">
            <v>36647</v>
          </cell>
          <cell r="H390">
            <v>36676</v>
          </cell>
          <cell r="I390" t="str">
            <v>Bot</v>
          </cell>
          <cell r="K390" t="str">
            <v>CAHUB</v>
          </cell>
          <cell r="L390" t="str">
            <v>F</v>
          </cell>
          <cell r="N390">
            <v>4477</v>
          </cell>
          <cell r="O390">
            <v>0</v>
          </cell>
          <cell r="P390">
            <v>0</v>
          </cell>
          <cell r="R390" t="str">
            <v>Fxd</v>
          </cell>
          <cell r="S390" t="str">
            <v>Strg</v>
          </cell>
          <cell r="T390" t="str">
            <v>CA</v>
          </cell>
          <cell r="X390" t="str">
            <v>CaBdr</v>
          </cell>
          <cell r="Y390" t="str">
            <v>SCG</v>
          </cell>
          <cell r="Z390" t="str">
            <v>Strg</v>
          </cell>
        </row>
        <row r="391">
          <cell r="B391">
            <v>195</v>
          </cell>
          <cell r="C391">
            <v>71</v>
          </cell>
          <cell r="E391">
            <v>36617</v>
          </cell>
          <cell r="F391">
            <v>36678</v>
          </cell>
          <cell r="G391">
            <v>36647</v>
          </cell>
          <cell r="H391">
            <v>36676</v>
          </cell>
          <cell r="I391" t="str">
            <v>Sld</v>
          </cell>
          <cell r="K391" t="str">
            <v>CEH Trnsfr</v>
          </cell>
          <cell r="L391" t="str">
            <v>F</v>
          </cell>
          <cell r="N391">
            <v>0</v>
          </cell>
          <cell r="O391">
            <v>4477</v>
          </cell>
          <cell r="P391">
            <v>4</v>
          </cell>
          <cell r="R391" t="str">
            <v>Fxd</v>
          </cell>
          <cell r="S391" t="str">
            <v>Phys</v>
          </cell>
          <cell r="T391" t="str">
            <v>CA</v>
          </cell>
          <cell r="X391" t="str">
            <v>CaBdr</v>
          </cell>
          <cell r="Y391" t="str">
            <v>SCG</v>
          </cell>
          <cell r="Z391" t="str">
            <v>Strg</v>
          </cell>
          <cell r="AA391">
            <v>195</v>
          </cell>
          <cell r="AB391">
            <v>189</v>
          </cell>
        </row>
        <row r="392">
          <cell r="B392">
            <v>189</v>
          </cell>
          <cell r="C392">
            <v>68</v>
          </cell>
          <cell r="E392">
            <v>36617</v>
          </cell>
          <cell r="F392">
            <v>36678</v>
          </cell>
          <cell r="G392">
            <v>36647</v>
          </cell>
          <cell r="H392">
            <v>36676</v>
          </cell>
          <cell r="I392" t="str">
            <v>Bot</v>
          </cell>
          <cell r="K392" t="str">
            <v>CEH Trnsfr</v>
          </cell>
          <cell r="L392" t="str">
            <v>F</v>
          </cell>
          <cell r="N392">
            <v>4477</v>
          </cell>
          <cell r="O392">
            <v>0</v>
          </cell>
          <cell r="P392">
            <v>4</v>
          </cell>
          <cell r="R392" t="str">
            <v>Fxd</v>
          </cell>
          <cell r="S392" t="str">
            <v>Phys</v>
          </cell>
          <cell r="T392" t="str">
            <v>CA</v>
          </cell>
          <cell r="X392" t="str">
            <v>CaBdr</v>
          </cell>
          <cell r="Y392" t="str">
            <v>SCG</v>
          </cell>
          <cell r="Z392" t="str">
            <v>Strg</v>
          </cell>
          <cell r="AA392">
            <v>189</v>
          </cell>
          <cell r="AB392">
            <v>195</v>
          </cell>
        </row>
        <row r="393">
          <cell r="B393">
            <v>189</v>
          </cell>
          <cell r="C393">
            <v>68</v>
          </cell>
          <cell r="E393">
            <v>36617</v>
          </cell>
          <cell r="F393">
            <v>36678</v>
          </cell>
          <cell r="G393">
            <v>36647</v>
          </cell>
          <cell r="H393">
            <v>36676</v>
          </cell>
          <cell r="I393" t="str">
            <v>Sld</v>
          </cell>
          <cell r="K393" t="str">
            <v>CAHUB</v>
          </cell>
          <cell r="L393" t="str">
            <v>F</v>
          </cell>
          <cell r="N393">
            <v>0</v>
          </cell>
          <cell r="O393">
            <v>4477</v>
          </cell>
          <cell r="P393">
            <v>0</v>
          </cell>
          <cell r="R393" t="str">
            <v>Fxd</v>
          </cell>
          <cell r="S393" t="str">
            <v>Strg</v>
          </cell>
          <cell r="T393" t="str">
            <v>CA</v>
          </cell>
          <cell r="X393" t="str">
            <v>CaBdr</v>
          </cell>
          <cell r="Y393" t="str">
            <v>SCG</v>
          </cell>
          <cell r="Z393" t="str">
            <v>Strg</v>
          </cell>
        </row>
        <row r="394">
          <cell r="B394">
            <v>197</v>
          </cell>
          <cell r="C394">
            <v>75</v>
          </cell>
          <cell r="E394">
            <v>36644</v>
          </cell>
          <cell r="F394">
            <v>36617</v>
          </cell>
          <cell r="G394">
            <v>36645</v>
          </cell>
          <cell r="H394">
            <v>36646</v>
          </cell>
          <cell r="I394" t="str">
            <v>Sld</v>
          </cell>
          <cell r="K394" t="str">
            <v>SoCalGas</v>
          </cell>
          <cell r="N394">
            <v>0</v>
          </cell>
          <cell r="O394">
            <v>100000</v>
          </cell>
          <cell r="P394">
            <v>3.02</v>
          </cell>
          <cell r="R394" t="str">
            <v>Fxd</v>
          </cell>
          <cell r="S394" t="str">
            <v>Phys</v>
          </cell>
          <cell r="T394" t="str">
            <v>CA</v>
          </cell>
          <cell r="X394" t="str">
            <v>CaBdr</v>
          </cell>
          <cell r="Y394" t="str">
            <v>SCG</v>
          </cell>
          <cell r="Z394" t="str">
            <v>Strg</v>
          </cell>
          <cell r="AA394" t="str">
            <v>Z99</v>
          </cell>
          <cell r="AB394" t="str">
            <v>Z99</v>
          </cell>
        </row>
        <row r="395">
          <cell r="B395">
            <v>197</v>
          </cell>
          <cell r="C395">
            <v>75</v>
          </cell>
          <cell r="E395">
            <v>36644</v>
          </cell>
          <cell r="F395">
            <v>36617</v>
          </cell>
          <cell r="G395">
            <v>36645</v>
          </cell>
          <cell r="H395">
            <v>36646</v>
          </cell>
          <cell r="I395" t="str">
            <v>Bot</v>
          </cell>
          <cell r="K395" t="str">
            <v>CaHub</v>
          </cell>
          <cell r="N395">
            <v>100000</v>
          </cell>
          <cell r="O395">
            <v>0</v>
          </cell>
          <cell r="P395">
            <v>5.0000000000000001E-4</v>
          </cell>
          <cell r="R395" t="str">
            <v>Fxd</v>
          </cell>
          <cell r="S395" t="str">
            <v>Strg</v>
          </cell>
          <cell r="T395" t="str">
            <v>CA</v>
          </cell>
          <cell r="X395" t="str">
            <v>CaBdr</v>
          </cell>
          <cell r="Y395" t="str">
            <v>SCG</v>
          </cell>
          <cell r="Z395" t="str">
            <v>Strg</v>
          </cell>
          <cell r="AA395" t="str">
            <v>Z99</v>
          </cell>
          <cell r="AB395" t="str">
            <v>Z99</v>
          </cell>
        </row>
        <row r="396">
          <cell r="B396">
            <v>197</v>
          </cell>
          <cell r="C396">
            <v>75</v>
          </cell>
          <cell r="E396">
            <v>36647</v>
          </cell>
          <cell r="F396">
            <v>36647</v>
          </cell>
          <cell r="G396">
            <v>36645</v>
          </cell>
          <cell r="H396">
            <v>36646</v>
          </cell>
          <cell r="I396" t="str">
            <v>Bot</v>
          </cell>
          <cell r="K396" t="str">
            <v>SoCalGas</v>
          </cell>
          <cell r="N396">
            <v>100000</v>
          </cell>
          <cell r="O396">
            <v>0</v>
          </cell>
          <cell r="P396">
            <v>3.02</v>
          </cell>
          <cell r="R396" t="str">
            <v>Fxd</v>
          </cell>
          <cell r="S396" t="str">
            <v>Phys</v>
          </cell>
          <cell r="T396" t="str">
            <v>CA</v>
          </cell>
          <cell r="X396" t="str">
            <v>CaBdr</v>
          </cell>
          <cell r="Y396" t="str">
            <v>SCG</v>
          </cell>
          <cell r="Z396" t="str">
            <v>Strg</v>
          </cell>
          <cell r="AA396" t="str">
            <v>Z99</v>
          </cell>
          <cell r="AB396" t="str">
            <v>Z99</v>
          </cell>
        </row>
        <row r="397">
          <cell r="B397">
            <v>197</v>
          </cell>
          <cell r="C397">
            <v>75</v>
          </cell>
          <cell r="E397">
            <v>36647</v>
          </cell>
          <cell r="F397">
            <v>36647</v>
          </cell>
          <cell r="G397">
            <v>36645</v>
          </cell>
          <cell r="H397">
            <v>36646</v>
          </cell>
          <cell r="I397" t="str">
            <v>Sld</v>
          </cell>
          <cell r="K397" t="str">
            <v>CaHub</v>
          </cell>
          <cell r="N397">
            <v>0</v>
          </cell>
          <cell r="O397">
            <v>100000</v>
          </cell>
          <cell r="P397">
            <v>0</v>
          </cell>
          <cell r="R397" t="str">
            <v>Fxd</v>
          </cell>
          <cell r="S397" t="str">
            <v>Strg</v>
          </cell>
          <cell r="T397" t="str">
            <v>CA</v>
          </cell>
          <cell r="X397" t="str">
            <v>CaBdr</v>
          </cell>
          <cell r="Y397" t="str">
            <v>SCG</v>
          </cell>
          <cell r="Z397" t="str">
            <v>Strg</v>
          </cell>
          <cell r="AA397" t="str">
            <v>Z99</v>
          </cell>
          <cell r="AB397" t="str">
            <v>Z99</v>
          </cell>
        </row>
        <row r="398">
          <cell r="B398">
            <v>188</v>
          </cell>
          <cell r="E398">
            <v>36617</v>
          </cell>
          <cell r="F398">
            <v>36617</v>
          </cell>
          <cell r="G398">
            <v>36617</v>
          </cell>
          <cell r="H398">
            <v>36619</v>
          </cell>
          <cell r="I398" t="str">
            <v>Sld</v>
          </cell>
          <cell r="K398" t="str">
            <v>Paramount</v>
          </cell>
          <cell r="N398">
            <v>0</v>
          </cell>
          <cell r="O398">
            <v>124450.8</v>
          </cell>
          <cell r="P398">
            <v>2.9750000000000001</v>
          </cell>
          <cell r="R398" t="str">
            <v>Fxd</v>
          </cell>
          <cell r="S398" t="str">
            <v>Phys</v>
          </cell>
          <cell r="T398" t="str">
            <v>CA</v>
          </cell>
          <cell r="X398" t="str">
            <v>CaBdr</v>
          </cell>
          <cell r="Y398" t="str">
            <v>SCG</v>
          </cell>
          <cell r="Z398" t="str">
            <v>Tpk</v>
          </cell>
          <cell r="AA398" t="str">
            <v>Var</v>
          </cell>
          <cell r="AB398" t="str">
            <v>P03</v>
          </cell>
        </row>
        <row r="399">
          <cell r="B399">
            <v>188</v>
          </cell>
          <cell r="E399">
            <v>36617</v>
          </cell>
          <cell r="F399">
            <v>36617</v>
          </cell>
          <cell r="G399">
            <v>36617</v>
          </cell>
          <cell r="H399">
            <v>36619</v>
          </cell>
          <cell r="I399" t="str">
            <v>Bot</v>
          </cell>
          <cell r="K399" t="str">
            <v>CEH Trnsfr</v>
          </cell>
          <cell r="N399">
            <v>9643</v>
          </cell>
          <cell r="O399">
            <v>0</v>
          </cell>
          <cell r="P399">
            <v>3</v>
          </cell>
          <cell r="R399" t="str">
            <v>Fxd</v>
          </cell>
          <cell r="S399" t="str">
            <v>Phys</v>
          </cell>
          <cell r="T399" t="str">
            <v>CA</v>
          </cell>
          <cell r="X399" t="str">
            <v>CaBdr</v>
          </cell>
          <cell r="Y399" t="str">
            <v>SCG</v>
          </cell>
          <cell r="AA399">
            <v>195</v>
          </cell>
          <cell r="AB399" t="str">
            <v>195</v>
          </cell>
        </row>
        <row r="400">
          <cell r="B400">
            <v>188</v>
          </cell>
          <cell r="E400">
            <v>36636</v>
          </cell>
          <cell r="F400">
            <v>36617</v>
          </cell>
          <cell r="G400">
            <v>36620</v>
          </cell>
          <cell r="H400">
            <v>36620</v>
          </cell>
          <cell r="I400" t="str">
            <v>Bot</v>
          </cell>
          <cell r="K400" t="str">
            <v>USGT</v>
          </cell>
          <cell r="N400">
            <v>4456</v>
          </cell>
          <cell r="O400">
            <v>0</v>
          </cell>
          <cell r="P400">
            <v>3.0350000000000001</v>
          </cell>
          <cell r="R400" t="str">
            <v>Fxd</v>
          </cell>
          <cell r="S400" t="str">
            <v>Phys</v>
          </cell>
          <cell r="T400" t="str">
            <v>CA</v>
          </cell>
          <cell r="X400" t="str">
            <v>CaBdr</v>
          </cell>
          <cell r="Y400" t="str">
            <v>SCG</v>
          </cell>
          <cell r="Z400" t="str">
            <v>Ndls</v>
          </cell>
          <cell r="AA400">
            <v>27161</v>
          </cell>
          <cell r="AB400" t="str">
            <v>P03</v>
          </cell>
        </row>
        <row r="401">
          <cell r="B401">
            <v>188</v>
          </cell>
          <cell r="E401">
            <v>36636</v>
          </cell>
          <cell r="F401">
            <v>36617</v>
          </cell>
          <cell r="G401">
            <v>36621</v>
          </cell>
          <cell r="H401">
            <v>36621</v>
          </cell>
          <cell r="I401" t="str">
            <v>Bot</v>
          </cell>
          <cell r="K401" t="str">
            <v>USGT</v>
          </cell>
          <cell r="N401">
            <v>4000</v>
          </cell>
          <cell r="O401">
            <v>0</v>
          </cell>
          <cell r="P401">
            <v>2.99</v>
          </cell>
          <cell r="R401" t="str">
            <v>Fxd</v>
          </cell>
          <cell r="S401" t="str">
            <v>Phys</v>
          </cell>
          <cell r="T401" t="str">
            <v>CA</v>
          </cell>
          <cell r="X401" t="str">
            <v>CaBdr</v>
          </cell>
          <cell r="Y401" t="str">
            <v>SCG</v>
          </cell>
          <cell r="Z401" t="str">
            <v>Ndls</v>
          </cell>
          <cell r="AA401">
            <v>27161</v>
          </cell>
          <cell r="AB401" t="str">
            <v>P03</v>
          </cell>
        </row>
        <row r="402">
          <cell r="B402">
            <v>188</v>
          </cell>
          <cell r="E402">
            <v>36636</v>
          </cell>
          <cell r="F402">
            <v>36617</v>
          </cell>
          <cell r="G402">
            <v>36637</v>
          </cell>
          <cell r="H402">
            <v>36646</v>
          </cell>
          <cell r="I402" t="str">
            <v>Bot</v>
          </cell>
          <cell r="K402" t="str">
            <v>Reliant</v>
          </cell>
          <cell r="N402">
            <v>5589</v>
          </cell>
          <cell r="O402">
            <v>0</v>
          </cell>
          <cell r="P402">
            <v>3.04</v>
          </cell>
          <cell r="R402" t="str">
            <v>Fxd</v>
          </cell>
          <cell r="S402" t="str">
            <v>Phys</v>
          </cell>
          <cell r="T402" t="str">
            <v>CA</v>
          </cell>
          <cell r="X402" t="str">
            <v>CaBdr</v>
          </cell>
          <cell r="Y402" t="str">
            <v>SCG</v>
          </cell>
          <cell r="Z402" t="str">
            <v>Tpk</v>
          </cell>
          <cell r="AA402" t="str">
            <v>9L2V</v>
          </cell>
          <cell r="AB402" t="str">
            <v>P03</v>
          </cell>
        </row>
        <row r="403">
          <cell r="B403">
            <v>188</v>
          </cell>
          <cell r="E403">
            <v>36643</v>
          </cell>
          <cell r="F403">
            <v>36617</v>
          </cell>
          <cell r="G403">
            <v>36644</v>
          </cell>
          <cell r="H403">
            <v>36644</v>
          </cell>
          <cell r="I403" t="str">
            <v>Bot</v>
          </cell>
          <cell r="K403" t="str">
            <v>Williams</v>
          </cell>
          <cell r="N403">
            <v>6657</v>
          </cell>
          <cell r="O403">
            <v>0</v>
          </cell>
          <cell r="P403">
            <v>3.05</v>
          </cell>
          <cell r="R403" t="str">
            <v>Fxd</v>
          </cell>
          <cell r="S403" t="str">
            <v>Phys</v>
          </cell>
          <cell r="T403" t="str">
            <v>CA</v>
          </cell>
          <cell r="X403" t="str">
            <v>CaBdr</v>
          </cell>
          <cell r="Y403" t="str">
            <v>SCG</v>
          </cell>
          <cell r="Z403" t="str">
            <v>Tpk</v>
          </cell>
          <cell r="AA403" t="str">
            <v>9LBP</v>
          </cell>
          <cell r="AB403" t="str">
            <v>P03</v>
          </cell>
        </row>
        <row r="404">
          <cell r="B404">
            <v>188</v>
          </cell>
          <cell r="E404">
            <v>36643</v>
          </cell>
          <cell r="F404">
            <v>36617</v>
          </cell>
          <cell r="G404">
            <v>36644</v>
          </cell>
          <cell r="H404">
            <v>36644</v>
          </cell>
          <cell r="I404" t="str">
            <v>Bot</v>
          </cell>
          <cell r="K404" t="str">
            <v>CEH Trnsfr</v>
          </cell>
          <cell r="N404">
            <v>94106</v>
          </cell>
          <cell r="O404">
            <v>0</v>
          </cell>
          <cell r="P404">
            <v>3.05</v>
          </cell>
          <cell r="R404" t="str">
            <v>Fxd</v>
          </cell>
          <cell r="S404" t="str">
            <v>Phys</v>
          </cell>
          <cell r="T404" t="str">
            <v>CA</v>
          </cell>
          <cell r="X404" t="str">
            <v>CaBdr</v>
          </cell>
          <cell r="Y404" t="str">
            <v>SCG</v>
          </cell>
          <cell r="AA404">
            <v>179</v>
          </cell>
          <cell r="AB404" t="str">
            <v>179</v>
          </cell>
        </row>
        <row r="405">
          <cell r="B405">
            <v>179</v>
          </cell>
          <cell r="E405">
            <v>36643</v>
          </cell>
          <cell r="F405">
            <v>36617</v>
          </cell>
          <cell r="G405">
            <v>36644</v>
          </cell>
          <cell r="H405">
            <v>36644</v>
          </cell>
          <cell r="I405" t="str">
            <v>Sld</v>
          </cell>
          <cell r="K405" t="str">
            <v>CEH Trnsfr</v>
          </cell>
          <cell r="N405">
            <v>0</v>
          </cell>
          <cell r="O405">
            <v>94106</v>
          </cell>
          <cell r="P405">
            <v>3.05</v>
          </cell>
          <cell r="R405" t="str">
            <v>Fxd</v>
          </cell>
          <cell r="S405" t="str">
            <v>Phys</v>
          </cell>
          <cell r="T405" t="str">
            <v>CA</v>
          </cell>
          <cell r="X405" t="str">
            <v>CaBdr</v>
          </cell>
          <cell r="Y405" t="str">
            <v>SCG</v>
          </cell>
          <cell r="AA405">
            <v>188</v>
          </cell>
          <cell r="AB405" t="str">
            <v>188</v>
          </cell>
        </row>
        <row r="406">
          <cell r="B406">
            <v>179</v>
          </cell>
          <cell r="E406">
            <v>36643</v>
          </cell>
          <cell r="F406">
            <v>36617</v>
          </cell>
          <cell r="G406">
            <v>36644</v>
          </cell>
          <cell r="H406">
            <v>36644</v>
          </cell>
          <cell r="I406" t="str">
            <v>Bot</v>
          </cell>
          <cell r="K406" t="str">
            <v>Pmnt Imbal</v>
          </cell>
          <cell r="N406">
            <v>94106</v>
          </cell>
          <cell r="O406">
            <v>0</v>
          </cell>
          <cell r="P406">
            <v>0</v>
          </cell>
          <cell r="R406" t="str">
            <v>Fxd</v>
          </cell>
          <cell r="S406" t="str">
            <v>Strg</v>
          </cell>
          <cell r="T406" t="str">
            <v>CA</v>
          </cell>
          <cell r="X406" t="str">
            <v>CaBdr</v>
          </cell>
          <cell r="Y406" t="str">
            <v>SCG</v>
          </cell>
          <cell r="Z406" t="str">
            <v>Imbal</v>
          </cell>
        </row>
        <row r="407">
          <cell r="B407">
            <v>179</v>
          </cell>
          <cell r="E407">
            <v>36642</v>
          </cell>
          <cell r="F407">
            <v>36647</v>
          </cell>
          <cell r="G407">
            <v>36671</v>
          </cell>
          <cell r="H407">
            <v>36671</v>
          </cell>
          <cell r="I407" t="str">
            <v>Bot</v>
          </cell>
          <cell r="K407" t="str">
            <v>SCG Imbal</v>
          </cell>
          <cell r="N407">
            <v>72218</v>
          </cell>
          <cell r="O407">
            <v>0</v>
          </cell>
          <cell r="P407">
            <v>4.5095000000000001</v>
          </cell>
          <cell r="R407" t="str">
            <v>Fxd</v>
          </cell>
          <cell r="S407" t="str">
            <v>Phys</v>
          </cell>
          <cell r="T407" t="str">
            <v>CA</v>
          </cell>
          <cell r="X407" t="str">
            <v>CaBdr</v>
          </cell>
          <cell r="Y407" t="str">
            <v>SCG</v>
          </cell>
          <cell r="Z407" t="str">
            <v>Tpk</v>
          </cell>
          <cell r="AA407">
            <v>2640</v>
          </cell>
          <cell r="AB407" t="str">
            <v>2640-A</v>
          </cell>
        </row>
        <row r="408">
          <cell r="B408">
            <v>179</v>
          </cell>
          <cell r="E408">
            <v>36642</v>
          </cell>
          <cell r="F408">
            <v>36647</v>
          </cell>
          <cell r="G408">
            <v>36671</v>
          </cell>
          <cell r="H408">
            <v>36671</v>
          </cell>
          <cell r="I408" t="str">
            <v>Sld</v>
          </cell>
          <cell r="K408" t="str">
            <v>Pmnt Imbal</v>
          </cell>
          <cell r="N408">
            <v>0</v>
          </cell>
          <cell r="O408">
            <v>72218</v>
          </cell>
          <cell r="P408">
            <v>0</v>
          </cell>
          <cell r="R408" t="str">
            <v>Fxd</v>
          </cell>
          <cell r="S408" t="str">
            <v>Strg</v>
          </cell>
          <cell r="T408" t="str">
            <v>CA</v>
          </cell>
          <cell r="X408" t="str">
            <v>CaBdr</v>
          </cell>
          <cell r="Y408" t="str">
            <v>SCG</v>
          </cell>
          <cell r="Z408" t="str">
            <v>Tpk</v>
          </cell>
          <cell r="AA408">
            <v>2640</v>
          </cell>
          <cell r="AB408" t="str">
            <v>2640-A</v>
          </cell>
        </row>
        <row r="409">
          <cell r="B409">
            <v>174</v>
          </cell>
          <cell r="C409">
            <v>116.1</v>
          </cell>
          <cell r="E409">
            <v>36636</v>
          </cell>
          <cell r="F409">
            <v>36617</v>
          </cell>
          <cell r="G409">
            <v>36637</v>
          </cell>
          <cell r="H409">
            <v>36646</v>
          </cell>
          <cell r="I409" t="str">
            <v>Bot</v>
          </cell>
          <cell r="K409" t="str">
            <v>Reliant</v>
          </cell>
          <cell r="N409">
            <v>38171</v>
          </cell>
          <cell r="O409">
            <v>0</v>
          </cell>
          <cell r="P409">
            <v>3.04</v>
          </cell>
          <cell r="R409" t="str">
            <v>Fxd</v>
          </cell>
          <cell r="S409" t="str">
            <v>Phys</v>
          </cell>
          <cell r="T409" t="str">
            <v>CA</v>
          </cell>
          <cell r="X409" t="str">
            <v>CaBdr</v>
          </cell>
          <cell r="Y409" t="str">
            <v>SCG</v>
          </cell>
          <cell r="Z409" t="str">
            <v>Tpk</v>
          </cell>
          <cell r="AA409" t="str">
            <v>9L2V</v>
          </cell>
          <cell r="AB409" t="str">
            <v>A116</v>
          </cell>
        </row>
        <row r="410">
          <cell r="B410">
            <v>174</v>
          </cell>
          <cell r="C410">
            <v>116.1</v>
          </cell>
          <cell r="E410">
            <v>36640</v>
          </cell>
          <cell r="F410">
            <v>36617</v>
          </cell>
          <cell r="G410">
            <v>36641</v>
          </cell>
          <cell r="H410">
            <v>36641</v>
          </cell>
          <cell r="I410" t="str">
            <v>Bot</v>
          </cell>
          <cell r="K410" t="str">
            <v>Williams</v>
          </cell>
          <cell r="N410">
            <v>8272</v>
          </cell>
          <cell r="O410">
            <v>0</v>
          </cell>
          <cell r="P410">
            <v>3.0550000000000002</v>
          </cell>
          <cell r="R410" t="str">
            <v>Fxd</v>
          </cell>
          <cell r="S410" t="str">
            <v>Phys</v>
          </cell>
          <cell r="T410" t="str">
            <v>CA</v>
          </cell>
          <cell r="X410" t="str">
            <v>CaBdr</v>
          </cell>
          <cell r="Y410" t="str">
            <v>SCG</v>
          </cell>
          <cell r="Z410" t="str">
            <v>Her</v>
          </cell>
          <cell r="AA410" t="str">
            <v>97YW</v>
          </cell>
          <cell r="AB410" t="str">
            <v>A116</v>
          </cell>
        </row>
        <row r="411">
          <cell r="B411">
            <v>174</v>
          </cell>
          <cell r="C411">
            <v>116.1</v>
          </cell>
          <cell r="E411">
            <v>36640</v>
          </cell>
          <cell r="F411">
            <v>36617</v>
          </cell>
          <cell r="G411">
            <v>36641</v>
          </cell>
          <cell r="H411">
            <v>36641</v>
          </cell>
          <cell r="I411" t="str">
            <v>Bot</v>
          </cell>
          <cell r="K411" t="str">
            <v>Williams</v>
          </cell>
          <cell r="N411">
            <v>5000</v>
          </cell>
          <cell r="O411">
            <v>0</v>
          </cell>
          <cell r="P411">
            <v>3.05</v>
          </cell>
          <cell r="R411" t="str">
            <v>Fxd</v>
          </cell>
          <cell r="S411" t="str">
            <v>Phys</v>
          </cell>
          <cell r="T411" t="str">
            <v>CA</v>
          </cell>
          <cell r="X411" t="str">
            <v>CaBdr</v>
          </cell>
          <cell r="Y411" t="str">
            <v>SCG</v>
          </cell>
          <cell r="Z411" t="str">
            <v>Instate</v>
          </cell>
          <cell r="AA411" t="str">
            <v>P660</v>
          </cell>
          <cell r="AB411" t="str">
            <v>A116</v>
          </cell>
        </row>
        <row r="412">
          <cell r="B412">
            <v>174</v>
          </cell>
          <cell r="C412">
            <v>116.1</v>
          </cell>
          <cell r="E412">
            <v>36640</v>
          </cell>
          <cell r="F412">
            <v>36617</v>
          </cell>
          <cell r="G412">
            <v>36642</v>
          </cell>
          <cell r="H412">
            <v>36642</v>
          </cell>
          <cell r="I412" t="str">
            <v>Bot</v>
          </cell>
          <cell r="K412" t="str">
            <v>Williams</v>
          </cell>
          <cell r="N412">
            <v>5000</v>
          </cell>
          <cell r="O412">
            <v>0</v>
          </cell>
          <cell r="P412">
            <v>3.05</v>
          </cell>
          <cell r="R412" t="str">
            <v>Fxd</v>
          </cell>
          <cell r="S412" t="str">
            <v>Phys</v>
          </cell>
          <cell r="T412" t="str">
            <v>CA</v>
          </cell>
          <cell r="X412" t="str">
            <v>CaBdr</v>
          </cell>
          <cell r="Y412" t="str">
            <v>SCG</v>
          </cell>
          <cell r="Z412" t="str">
            <v>Ndls</v>
          </cell>
          <cell r="AA412">
            <v>26372</v>
          </cell>
          <cell r="AB412" t="str">
            <v>A116</v>
          </cell>
        </row>
        <row r="413">
          <cell r="B413">
            <v>174</v>
          </cell>
          <cell r="C413">
            <v>116.1</v>
          </cell>
          <cell r="E413">
            <v>36641</v>
          </cell>
          <cell r="F413">
            <v>36617</v>
          </cell>
          <cell r="G413">
            <v>36642</v>
          </cell>
          <cell r="H413">
            <v>36642</v>
          </cell>
          <cell r="I413" t="str">
            <v>Bot</v>
          </cell>
          <cell r="K413" t="str">
            <v>Williams</v>
          </cell>
          <cell r="N413">
            <v>3997</v>
          </cell>
          <cell r="O413">
            <v>0</v>
          </cell>
          <cell r="P413">
            <v>3.05</v>
          </cell>
          <cell r="R413" t="str">
            <v>Fxd</v>
          </cell>
          <cell r="S413" t="str">
            <v>Phys</v>
          </cell>
          <cell r="T413" t="str">
            <v>CA</v>
          </cell>
          <cell r="X413" t="str">
            <v>CaBdr</v>
          </cell>
          <cell r="Y413" t="str">
            <v>SCG</v>
          </cell>
          <cell r="Z413" t="str">
            <v>Tpk</v>
          </cell>
          <cell r="AA413" t="str">
            <v>9HFB</v>
          </cell>
          <cell r="AB413" t="str">
            <v>A116</v>
          </cell>
        </row>
        <row r="414">
          <cell r="B414">
            <v>174</v>
          </cell>
          <cell r="C414">
            <v>116.1</v>
          </cell>
          <cell r="E414">
            <v>36641</v>
          </cell>
          <cell r="F414">
            <v>36617</v>
          </cell>
          <cell r="G414">
            <v>36642</v>
          </cell>
          <cell r="H414">
            <v>36642</v>
          </cell>
          <cell r="I414" t="str">
            <v>Bot</v>
          </cell>
          <cell r="K414" t="str">
            <v>Williams</v>
          </cell>
          <cell r="N414">
            <v>4040</v>
          </cell>
          <cell r="O414">
            <v>0</v>
          </cell>
          <cell r="P414">
            <v>3.05</v>
          </cell>
          <cell r="R414" t="str">
            <v>Fxd</v>
          </cell>
          <cell r="S414" t="str">
            <v>Phys</v>
          </cell>
          <cell r="T414" t="str">
            <v>CA</v>
          </cell>
          <cell r="X414" t="str">
            <v>CaBdr</v>
          </cell>
          <cell r="Y414" t="str">
            <v>SCG</v>
          </cell>
          <cell r="Z414" t="str">
            <v>Tpk</v>
          </cell>
          <cell r="AA414" t="str">
            <v>9KZR</v>
          </cell>
          <cell r="AB414" t="str">
            <v>A116</v>
          </cell>
        </row>
        <row r="415">
          <cell r="B415">
            <v>174</v>
          </cell>
          <cell r="C415">
            <v>116.1</v>
          </cell>
          <cell r="E415">
            <v>36642</v>
          </cell>
          <cell r="F415">
            <v>36617</v>
          </cell>
          <cell r="G415">
            <v>36643</v>
          </cell>
          <cell r="H415">
            <v>36643</v>
          </cell>
          <cell r="I415" t="str">
            <v>Bot</v>
          </cell>
          <cell r="K415" t="str">
            <v>Williams</v>
          </cell>
          <cell r="N415">
            <v>5000</v>
          </cell>
          <cell r="O415">
            <v>0</v>
          </cell>
          <cell r="P415">
            <v>3.08</v>
          </cell>
          <cell r="R415" t="str">
            <v>Fxd</v>
          </cell>
          <cell r="S415" t="str">
            <v>Phys</v>
          </cell>
          <cell r="T415" t="str">
            <v>CA</v>
          </cell>
          <cell r="X415" t="str">
            <v>CaBdr</v>
          </cell>
          <cell r="Y415" t="str">
            <v>SCG</v>
          </cell>
          <cell r="Z415" t="str">
            <v>Tpk</v>
          </cell>
          <cell r="AB415" t="str">
            <v>A116</v>
          </cell>
        </row>
        <row r="416">
          <cell r="B416">
            <v>174</v>
          </cell>
          <cell r="C416">
            <v>116.1</v>
          </cell>
          <cell r="E416">
            <v>36642</v>
          </cell>
          <cell r="F416">
            <v>36617</v>
          </cell>
          <cell r="G416">
            <v>36643</v>
          </cell>
          <cell r="H416">
            <v>36643</v>
          </cell>
          <cell r="I416" t="str">
            <v>Sld</v>
          </cell>
          <cell r="K416" t="str">
            <v>SCG TBS</v>
          </cell>
          <cell r="N416">
            <v>0</v>
          </cell>
          <cell r="O416">
            <v>69480</v>
          </cell>
          <cell r="P416">
            <v>0</v>
          </cell>
          <cell r="R416" t="str">
            <v>Fxd</v>
          </cell>
          <cell r="S416" t="str">
            <v>Strg</v>
          </cell>
          <cell r="T416" t="str">
            <v>CA</v>
          </cell>
          <cell r="X416" t="str">
            <v>CaBdr</v>
          </cell>
          <cell r="Y416" t="str">
            <v>SCG</v>
          </cell>
          <cell r="Z416" t="str">
            <v>Tpk</v>
          </cell>
          <cell r="AB416" t="str">
            <v>A116</v>
          </cell>
        </row>
        <row r="417">
          <cell r="B417">
            <v>182</v>
          </cell>
          <cell r="E417">
            <v>36617</v>
          </cell>
          <cell r="F417">
            <v>36617</v>
          </cell>
          <cell r="G417">
            <v>36251</v>
          </cell>
          <cell r="H417">
            <v>11049</v>
          </cell>
          <cell r="I417" t="str">
            <v>Bot</v>
          </cell>
          <cell r="K417" t="str">
            <v>Dataline</v>
          </cell>
          <cell r="N417">
            <v>0</v>
          </cell>
          <cell r="O417">
            <v>0</v>
          </cell>
          <cell r="P417">
            <v>0</v>
          </cell>
          <cell r="Q417">
            <v>310</v>
          </cell>
          <cell r="R417" t="str">
            <v>Fee</v>
          </cell>
          <cell r="S417" t="str">
            <v>Fncl</v>
          </cell>
          <cell r="T417" t="str">
            <v>CA</v>
          </cell>
          <cell r="X417" t="str">
            <v>CaBdr</v>
          </cell>
          <cell r="Y417" t="str">
            <v>SCG</v>
          </cell>
          <cell r="Z417" t="str">
            <v>Tpk</v>
          </cell>
        </row>
        <row r="418">
          <cell r="B418">
            <v>36647</v>
          </cell>
        </row>
        <row r="419">
          <cell r="B419">
            <v>174</v>
          </cell>
          <cell r="C419">
            <v>116.1</v>
          </cell>
          <cell r="E419">
            <v>36649</v>
          </cell>
          <cell r="F419">
            <v>36647</v>
          </cell>
          <cell r="G419">
            <v>36650</v>
          </cell>
          <cell r="H419">
            <v>36650</v>
          </cell>
          <cell r="I419" t="str">
            <v>Bot</v>
          </cell>
          <cell r="K419" t="str">
            <v>USGT</v>
          </cell>
          <cell r="N419">
            <v>3297</v>
          </cell>
          <cell r="O419">
            <v>0</v>
          </cell>
          <cell r="P419">
            <v>3.1749999999999998</v>
          </cell>
          <cell r="R419" t="str">
            <v>Fxd</v>
          </cell>
          <cell r="S419" t="str">
            <v>Phys</v>
          </cell>
          <cell r="T419" t="str">
            <v>CA</v>
          </cell>
          <cell r="X419" t="str">
            <v>CaBdr</v>
          </cell>
          <cell r="Y419" t="str">
            <v>SCG</v>
          </cell>
          <cell r="Z419" t="str">
            <v>Tpk</v>
          </cell>
          <cell r="AA419" t="str">
            <v>9LBP</v>
          </cell>
          <cell r="AB419" t="str">
            <v>A116</v>
          </cell>
        </row>
        <row r="420">
          <cell r="B420">
            <v>174</v>
          </cell>
          <cell r="C420">
            <v>116.1</v>
          </cell>
          <cell r="E420">
            <v>36649</v>
          </cell>
          <cell r="F420">
            <v>36647</v>
          </cell>
          <cell r="G420">
            <v>36650</v>
          </cell>
          <cell r="H420">
            <v>36650</v>
          </cell>
          <cell r="I420" t="str">
            <v>Bot</v>
          </cell>
          <cell r="K420" t="str">
            <v>Enron</v>
          </cell>
          <cell r="N420">
            <v>10000</v>
          </cell>
          <cell r="O420">
            <v>0</v>
          </cell>
          <cell r="P420">
            <v>3.18</v>
          </cell>
          <cell r="R420" t="str">
            <v>Fxd</v>
          </cell>
          <cell r="S420" t="str">
            <v>Phys</v>
          </cell>
          <cell r="T420" t="str">
            <v>CA</v>
          </cell>
          <cell r="X420" t="str">
            <v>CaBdr</v>
          </cell>
          <cell r="Y420" t="str">
            <v>SCG</v>
          </cell>
          <cell r="Z420" t="str">
            <v>Tpk</v>
          </cell>
          <cell r="AA420" t="str">
            <v>9KZR</v>
          </cell>
          <cell r="AB420" t="str">
            <v>A116</v>
          </cell>
        </row>
        <row r="421">
          <cell r="B421">
            <v>174</v>
          </cell>
          <cell r="C421">
            <v>116.1</v>
          </cell>
          <cell r="E421">
            <v>36649</v>
          </cell>
          <cell r="F421">
            <v>36647</v>
          </cell>
          <cell r="G421">
            <v>36650</v>
          </cell>
          <cell r="H421">
            <v>36650</v>
          </cell>
          <cell r="I421" t="str">
            <v>Bot</v>
          </cell>
          <cell r="K421" t="str">
            <v>Cook</v>
          </cell>
          <cell r="N421">
            <v>500</v>
          </cell>
          <cell r="O421">
            <v>0</v>
          </cell>
          <cell r="P421">
            <v>3.1749999999999998</v>
          </cell>
          <cell r="R421" t="str">
            <v>Fxd</v>
          </cell>
          <cell r="S421" t="str">
            <v>Phys</v>
          </cell>
          <cell r="T421" t="str">
            <v>CA</v>
          </cell>
          <cell r="X421" t="str">
            <v>CaBdr</v>
          </cell>
          <cell r="Y421" t="str">
            <v>SCG</v>
          </cell>
          <cell r="Z421" t="str">
            <v>Ndls</v>
          </cell>
          <cell r="AA421">
            <v>27218</v>
          </cell>
          <cell r="AB421" t="str">
            <v>A116</v>
          </cell>
        </row>
        <row r="422">
          <cell r="B422">
            <v>174</v>
          </cell>
          <cell r="C422">
            <v>116.1</v>
          </cell>
          <cell r="E422">
            <v>36649</v>
          </cell>
          <cell r="F422">
            <v>36647</v>
          </cell>
          <cell r="G422">
            <v>36650</v>
          </cell>
          <cell r="H422">
            <v>36650</v>
          </cell>
          <cell r="I422" t="str">
            <v>Bot</v>
          </cell>
          <cell r="K422" t="str">
            <v>Cook</v>
          </cell>
          <cell r="N422">
            <v>1984</v>
          </cell>
          <cell r="O422">
            <v>0</v>
          </cell>
          <cell r="P422">
            <v>3.1749999999999998</v>
          </cell>
          <cell r="R422" t="str">
            <v>Fxd</v>
          </cell>
          <cell r="S422" t="str">
            <v>Phys</v>
          </cell>
          <cell r="T422" t="str">
            <v>CA</v>
          </cell>
          <cell r="X422" t="str">
            <v>CaBdr</v>
          </cell>
          <cell r="Y422" t="str">
            <v>SCG</v>
          </cell>
          <cell r="Z422" t="str">
            <v>Tpk</v>
          </cell>
          <cell r="AA422" t="str">
            <v>97VT-285</v>
          </cell>
          <cell r="AB422" t="str">
            <v>A116</v>
          </cell>
        </row>
        <row r="423">
          <cell r="B423">
            <v>174</v>
          </cell>
          <cell r="C423">
            <v>116.1</v>
          </cell>
          <cell r="E423">
            <v>36649</v>
          </cell>
          <cell r="F423">
            <v>36647</v>
          </cell>
          <cell r="G423">
            <v>36650</v>
          </cell>
          <cell r="H423">
            <v>36650</v>
          </cell>
          <cell r="I423" t="str">
            <v>Bot</v>
          </cell>
          <cell r="K423" t="str">
            <v>Cook</v>
          </cell>
          <cell r="N423">
            <v>1200</v>
          </cell>
          <cell r="O423">
            <v>0</v>
          </cell>
          <cell r="P423">
            <v>3.1749999999999998</v>
          </cell>
          <cell r="R423" t="str">
            <v>Fxd</v>
          </cell>
          <cell r="S423" t="str">
            <v>Phys</v>
          </cell>
          <cell r="T423" t="str">
            <v>CA</v>
          </cell>
          <cell r="X423" t="str">
            <v>CaBdr</v>
          </cell>
          <cell r="Y423" t="str">
            <v>SCG</v>
          </cell>
          <cell r="Z423" t="str">
            <v>Instate</v>
          </cell>
          <cell r="AA423" t="str">
            <v>P661</v>
          </cell>
          <cell r="AB423" t="str">
            <v>A116</v>
          </cell>
        </row>
        <row r="424">
          <cell r="B424">
            <v>174</v>
          </cell>
          <cell r="C424">
            <v>116.1</v>
          </cell>
          <cell r="E424">
            <v>36649</v>
          </cell>
          <cell r="F424">
            <v>36647</v>
          </cell>
          <cell r="G424">
            <v>36650</v>
          </cell>
          <cell r="H424">
            <v>36650</v>
          </cell>
          <cell r="I424" t="str">
            <v>Sld</v>
          </cell>
          <cell r="K424" t="str">
            <v>SCG TBS</v>
          </cell>
          <cell r="N424">
            <v>0</v>
          </cell>
          <cell r="O424">
            <v>16981</v>
          </cell>
          <cell r="P424">
            <v>0</v>
          </cell>
          <cell r="R424" t="str">
            <v>Fxd</v>
          </cell>
          <cell r="S424" t="str">
            <v>Strg</v>
          </cell>
          <cell r="T424" t="str">
            <v>CA</v>
          </cell>
          <cell r="X424" t="str">
            <v>CaBdr</v>
          </cell>
          <cell r="Y424" t="str">
            <v>SCG</v>
          </cell>
          <cell r="Z424" t="str">
            <v>Var</v>
          </cell>
          <cell r="AA424" t="str">
            <v>Var</v>
          </cell>
          <cell r="AB424" t="str">
            <v>A116</v>
          </cell>
        </row>
        <row r="425">
          <cell r="B425">
            <v>188</v>
          </cell>
          <cell r="E425">
            <v>36649</v>
          </cell>
          <cell r="F425">
            <v>36647</v>
          </cell>
          <cell r="G425">
            <v>36650</v>
          </cell>
          <cell r="H425">
            <v>36650</v>
          </cell>
          <cell r="I425" t="str">
            <v>Bot</v>
          </cell>
          <cell r="K425" t="str">
            <v>Cook</v>
          </cell>
          <cell r="N425">
            <v>1800</v>
          </cell>
          <cell r="O425">
            <v>0</v>
          </cell>
          <cell r="P425">
            <v>3.1749999999999998</v>
          </cell>
          <cell r="R425" t="str">
            <v>Fxd</v>
          </cell>
          <cell r="S425" t="str">
            <v>Phys</v>
          </cell>
          <cell r="T425" t="str">
            <v>CA</v>
          </cell>
          <cell r="X425" t="str">
            <v>CaBdr</v>
          </cell>
          <cell r="Y425" t="str">
            <v>SCG</v>
          </cell>
          <cell r="Z425" t="str">
            <v>TBWI</v>
          </cell>
          <cell r="AA425" t="str">
            <v>C239</v>
          </cell>
          <cell r="AB425" t="str">
            <v>P03</v>
          </cell>
        </row>
        <row r="426">
          <cell r="B426">
            <v>188</v>
          </cell>
          <cell r="E426">
            <v>36651</v>
          </cell>
          <cell r="F426">
            <v>36647</v>
          </cell>
          <cell r="G426">
            <v>36652</v>
          </cell>
          <cell r="H426">
            <v>36654</v>
          </cell>
          <cell r="I426" t="str">
            <v>Bot</v>
          </cell>
          <cell r="K426" t="str">
            <v>Cook</v>
          </cell>
          <cell r="N426">
            <v>8368</v>
          </cell>
          <cell r="O426">
            <v>0</v>
          </cell>
          <cell r="P426">
            <v>3.07</v>
          </cell>
          <cell r="R426" t="str">
            <v>Fxd</v>
          </cell>
          <cell r="S426" t="str">
            <v>Phys</v>
          </cell>
          <cell r="T426" t="str">
            <v>CA</v>
          </cell>
          <cell r="X426" t="str">
            <v>CaBdr</v>
          </cell>
          <cell r="Y426" t="str">
            <v>SCG</v>
          </cell>
          <cell r="Z426" t="str">
            <v>Ehre</v>
          </cell>
          <cell r="AA426" t="str">
            <v>9KQR</v>
          </cell>
          <cell r="AB426" t="str">
            <v>P03</v>
          </cell>
        </row>
        <row r="427">
          <cell r="B427">
            <v>188</v>
          </cell>
          <cell r="E427">
            <v>36651</v>
          </cell>
          <cell r="F427">
            <v>36647</v>
          </cell>
          <cell r="G427">
            <v>36652</v>
          </cell>
          <cell r="H427">
            <v>36654</v>
          </cell>
          <cell r="I427" t="str">
            <v>Bot</v>
          </cell>
          <cell r="K427" t="str">
            <v>Cook</v>
          </cell>
          <cell r="N427">
            <v>2500</v>
          </cell>
          <cell r="O427">
            <v>0</v>
          </cell>
          <cell r="P427">
            <v>3.07</v>
          </cell>
          <cell r="R427" t="str">
            <v>Fxd</v>
          </cell>
          <cell r="S427" t="str">
            <v>Phys</v>
          </cell>
          <cell r="T427" t="str">
            <v>CA</v>
          </cell>
          <cell r="X427" t="str">
            <v>CaBdr</v>
          </cell>
          <cell r="Y427" t="str">
            <v>SCG</v>
          </cell>
          <cell r="Z427" t="str">
            <v>Ehre</v>
          </cell>
          <cell r="AA427" t="str">
            <v>9LCG</v>
          </cell>
          <cell r="AB427" t="str">
            <v>P03</v>
          </cell>
        </row>
        <row r="428">
          <cell r="B428">
            <v>188</v>
          </cell>
          <cell r="E428">
            <v>36651</v>
          </cell>
          <cell r="F428">
            <v>36647</v>
          </cell>
          <cell r="G428">
            <v>36658</v>
          </cell>
          <cell r="H428">
            <v>36658</v>
          </cell>
          <cell r="I428" t="str">
            <v>Bot</v>
          </cell>
          <cell r="K428" t="str">
            <v>SoCalGas</v>
          </cell>
          <cell r="N428">
            <v>5000</v>
          </cell>
          <cell r="O428">
            <v>0</v>
          </cell>
          <cell r="P428">
            <v>3.2650000000000001</v>
          </cell>
          <cell r="R428" t="str">
            <v>Fxd</v>
          </cell>
          <cell r="S428" t="str">
            <v>Phys</v>
          </cell>
          <cell r="T428" t="str">
            <v>CA</v>
          </cell>
          <cell r="X428" t="str">
            <v>CaBdr</v>
          </cell>
          <cell r="Y428" t="str">
            <v>SCG</v>
          </cell>
          <cell r="Z428" t="str">
            <v>Ehre</v>
          </cell>
          <cell r="AA428" t="str">
            <v>97VT</v>
          </cell>
          <cell r="AB428" t="str">
            <v>P03</v>
          </cell>
        </row>
        <row r="429">
          <cell r="B429">
            <v>188</v>
          </cell>
          <cell r="E429">
            <v>36651</v>
          </cell>
          <cell r="F429">
            <v>36647</v>
          </cell>
          <cell r="G429">
            <v>36659</v>
          </cell>
          <cell r="H429">
            <v>36661</v>
          </cell>
          <cell r="I429" t="str">
            <v>Bot</v>
          </cell>
          <cell r="K429" t="str">
            <v>SoCalGas</v>
          </cell>
          <cell r="N429">
            <v>15000</v>
          </cell>
          <cell r="O429">
            <v>0</v>
          </cell>
          <cell r="P429">
            <v>3.22</v>
          </cell>
          <cell r="R429" t="str">
            <v>Fxd</v>
          </cell>
          <cell r="S429" t="str">
            <v>Phys</v>
          </cell>
          <cell r="T429" t="str">
            <v>CA</v>
          </cell>
          <cell r="X429" t="str">
            <v>CaBdr</v>
          </cell>
          <cell r="Y429" t="str">
            <v>SCG</v>
          </cell>
          <cell r="Z429" t="str">
            <v>Ehre</v>
          </cell>
          <cell r="AA429" t="str">
            <v>97VT</v>
          </cell>
          <cell r="AB429" t="str">
            <v>P03</v>
          </cell>
        </row>
        <row r="430">
          <cell r="B430">
            <v>179</v>
          </cell>
          <cell r="E430">
            <v>36642</v>
          </cell>
          <cell r="F430">
            <v>36647</v>
          </cell>
          <cell r="G430">
            <v>36671</v>
          </cell>
          <cell r="H430">
            <v>36671</v>
          </cell>
          <cell r="I430" t="str">
            <v>Bot</v>
          </cell>
          <cell r="K430" t="str">
            <v>Pmnt Imbal</v>
          </cell>
          <cell r="N430">
            <v>93815.4</v>
          </cell>
          <cell r="O430">
            <v>0</v>
          </cell>
          <cell r="P430">
            <v>0</v>
          </cell>
          <cell r="R430" t="str">
            <v>Fxd</v>
          </cell>
          <cell r="S430" t="str">
            <v>Strg</v>
          </cell>
          <cell r="T430" t="str">
            <v>CA</v>
          </cell>
          <cell r="X430" t="str">
            <v>CaBdr</v>
          </cell>
          <cell r="Y430" t="str">
            <v>SCG</v>
          </cell>
          <cell r="Z430" t="str">
            <v>Imbal</v>
          </cell>
          <cell r="AA430">
            <v>2640</v>
          </cell>
          <cell r="AB430" t="str">
            <v>2640-A</v>
          </cell>
        </row>
        <row r="431">
          <cell r="B431">
            <v>179</v>
          </cell>
          <cell r="E431">
            <v>36642</v>
          </cell>
          <cell r="F431">
            <v>36647</v>
          </cell>
          <cell r="G431">
            <v>36671</v>
          </cell>
          <cell r="H431">
            <v>36671</v>
          </cell>
          <cell r="I431" t="str">
            <v>Sld</v>
          </cell>
          <cell r="K431" t="str">
            <v>CEH Trnsfr</v>
          </cell>
          <cell r="N431">
            <v>0</v>
          </cell>
          <cell r="O431">
            <v>93815.4</v>
          </cell>
          <cell r="P431">
            <v>4</v>
          </cell>
          <cell r="R431" t="str">
            <v>Fxd</v>
          </cell>
          <cell r="S431" t="str">
            <v>Phys</v>
          </cell>
          <cell r="T431" t="str">
            <v>CA</v>
          </cell>
          <cell r="X431" t="str">
            <v>CaBdr</v>
          </cell>
          <cell r="Y431" t="str">
            <v>SCG</v>
          </cell>
        </row>
        <row r="432">
          <cell r="B432">
            <v>188</v>
          </cell>
          <cell r="E432">
            <v>36642</v>
          </cell>
          <cell r="F432">
            <v>36647</v>
          </cell>
          <cell r="G432">
            <v>36671</v>
          </cell>
          <cell r="H432">
            <v>36671</v>
          </cell>
          <cell r="I432" t="str">
            <v>Bot</v>
          </cell>
          <cell r="K432" t="str">
            <v>CEH Trnsfr</v>
          </cell>
          <cell r="N432">
            <v>93815.4</v>
          </cell>
          <cell r="O432">
            <v>0</v>
          </cell>
          <cell r="P432">
            <v>4</v>
          </cell>
          <cell r="R432" t="str">
            <v>Fxd</v>
          </cell>
          <cell r="S432" t="str">
            <v>Phys</v>
          </cell>
          <cell r="T432" t="str">
            <v>CA</v>
          </cell>
          <cell r="X432" t="str">
            <v>CaBdr</v>
          </cell>
          <cell r="Y432" t="str">
            <v>SCG</v>
          </cell>
        </row>
        <row r="433">
          <cell r="B433">
            <v>188</v>
          </cell>
          <cell r="E433">
            <v>36658</v>
          </cell>
          <cell r="F433">
            <v>36647</v>
          </cell>
          <cell r="G433">
            <v>36659</v>
          </cell>
          <cell r="H433">
            <v>36661</v>
          </cell>
          <cell r="I433" t="str">
            <v>Sld</v>
          </cell>
          <cell r="K433" t="str">
            <v>Paramount</v>
          </cell>
          <cell r="N433">
            <v>0</v>
          </cell>
          <cell r="O433">
            <v>139886.39999999999</v>
          </cell>
          <cell r="P433">
            <v>3.6240000000000001</v>
          </cell>
          <cell r="R433" t="str">
            <v>Fxd</v>
          </cell>
          <cell r="S433" t="str">
            <v>Phys</v>
          </cell>
          <cell r="T433" t="str">
            <v>CA</v>
          </cell>
          <cell r="X433" t="str">
            <v>CaBdr</v>
          </cell>
          <cell r="Y433" t="str">
            <v>SCG</v>
          </cell>
          <cell r="Z433" t="str">
            <v>Strg</v>
          </cell>
          <cell r="AA433" t="str">
            <v>Var</v>
          </cell>
          <cell r="AB433" t="str">
            <v>2640-A</v>
          </cell>
        </row>
        <row r="434">
          <cell r="B434">
            <v>196</v>
          </cell>
          <cell r="E434">
            <v>36666</v>
          </cell>
          <cell r="F434">
            <v>36647</v>
          </cell>
          <cell r="G434">
            <v>36666</v>
          </cell>
          <cell r="H434">
            <v>36668</v>
          </cell>
          <cell r="I434" t="str">
            <v>Bot</v>
          </cell>
          <cell r="K434" t="str">
            <v>Enron</v>
          </cell>
          <cell r="N434">
            <v>15000</v>
          </cell>
          <cell r="O434">
            <v>0</v>
          </cell>
          <cell r="P434">
            <v>3.85</v>
          </cell>
          <cell r="R434" t="str">
            <v>Fxd</v>
          </cell>
          <cell r="S434" t="str">
            <v>Phys</v>
          </cell>
          <cell r="T434" t="str">
            <v>CA</v>
          </cell>
          <cell r="X434" t="str">
            <v>CaBdr</v>
          </cell>
          <cell r="Y434" t="str">
            <v>SCG</v>
          </cell>
          <cell r="Z434" t="str">
            <v>Tpk</v>
          </cell>
          <cell r="AA434" t="str">
            <v>NetOut</v>
          </cell>
        </row>
        <row r="435">
          <cell r="B435">
            <v>196</v>
          </cell>
          <cell r="E435">
            <v>36666</v>
          </cell>
          <cell r="F435">
            <v>36647</v>
          </cell>
          <cell r="G435">
            <v>36666</v>
          </cell>
          <cell r="H435">
            <v>36668</v>
          </cell>
          <cell r="I435" t="str">
            <v>Sld</v>
          </cell>
          <cell r="K435" t="str">
            <v>Enron</v>
          </cell>
          <cell r="N435">
            <v>0</v>
          </cell>
          <cell r="O435">
            <v>15000</v>
          </cell>
          <cell r="P435">
            <v>3.98</v>
          </cell>
          <cell r="R435" t="str">
            <v>Fxd</v>
          </cell>
          <cell r="S435" t="str">
            <v>Phys</v>
          </cell>
          <cell r="T435" t="str">
            <v>CA</v>
          </cell>
          <cell r="X435" t="str">
            <v>CaBdr</v>
          </cell>
          <cell r="Y435" t="str">
            <v>SCG</v>
          </cell>
          <cell r="Z435" t="str">
            <v>Tpk</v>
          </cell>
          <cell r="AA435" t="str">
            <v>NetOut</v>
          </cell>
        </row>
        <row r="436">
          <cell r="B436">
            <v>196</v>
          </cell>
          <cell r="E436">
            <v>36666</v>
          </cell>
          <cell r="F436">
            <v>36647</v>
          </cell>
          <cell r="G436">
            <v>36669</v>
          </cell>
          <cell r="H436">
            <v>36669</v>
          </cell>
          <cell r="I436" t="str">
            <v>Bot</v>
          </cell>
          <cell r="K436" t="str">
            <v>Enron</v>
          </cell>
          <cell r="N436">
            <v>10000</v>
          </cell>
          <cell r="O436">
            <v>0</v>
          </cell>
          <cell r="P436">
            <v>4.38</v>
          </cell>
          <cell r="R436" t="str">
            <v>Fxd</v>
          </cell>
          <cell r="S436" t="str">
            <v>Phys</v>
          </cell>
          <cell r="T436" t="str">
            <v>CA</v>
          </cell>
          <cell r="X436" t="str">
            <v>CaBdr</v>
          </cell>
          <cell r="Y436" t="str">
            <v>SCG</v>
          </cell>
          <cell r="Z436" t="str">
            <v>Tpk</v>
          </cell>
          <cell r="AA436" t="str">
            <v>NetOut</v>
          </cell>
        </row>
        <row r="437">
          <cell r="B437">
            <v>196</v>
          </cell>
          <cell r="E437">
            <v>36666</v>
          </cell>
          <cell r="F437">
            <v>36647</v>
          </cell>
          <cell r="G437">
            <v>36669</v>
          </cell>
          <cell r="H437">
            <v>36669</v>
          </cell>
          <cell r="I437" t="str">
            <v>Bot</v>
          </cell>
          <cell r="K437" t="str">
            <v>Enron</v>
          </cell>
          <cell r="N437">
            <v>10000</v>
          </cell>
          <cell r="O437">
            <v>0</v>
          </cell>
          <cell r="P437">
            <v>4.46</v>
          </cell>
          <cell r="R437" t="str">
            <v>Fxd</v>
          </cell>
          <cell r="S437" t="str">
            <v>Phys</v>
          </cell>
          <cell r="T437" t="str">
            <v>CA</v>
          </cell>
          <cell r="X437" t="str">
            <v>CaBdr</v>
          </cell>
          <cell r="Y437" t="str">
            <v>SCG</v>
          </cell>
          <cell r="Z437" t="str">
            <v>Tpk</v>
          </cell>
          <cell r="AA437" t="str">
            <v>NetOut</v>
          </cell>
        </row>
        <row r="438">
          <cell r="B438">
            <v>196</v>
          </cell>
          <cell r="E438">
            <v>36666</v>
          </cell>
          <cell r="F438">
            <v>36647</v>
          </cell>
          <cell r="G438">
            <v>36669</v>
          </cell>
          <cell r="H438">
            <v>36669</v>
          </cell>
          <cell r="I438" t="str">
            <v>Bot</v>
          </cell>
          <cell r="K438" t="str">
            <v>Enron</v>
          </cell>
          <cell r="N438">
            <v>10000</v>
          </cell>
          <cell r="O438">
            <v>0</v>
          </cell>
          <cell r="P438">
            <v>4.5599999999999996</v>
          </cell>
          <cell r="R438" t="str">
            <v>Fxd</v>
          </cell>
          <cell r="S438" t="str">
            <v>Phys</v>
          </cell>
          <cell r="T438" t="str">
            <v>CA</v>
          </cell>
          <cell r="X438" t="str">
            <v>CaBdr</v>
          </cell>
          <cell r="Y438" t="str">
            <v>SCG</v>
          </cell>
          <cell r="Z438" t="str">
            <v>Tpk</v>
          </cell>
          <cell r="AA438" t="str">
            <v>NetOut</v>
          </cell>
        </row>
        <row r="439">
          <cell r="B439">
            <v>196</v>
          </cell>
          <cell r="E439">
            <v>36666</v>
          </cell>
          <cell r="F439">
            <v>36647</v>
          </cell>
          <cell r="G439">
            <v>36669</v>
          </cell>
          <cell r="H439">
            <v>36669</v>
          </cell>
          <cell r="I439" t="str">
            <v>Bot</v>
          </cell>
          <cell r="K439" t="str">
            <v>Enron</v>
          </cell>
          <cell r="N439">
            <v>10000</v>
          </cell>
          <cell r="O439">
            <v>0</v>
          </cell>
          <cell r="P439">
            <v>4.8899999999999997</v>
          </cell>
          <cell r="R439" t="str">
            <v>Fxd</v>
          </cell>
          <cell r="S439" t="str">
            <v>Phys</v>
          </cell>
          <cell r="T439" t="str">
            <v>CA</v>
          </cell>
          <cell r="X439" t="str">
            <v>CaBdr</v>
          </cell>
          <cell r="Y439" t="str">
            <v>SCG</v>
          </cell>
          <cell r="Z439" t="str">
            <v>Tpk</v>
          </cell>
          <cell r="AA439" t="str">
            <v>NetOut</v>
          </cell>
        </row>
        <row r="440">
          <cell r="B440">
            <v>196</v>
          </cell>
          <cell r="E440">
            <v>36666</v>
          </cell>
          <cell r="F440">
            <v>36647</v>
          </cell>
          <cell r="G440">
            <v>36669</v>
          </cell>
          <cell r="H440">
            <v>36669</v>
          </cell>
          <cell r="I440" t="str">
            <v>Sld</v>
          </cell>
          <cell r="K440" t="str">
            <v>Enron</v>
          </cell>
          <cell r="N440">
            <v>0</v>
          </cell>
          <cell r="O440">
            <v>10000</v>
          </cell>
          <cell r="P440">
            <v>4.5999999999999996</v>
          </cell>
          <cell r="R440" t="str">
            <v>Fxd</v>
          </cell>
          <cell r="S440" t="str">
            <v>Phys</v>
          </cell>
          <cell r="T440" t="str">
            <v>CA</v>
          </cell>
          <cell r="X440" t="str">
            <v>CaBdr</v>
          </cell>
          <cell r="Y440" t="str">
            <v>SCG</v>
          </cell>
          <cell r="Z440" t="str">
            <v>Tpk</v>
          </cell>
          <cell r="AA440" t="str">
            <v>NetOut</v>
          </cell>
        </row>
        <row r="441">
          <cell r="B441">
            <v>196</v>
          </cell>
          <cell r="E441">
            <v>36666</v>
          </cell>
          <cell r="F441">
            <v>36647</v>
          </cell>
          <cell r="G441">
            <v>36669</v>
          </cell>
          <cell r="H441">
            <v>36669</v>
          </cell>
          <cell r="I441" t="str">
            <v>Sld</v>
          </cell>
          <cell r="K441" t="str">
            <v>Enron</v>
          </cell>
          <cell r="N441">
            <v>0</v>
          </cell>
          <cell r="O441">
            <v>10000</v>
          </cell>
          <cell r="P441">
            <v>4.97</v>
          </cell>
          <cell r="R441" t="str">
            <v>Fxd</v>
          </cell>
          <cell r="S441" t="str">
            <v>Phys</v>
          </cell>
          <cell r="T441" t="str">
            <v>CA</v>
          </cell>
          <cell r="X441" t="str">
            <v>CaBdr</v>
          </cell>
          <cell r="Y441" t="str">
            <v>SCG</v>
          </cell>
          <cell r="Z441" t="str">
            <v>Tpk</v>
          </cell>
          <cell r="AA441" t="str">
            <v>NetOut</v>
          </cell>
        </row>
        <row r="442">
          <cell r="B442">
            <v>196</v>
          </cell>
          <cell r="E442">
            <v>36666</v>
          </cell>
          <cell r="F442">
            <v>36647</v>
          </cell>
          <cell r="G442">
            <v>36669</v>
          </cell>
          <cell r="H442">
            <v>36669</v>
          </cell>
          <cell r="I442" t="str">
            <v>Sld</v>
          </cell>
          <cell r="K442" t="str">
            <v>Enron</v>
          </cell>
          <cell r="N442">
            <v>0</v>
          </cell>
          <cell r="O442">
            <v>10000</v>
          </cell>
          <cell r="P442">
            <v>4.97</v>
          </cell>
          <cell r="R442" t="str">
            <v>Fxd</v>
          </cell>
          <cell r="S442" t="str">
            <v>Phys</v>
          </cell>
          <cell r="T442" t="str">
            <v>CA</v>
          </cell>
          <cell r="X442" t="str">
            <v>CaBdr</v>
          </cell>
          <cell r="Y442" t="str">
            <v>SCG</v>
          </cell>
          <cell r="Z442" t="str">
            <v>Tpk</v>
          </cell>
          <cell r="AA442" t="str">
            <v>NetOut</v>
          </cell>
        </row>
        <row r="443">
          <cell r="B443">
            <v>196</v>
          </cell>
          <cell r="E443">
            <v>36666</v>
          </cell>
          <cell r="F443">
            <v>36647</v>
          </cell>
          <cell r="G443">
            <v>36669</v>
          </cell>
          <cell r="H443">
            <v>36669</v>
          </cell>
          <cell r="I443" t="str">
            <v>Sld</v>
          </cell>
          <cell r="K443" t="str">
            <v>Enron</v>
          </cell>
          <cell r="N443">
            <v>0</v>
          </cell>
          <cell r="O443">
            <v>10000</v>
          </cell>
          <cell r="P443">
            <v>4.95</v>
          </cell>
          <cell r="R443" t="str">
            <v>Fxd</v>
          </cell>
          <cell r="S443" t="str">
            <v>Phys</v>
          </cell>
          <cell r="T443" t="str">
            <v>CA</v>
          </cell>
          <cell r="X443" t="str">
            <v>CaBdr</v>
          </cell>
          <cell r="Y443" t="str">
            <v>SCG</v>
          </cell>
          <cell r="Z443" t="str">
            <v>Tpk</v>
          </cell>
          <cell r="AA443" t="str">
            <v>NetOut</v>
          </cell>
        </row>
        <row r="444">
          <cell r="B444">
            <v>174</v>
          </cell>
          <cell r="C444">
            <v>116.1</v>
          </cell>
          <cell r="E444">
            <v>36648</v>
          </cell>
          <cell r="F444">
            <v>36647</v>
          </cell>
          <cell r="G444">
            <v>36649</v>
          </cell>
          <cell r="H444">
            <v>36649</v>
          </cell>
          <cell r="I444" t="str">
            <v>Bot</v>
          </cell>
          <cell r="K444" t="str">
            <v>SCG TBS</v>
          </cell>
          <cell r="N444">
            <v>180000</v>
          </cell>
          <cell r="O444">
            <v>0</v>
          </cell>
          <cell r="P444">
            <v>0</v>
          </cell>
          <cell r="R444" t="str">
            <v>Fxd</v>
          </cell>
          <cell r="S444" t="str">
            <v>Strg</v>
          </cell>
          <cell r="T444" t="str">
            <v>CA</v>
          </cell>
          <cell r="X444" t="str">
            <v>CaBdr</v>
          </cell>
          <cell r="Y444" t="str">
            <v>SCG</v>
          </cell>
          <cell r="Z444" t="str">
            <v>Strg</v>
          </cell>
          <cell r="AA444" t="str">
            <v>A116</v>
          </cell>
          <cell r="AB444" t="str">
            <v>Var</v>
          </cell>
        </row>
        <row r="445">
          <cell r="B445">
            <v>174</v>
          </cell>
          <cell r="C445">
            <v>116.1</v>
          </cell>
          <cell r="E445">
            <v>36648</v>
          </cell>
          <cell r="F445">
            <v>36647</v>
          </cell>
          <cell r="G445">
            <v>36649</v>
          </cell>
          <cell r="H445">
            <v>36649</v>
          </cell>
          <cell r="I445" t="str">
            <v>Sld</v>
          </cell>
          <cell r="K445" t="str">
            <v>Duke</v>
          </cell>
          <cell r="N445">
            <v>0</v>
          </cell>
          <cell r="O445">
            <v>20000</v>
          </cell>
          <cell r="P445">
            <v>3.21</v>
          </cell>
          <cell r="R445" t="str">
            <v>Fxd</v>
          </cell>
          <cell r="S445" t="str">
            <v>Phys</v>
          </cell>
          <cell r="T445" t="str">
            <v>CA</v>
          </cell>
          <cell r="X445" t="str">
            <v>CaBdr</v>
          </cell>
          <cell r="Y445" t="str">
            <v>SCG</v>
          </cell>
          <cell r="Z445" t="str">
            <v>Strg</v>
          </cell>
          <cell r="AA445" t="str">
            <v>A116</v>
          </cell>
          <cell r="AB445" t="str">
            <v>D60</v>
          </cell>
        </row>
        <row r="446">
          <cell r="B446">
            <v>174</v>
          </cell>
          <cell r="C446">
            <v>116.1</v>
          </cell>
          <cell r="E446">
            <v>36648</v>
          </cell>
          <cell r="F446">
            <v>36647</v>
          </cell>
          <cell r="G446">
            <v>36649</v>
          </cell>
          <cell r="H446">
            <v>36649</v>
          </cell>
          <cell r="I446" t="str">
            <v>Sld</v>
          </cell>
          <cell r="K446" t="str">
            <v>Reliant</v>
          </cell>
          <cell r="N446">
            <v>0</v>
          </cell>
          <cell r="O446">
            <v>15000</v>
          </cell>
          <cell r="P446">
            <v>3.18</v>
          </cell>
          <cell r="R446" t="str">
            <v>Fxd</v>
          </cell>
          <cell r="S446" t="str">
            <v>Phys</v>
          </cell>
          <cell r="T446" t="str">
            <v>CA</v>
          </cell>
          <cell r="X446" t="str">
            <v>CaBdr</v>
          </cell>
          <cell r="Y446" t="str">
            <v>SCG</v>
          </cell>
          <cell r="Z446" t="str">
            <v>Strg</v>
          </cell>
          <cell r="AA446" t="str">
            <v>A116</v>
          </cell>
          <cell r="AB446" t="str">
            <v>D12</v>
          </cell>
        </row>
        <row r="447">
          <cell r="B447">
            <v>174</v>
          </cell>
          <cell r="C447">
            <v>116.1</v>
          </cell>
          <cell r="E447">
            <v>36662</v>
          </cell>
          <cell r="F447">
            <v>36647</v>
          </cell>
          <cell r="G447">
            <v>36663</v>
          </cell>
          <cell r="H447">
            <v>36663</v>
          </cell>
          <cell r="I447" t="str">
            <v>Sld</v>
          </cell>
          <cell r="K447" t="str">
            <v>Duke</v>
          </cell>
          <cell r="N447">
            <v>0</v>
          </cell>
          <cell r="O447">
            <v>20000</v>
          </cell>
          <cell r="P447">
            <v>3.45</v>
          </cell>
          <cell r="R447" t="str">
            <v>Fxd</v>
          </cell>
          <cell r="S447" t="str">
            <v>Phys</v>
          </cell>
          <cell r="T447" t="str">
            <v>CA</v>
          </cell>
          <cell r="X447" t="str">
            <v>CaBdr</v>
          </cell>
          <cell r="Y447" t="str">
            <v>SCG</v>
          </cell>
          <cell r="Z447" t="str">
            <v>Strg</v>
          </cell>
          <cell r="AA447" t="str">
            <v>A116</v>
          </cell>
          <cell r="AB447" t="str">
            <v>M08</v>
          </cell>
        </row>
        <row r="448">
          <cell r="B448">
            <v>174</v>
          </cell>
          <cell r="C448">
            <v>116.1</v>
          </cell>
          <cell r="E448">
            <v>36663</v>
          </cell>
          <cell r="F448">
            <v>36647</v>
          </cell>
          <cell r="G448">
            <v>36664</v>
          </cell>
          <cell r="H448">
            <v>36664</v>
          </cell>
          <cell r="I448" t="str">
            <v>Sld</v>
          </cell>
          <cell r="K448" t="str">
            <v>Duke</v>
          </cell>
          <cell r="N448">
            <v>0</v>
          </cell>
          <cell r="O448">
            <v>10000</v>
          </cell>
          <cell r="P448">
            <v>3.48</v>
          </cell>
          <cell r="R448" t="str">
            <v>Fxd</v>
          </cell>
          <cell r="S448" t="str">
            <v>Phys</v>
          </cell>
          <cell r="T448" t="str">
            <v>CA</v>
          </cell>
          <cell r="X448" t="str">
            <v>CaBdr</v>
          </cell>
          <cell r="Y448" t="str">
            <v>SCG</v>
          </cell>
          <cell r="Z448" t="str">
            <v>Strg</v>
          </cell>
          <cell r="AA448" t="str">
            <v>A116</v>
          </cell>
          <cell r="AB448" t="str">
            <v>D60</v>
          </cell>
        </row>
        <row r="449">
          <cell r="B449">
            <v>174</v>
          </cell>
          <cell r="C449">
            <v>116.1</v>
          </cell>
          <cell r="E449">
            <v>36663</v>
          </cell>
          <cell r="F449">
            <v>36647</v>
          </cell>
          <cell r="G449">
            <v>36664</v>
          </cell>
          <cell r="H449">
            <v>36664</v>
          </cell>
          <cell r="I449" t="str">
            <v>Sld</v>
          </cell>
          <cell r="K449" t="str">
            <v>Duke</v>
          </cell>
          <cell r="N449">
            <v>0</v>
          </cell>
          <cell r="O449">
            <v>20000</v>
          </cell>
          <cell r="P449">
            <v>3.5</v>
          </cell>
          <cell r="R449" t="str">
            <v>Fxd</v>
          </cell>
          <cell r="S449" t="str">
            <v>Phys</v>
          </cell>
          <cell r="T449" t="str">
            <v>CA</v>
          </cell>
          <cell r="X449" t="str">
            <v>CaBdr</v>
          </cell>
          <cell r="Y449" t="str">
            <v>SCG</v>
          </cell>
          <cell r="Z449" t="str">
            <v>Strg</v>
          </cell>
          <cell r="AA449" t="str">
            <v>A116</v>
          </cell>
          <cell r="AB449" t="str">
            <v>Z99</v>
          </cell>
        </row>
        <row r="450">
          <cell r="B450">
            <v>174</v>
          </cell>
          <cell r="C450">
            <v>116.1</v>
          </cell>
          <cell r="E450">
            <v>36666</v>
          </cell>
          <cell r="F450">
            <v>36647</v>
          </cell>
          <cell r="G450">
            <v>36665</v>
          </cell>
          <cell r="H450">
            <v>36665</v>
          </cell>
          <cell r="I450" t="str">
            <v>Sld</v>
          </cell>
          <cell r="K450" t="str">
            <v>Cook</v>
          </cell>
          <cell r="N450">
            <v>0</v>
          </cell>
          <cell r="O450">
            <v>10000</v>
          </cell>
          <cell r="P450">
            <v>3.75</v>
          </cell>
          <cell r="R450" t="str">
            <v>Fxd</v>
          </cell>
          <cell r="S450" t="str">
            <v>Phys</v>
          </cell>
          <cell r="T450" t="str">
            <v>CA</v>
          </cell>
          <cell r="X450" t="str">
            <v>CaBdr</v>
          </cell>
          <cell r="Y450" t="str">
            <v>SCG</v>
          </cell>
          <cell r="Z450" t="str">
            <v>Strg</v>
          </cell>
          <cell r="AA450" t="str">
            <v>A116</v>
          </cell>
          <cell r="AB450" t="str">
            <v>M08</v>
          </cell>
        </row>
        <row r="451">
          <cell r="B451">
            <v>174</v>
          </cell>
          <cell r="C451">
            <v>116.1</v>
          </cell>
          <cell r="E451">
            <v>36666</v>
          </cell>
          <cell r="F451">
            <v>36647</v>
          </cell>
          <cell r="G451">
            <v>36665</v>
          </cell>
          <cell r="H451">
            <v>36665</v>
          </cell>
          <cell r="I451" t="str">
            <v>Sld</v>
          </cell>
          <cell r="K451" t="str">
            <v>Duke</v>
          </cell>
          <cell r="N451">
            <v>0</v>
          </cell>
          <cell r="O451">
            <v>20000</v>
          </cell>
          <cell r="P451">
            <v>3.78</v>
          </cell>
          <cell r="R451" t="str">
            <v>Fxd</v>
          </cell>
          <cell r="S451" t="str">
            <v>Phys</v>
          </cell>
          <cell r="T451" t="str">
            <v>CA</v>
          </cell>
          <cell r="X451" t="str">
            <v>CaBdr</v>
          </cell>
          <cell r="Y451" t="str">
            <v>SCG</v>
          </cell>
          <cell r="Z451" t="str">
            <v>Strg</v>
          </cell>
          <cell r="AA451" t="str">
            <v>A116</v>
          </cell>
          <cell r="AB451" t="str">
            <v>MO8</v>
          </cell>
        </row>
        <row r="452">
          <cell r="B452">
            <v>174</v>
          </cell>
          <cell r="C452">
            <v>116.1</v>
          </cell>
          <cell r="E452">
            <v>36666</v>
          </cell>
          <cell r="F452">
            <v>36647</v>
          </cell>
          <cell r="G452">
            <v>36665</v>
          </cell>
          <cell r="H452">
            <v>36665</v>
          </cell>
          <cell r="I452" t="str">
            <v>Sld</v>
          </cell>
          <cell r="K452" t="str">
            <v>Reliant</v>
          </cell>
          <cell r="N452">
            <v>0</v>
          </cell>
          <cell r="O452">
            <v>15000</v>
          </cell>
          <cell r="P452">
            <v>3.78</v>
          </cell>
          <cell r="R452" t="str">
            <v>Fxd</v>
          </cell>
          <cell r="S452" t="str">
            <v>Phys</v>
          </cell>
          <cell r="T452" t="str">
            <v>CA</v>
          </cell>
          <cell r="X452" t="str">
            <v>CaBdr</v>
          </cell>
          <cell r="Y452" t="str">
            <v>SCG</v>
          </cell>
          <cell r="Z452" t="str">
            <v>Strg</v>
          </cell>
          <cell r="AA452" t="str">
            <v>A116</v>
          </cell>
          <cell r="AB452" t="str">
            <v>N38</v>
          </cell>
        </row>
        <row r="453">
          <cell r="B453">
            <v>174</v>
          </cell>
          <cell r="C453">
            <v>116.1</v>
          </cell>
          <cell r="E453">
            <v>36666</v>
          </cell>
          <cell r="F453">
            <v>36647</v>
          </cell>
          <cell r="G453">
            <v>36669</v>
          </cell>
          <cell r="H453">
            <v>36669</v>
          </cell>
          <cell r="I453" t="str">
            <v>Sld</v>
          </cell>
          <cell r="K453" t="str">
            <v>Reliant</v>
          </cell>
          <cell r="N453">
            <v>0</v>
          </cell>
          <cell r="O453">
            <v>50000</v>
          </cell>
          <cell r="P453">
            <v>4.9800000000000004</v>
          </cell>
          <cell r="R453" t="str">
            <v>Fxd</v>
          </cell>
          <cell r="S453" t="str">
            <v>Phys</v>
          </cell>
          <cell r="T453" t="str">
            <v>CA</v>
          </cell>
          <cell r="X453" t="str">
            <v>CaBdr</v>
          </cell>
          <cell r="Y453" t="str">
            <v>SCG</v>
          </cell>
          <cell r="Z453" t="str">
            <v>Strg</v>
          </cell>
          <cell r="AA453" t="str">
            <v>A116</v>
          </cell>
          <cell r="AB453" t="str">
            <v>N38</v>
          </cell>
        </row>
        <row r="454">
          <cell r="B454">
            <v>174</v>
          </cell>
          <cell r="C454">
            <v>116.1</v>
          </cell>
          <cell r="E454">
            <v>36666</v>
          </cell>
          <cell r="F454">
            <v>36647</v>
          </cell>
          <cell r="G454">
            <v>36669</v>
          </cell>
          <cell r="H454">
            <v>36669</v>
          </cell>
          <cell r="I454" t="str">
            <v>Bot</v>
          </cell>
          <cell r="K454" t="str">
            <v>Enron</v>
          </cell>
          <cell r="N454">
            <v>100000</v>
          </cell>
          <cell r="O454">
            <v>0</v>
          </cell>
          <cell r="P454">
            <v>4.1929999999999996</v>
          </cell>
          <cell r="R454" t="str">
            <v>Fxd</v>
          </cell>
          <cell r="S454" t="str">
            <v>Phys</v>
          </cell>
          <cell r="T454" t="str">
            <v>CA</v>
          </cell>
          <cell r="X454" t="str">
            <v>CaBdr</v>
          </cell>
          <cell r="Y454" t="str">
            <v>SCG</v>
          </cell>
          <cell r="Z454" t="str">
            <v>Tpk</v>
          </cell>
          <cell r="AA454" t="str">
            <v>97VT</v>
          </cell>
          <cell r="AB454" t="str">
            <v>A116</v>
          </cell>
        </row>
        <row r="455">
          <cell r="B455">
            <v>174</v>
          </cell>
          <cell r="C455">
            <v>116.1</v>
          </cell>
          <cell r="E455">
            <v>36666</v>
          </cell>
          <cell r="F455">
            <v>36647</v>
          </cell>
          <cell r="G455">
            <v>36669</v>
          </cell>
          <cell r="H455">
            <v>36669</v>
          </cell>
          <cell r="I455" t="str">
            <v>Sld</v>
          </cell>
          <cell r="K455" t="str">
            <v>SCG TBS</v>
          </cell>
          <cell r="N455">
            <v>0</v>
          </cell>
          <cell r="O455">
            <v>100000</v>
          </cell>
          <cell r="P455">
            <v>0</v>
          </cell>
          <cell r="R455" t="str">
            <v>Fxd</v>
          </cell>
          <cell r="S455" t="str">
            <v>Strg</v>
          </cell>
          <cell r="T455" t="str">
            <v>CA</v>
          </cell>
          <cell r="X455" t="str">
            <v>CaBdr</v>
          </cell>
          <cell r="Y455" t="str">
            <v>SCG</v>
          </cell>
          <cell r="Z455" t="str">
            <v>Tpk</v>
          </cell>
          <cell r="AA455" t="str">
            <v>97VT</v>
          </cell>
          <cell r="AB455" t="str">
            <v>A116</v>
          </cell>
        </row>
        <row r="456">
          <cell r="B456">
            <v>174</v>
          </cell>
          <cell r="C456">
            <v>116.1</v>
          </cell>
          <cell r="E456">
            <v>36666</v>
          </cell>
          <cell r="F456">
            <v>36647</v>
          </cell>
          <cell r="G456">
            <v>36669</v>
          </cell>
          <cell r="H456">
            <v>36669</v>
          </cell>
          <cell r="I456" t="str">
            <v>Bot</v>
          </cell>
          <cell r="K456" t="str">
            <v>SCG TBS</v>
          </cell>
          <cell r="N456">
            <v>100000</v>
          </cell>
          <cell r="O456">
            <v>0</v>
          </cell>
          <cell r="P456">
            <v>0</v>
          </cell>
          <cell r="R456" t="str">
            <v>Fxd</v>
          </cell>
          <cell r="S456" t="str">
            <v>Strg</v>
          </cell>
          <cell r="T456" t="str">
            <v>CA</v>
          </cell>
          <cell r="X456" t="str">
            <v>CaBdr</v>
          </cell>
          <cell r="Y456" t="str">
            <v>SCG</v>
          </cell>
          <cell r="Z456" t="str">
            <v>Strg</v>
          </cell>
          <cell r="AA456" t="str">
            <v>A116</v>
          </cell>
          <cell r="AB456" t="str">
            <v>D12</v>
          </cell>
        </row>
        <row r="457">
          <cell r="B457">
            <v>174</v>
          </cell>
          <cell r="C457">
            <v>116.1</v>
          </cell>
          <cell r="E457">
            <v>36666</v>
          </cell>
          <cell r="F457">
            <v>36647</v>
          </cell>
          <cell r="G457">
            <v>36669</v>
          </cell>
          <cell r="H457">
            <v>36669</v>
          </cell>
          <cell r="I457" t="str">
            <v>Sld</v>
          </cell>
          <cell r="K457" t="str">
            <v>Reliant</v>
          </cell>
          <cell r="N457">
            <v>0</v>
          </cell>
          <cell r="O457">
            <v>100000</v>
          </cell>
          <cell r="P457">
            <v>4.22</v>
          </cell>
          <cell r="R457" t="str">
            <v>Fxd</v>
          </cell>
          <cell r="S457" t="str">
            <v>Phys</v>
          </cell>
          <cell r="T457" t="str">
            <v>CA</v>
          </cell>
          <cell r="X457" t="str">
            <v>CaBdr</v>
          </cell>
          <cell r="Y457" t="str">
            <v>SCG</v>
          </cell>
          <cell r="Z457" t="str">
            <v>Strg</v>
          </cell>
          <cell r="AA457" t="str">
            <v>A116</v>
          </cell>
          <cell r="AB457" t="str">
            <v>D12</v>
          </cell>
        </row>
        <row r="458">
          <cell r="B458">
            <v>196</v>
          </cell>
          <cell r="E458">
            <v>36666</v>
          </cell>
          <cell r="F458">
            <v>36647</v>
          </cell>
          <cell r="G458">
            <v>36669</v>
          </cell>
          <cell r="H458">
            <v>36669</v>
          </cell>
          <cell r="I458" t="str">
            <v>Bot</v>
          </cell>
          <cell r="K458" t="str">
            <v>Enron</v>
          </cell>
          <cell r="N458">
            <v>50000</v>
          </cell>
          <cell r="O458">
            <v>0</v>
          </cell>
          <cell r="P458">
            <v>4.2329999999999997</v>
          </cell>
          <cell r="R458" t="str">
            <v>Fxd</v>
          </cell>
          <cell r="S458" t="str">
            <v>Phys</v>
          </cell>
          <cell r="T458" t="str">
            <v>CA</v>
          </cell>
          <cell r="X458" t="str">
            <v>CaBdr</v>
          </cell>
          <cell r="Y458" t="str">
            <v>SCG</v>
          </cell>
          <cell r="Z458" t="str">
            <v>Tpk</v>
          </cell>
          <cell r="AA458" t="str">
            <v>97VT</v>
          </cell>
          <cell r="AB458" t="str">
            <v>D12</v>
          </cell>
        </row>
        <row r="459">
          <cell r="B459">
            <v>196</v>
          </cell>
          <cell r="E459">
            <v>36666</v>
          </cell>
          <cell r="F459">
            <v>36647</v>
          </cell>
          <cell r="G459">
            <v>36669</v>
          </cell>
          <cell r="H459">
            <v>36669</v>
          </cell>
          <cell r="I459" t="str">
            <v>Sld</v>
          </cell>
          <cell r="K459" t="str">
            <v>Reliant</v>
          </cell>
          <cell r="N459">
            <v>0</v>
          </cell>
          <cell r="O459">
            <v>50000</v>
          </cell>
          <cell r="P459">
            <v>4.22</v>
          </cell>
          <cell r="R459" t="str">
            <v>Fxd</v>
          </cell>
          <cell r="S459" t="str">
            <v>Phys</v>
          </cell>
          <cell r="T459" t="str">
            <v>CA</v>
          </cell>
          <cell r="X459" t="str">
            <v>CaBdr</v>
          </cell>
          <cell r="Y459" t="str">
            <v>SCG</v>
          </cell>
          <cell r="Z459" t="str">
            <v>Strg</v>
          </cell>
          <cell r="AA459" t="str">
            <v>97VT</v>
          </cell>
          <cell r="AB459" t="str">
            <v>D12</v>
          </cell>
        </row>
        <row r="460">
          <cell r="B460">
            <v>196</v>
          </cell>
          <cell r="E460">
            <v>36671</v>
          </cell>
          <cell r="F460">
            <v>36647</v>
          </cell>
          <cell r="G460">
            <v>36672</v>
          </cell>
          <cell r="H460">
            <v>36672</v>
          </cell>
          <cell r="I460" t="str">
            <v>Sld</v>
          </cell>
          <cell r="K460" t="str">
            <v>Enron</v>
          </cell>
          <cell r="N460">
            <v>0</v>
          </cell>
          <cell r="O460">
            <v>5000</v>
          </cell>
          <cell r="P460">
            <v>4.29</v>
          </cell>
          <cell r="R460" t="str">
            <v>Fxd</v>
          </cell>
          <cell r="S460" t="str">
            <v>Phys</v>
          </cell>
          <cell r="T460" t="str">
            <v>CA</v>
          </cell>
          <cell r="X460" t="str">
            <v>CaBdr</v>
          </cell>
          <cell r="Y460" t="str">
            <v>SCG</v>
          </cell>
          <cell r="Z460" t="str">
            <v>Tpk</v>
          </cell>
          <cell r="AA460" t="str">
            <v>Netout</v>
          </cell>
          <cell r="AB460" t="str">
            <v>Netout</v>
          </cell>
        </row>
        <row r="461">
          <cell r="B461">
            <v>196</v>
          </cell>
          <cell r="E461">
            <v>36671</v>
          </cell>
          <cell r="F461">
            <v>36647</v>
          </cell>
          <cell r="G461">
            <v>36672</v>
          </cell>
          <cell r="H461">
            <v>36672</v>
          </cell>
          <cell r="I461" t="str">
            <v>Bot</v>
          </cell>
          <cell r="K461" t="str">
            <v>Enron</v>
          </cell>
          <cell r="N461">
            <v>5000</v>
          </cell>
          <cell r="O461">
            <v>0</v>
          </cell>
          <cell r="P461">
            <v>4.29</v>
          </cell>
          <cell r="R461" t="str">
            <v>Fxd</v>
          </cell>
          <cell r="S461" t="str">
            <v>Phys</v>
          </cell>
          <cell r="T461" t="str">
            <v>CA</v>
          </cell>
          <cell r="X461" t="str">
            <v>CaBdr</v>
          </cell>
          <cell r="Y461" t="str">
            <v>SCG</v>
          </cell>
          <cell r="Z461" t="str">
            <v>Tpk</v>
          </cell>
          <cell r="AA461" t="str">
            <v>Netout</v>
          </cell>
          <cell r="AB461" t="str">
            <v>Netout</v>
          </cell>
        </row>
        <row r="462">
          <cell r="B462">
            <v>174</v>
          </cell>
          <cell r="C462">
            <v>116.1</v>
          </cell>
          <cell r="E462">
            <v>36671</v>
          </cell>
          <cell r="F462">
            <v>36647</v>
          </cell>
          <cell r="G462">
            <v>36672</v>
          </cell>
          <cell r="H462">
            <v>36672</v>
          </cell>
          <cell r="I462" t="str">
            <v>Bot</v>
          </cell>
          <cell r="K462" t="str">
            <v>Enron</v>
          </cell>
          <cell r="N462">
            <v>2969</v>
          </cell>
          <cell r="O462">
            <v>0</v>
          </cell>
          <cell r="P462">
            <v>4.29</v>
          </cell>
          <cell r="R462" t="str">
            <v>Fxd</v>
          </cell>
          <cell r="S462" t="str">
            <v>Phys</v>
          </cell>
          <cell r="T462" t="str">
            <v>CA</v>
          </cell>
          <cell r="X462" t="str">
            <v>CaBdr</v>
          </cell>
          <cell r="Y462" t="str">
            <v>SCG</v>
          </cell>
          <cell r="Z462" t="str">
            <v>Tpk</v>
          </cell>
          <cell r="AA462" t="str">
            <v>9LBP</v>
          </cell>
          <cell r="AB462" t="str">
            <v>A116</v>
          </cell>
        </row>
        <row r="463">
          <cell r="B463">
            <v>174</v>
          </cell>
          <cell r="C463">
            <v>116.1</v>
          </cell>
          <cell r="E463">
            <v>36671</v>
          </cell>
          <cell r="F463">
            <v>36647</v>
          </cell>
          <cell r="G463">
            <v>36672</v>
          </cell>
          <cell r="H463">
            <v>36672</v>
          </cell>
          <cell r="I463" t="str">
            <v>Bot</v>
          </cell>
          <cell r="K463" t="str">
            <v>Cook</v>
          </cell>
          <cell r="N463">
            <v>8336</v>
          </cell>
          <cell r="O463">
            <v>0</v>
          </cell>
          <cell r="P463">
            <v>4.2850000000000001</v>
          </cell>
          <cell r="R463" t="str">
            <v>Fxd</v>
          </cell>
          <cell r="S463" t="str">
            <v>Phys</v>
          </cell>
          <cell r="T463" t="str">
            <v>CA</v>
          </cell>
          <cell r="X463" t="str">
            <v>CaBdr</v>
          </cell>
          <cell r="Y463" t="str">
            <v>SCG</v>
          </cell>
          <cell r="Z463" t="str">
            <v>Tpk</v>
          </cell>
          <cell r="AA463" t="str">
            <v>97VT</v>
          </cell>
          <cell r="AB463" t="str">
            <v>A116</v>
          </cell>
        </row>
        <row r="464">
          <cell r="B464">
            <v>174</v>
          </cell>
          <cell r="C464">
            <v>116.1</v>
          </cell>
          <cell r="E464">
            <v>36671</v>
          </cell>
          <cell r="F464">
            <v>36647</v>
          </cell>
          <cell r="G464">
            <v>36672</v>
          </cell>
          <cell r="H464">
            <v>36672</v>
          </cell>
          <cell r="I464" t="str">
            <v>Sld</v>
          </cell>
          <cell r="K464" t="str">
            <v>SCG TBS</v>
          </cell>
          <cell r="N464">
            <v>0</v>
          </cell>
          <cell r="O464">
            <v>11305</v>
          </cell>
          <cell r="P464">
            <v>0</v>
          </cell>
          <cell r="R464" t="str">
            <v>Fxd</v>
          </cell>
          <cell r="S464" t="str">
            <v>Strg</v>
          </cell>
          <cell r="T464" t="str">
            <v>CA</v>
          </cell>
          <cell r="X464" t="str">
            <v>CaBdr</v>
          </cell>
          <cell r="Y464" t="str">
            <v>SCG</v>
          </cell>
          <cell r="Z464" t="str">
            <v>Strg</v>
          </cell>
          <cell r="AA464" t="str">
            <v>Var</v>
          </cell>
          <cell r="AB464" t="str">
            <v>A116</v>
          </cell>
        </row>
        <row r="465">
          <cell r="B465">
            <v>174</v>
          </cell>
          <cell r="C465">
            <v>116.1</v>
          </cell>
          <cell r="E465">
            <v>36671</v>
          </cell>
          <cell r="F465">
            <v>36647</v>
          </cell>
          <cell r="G465">
            <v>36672</v>
          </cell>
          <cell r="H465">
            <v>36672</v>
          </cell>
          <cell r="I465" t="str">
            <v>Bot</v>
          </cell>
          <cell r="K465" t="str">
            <v>SoCalgas</v>
          </cell>
          <cell r="N465">
            <v>20000</v>
          </cell>
          <cell r="O465">
            <v>0</v>
          </cell>
          <cell r="P465">
            <v>4.3</v>
          </cell>
          <cell r="R465" t="str">
            <v>Fxd</v>
          </cell>
          <cell r="S465" t="str">
            <v>Phys</v>
          </cell>
          <cell r="T465" t="str">
            <v>CA</v>
          </cell>
          <cell r="X465" t="str">
            <v>CaBdr</v>
          </cell>
          <cell r="Y465" t="str">
            <v>SCG</v>
          </cell>
          <cell r="Z465" t="str">
            <v>Strg</v>
          </cell>
          <cell r="AA465" t="str">
            <v>Z99</v>
          </cell>
          <cell r="AB465" t="str">
            <v>A116</v>
          </cell>
        </row>
        <row r="466">
          <cell r="B466">
            <v>174</v>
          </cell>
          <cell r="C466">
            <v>116.1</v>
          </cell>
          <cell r="E466">
            <v>36671</v>
          </cell>
          <cell r="F466">
            <v>36647</v>
          </cell>
          <cell r="G466">
            <v>36672</v>
          </cell>
          <cell r="H466">
            <v>36672</v>
          </cell>
          <cell r="I466" t="str">
            <v>Sld</v>
          </cell>
          <cell r="K466" t="str">
            <v>SCG TBS</v>
          </cell>
          <cell r="N466">
            <v>0</v>
          </cell>
          <cell r="O466">
            <v>20000</v>
          </cell>
          <cell r="P466">
            <v>0</v>
          </cell>
          <cell r="R466" t="str">
            <v>Fxd</v>
          </cell>
          <cell r="S466" t="str">
            <v>Strg</v>
          </cell>
          <cell r="T466" t="str">
            <v>CA</v>
          </cell>
          <cell r="X466" t="str">
            <v>CaBdr</v>
          </cell>
          <cell r="Y466" t="str">
            <v>SCG</v>
          </cell>
          <cell r="Z466" t="str">
            <v>Strg</v>
          </cell>
          <cell r="AA466" t="str">
            <v>Z99</v>
          </cell>
          <cell r="AB466" t="str">
            <v>A116</v>
          </cell>
        </row>
        <row r="467">
          <cell r="B467">
            <v>188</v>
          </cell>
          <cell r="E467">
            <v>36666</v>
          </cell>
          <cell r="F467">
            <v>36647</v>
          </cell>
          <cell r="G467">
            <v>36673</v>
          </cell>
          <cell r="H467">
            <v>36676</v>
          </cell>
          <cell r="I467" t="str">
            <v>Bot</v>
          </cell>
          <cell r="K467" t="str">
            <v>Enron</v>
          </cell>
          <cell r="N467">
            <v>13403</v>
          </cell>
          <cell r="O467">
            <v>0</v>
          </cell>
          <cell r="P467">
            <v>4.3</v>
          </cell>
          <cell r="R467" t="str">
            <v>Fxd</v>
          </cell>
          <cell r="S467" t="str">
            <v>Phys</v>
          </cell>
          <cell r="T467" t="str">
            <v>CA</v>
          </cell>
          <cell r="X467" t="str">
            <v>CaBdr</v>
          </cell>
          <cell r="Y467" t="str">
            <v>SCG</v>
          </cell>
          <cell r="Z467" t="str">
            <v>Tpk</v>
          </cell>
          <cell r="AA467" t="str">
            <v>9LBP</v>
          </cell>
          <cell r="AB467" t="str">
            <v>P03</v>
          </cell>
        </row>
        <row r="468">
          <cell r="B468">
            <v>196</v>
          </cell>
          <cell r="E468">
            <v>36666</v>
          </cell>
          <cell r="F468">
            <v>36647</v>
          </cell>
          <cell r="G468">
            <v>36673</v>
          </cell>
          <cell r="H468">
            <v>36676</v>
          </cell>
          <cell r="I468" t="str">
            <v>Bot</v>
          </cell>
          <cell r="K468" t="str">
            <v>Enron</v>
          </cell>
          <cell r="N468">
            <v>13091</v>
          </cell>
          <cell r="O468">
            <v>0</v>
          </cell>
          <cell r="P468">
            <v>4.3250000000000002</v>
          </cell>
          <cell r="R468" t="str">
            <v>Fxd</v>
          </cell>
          <cell r="S468" t="str">
            <v>Phys</v>
          </cell>
          <cell r="T468" t="str">
            <v>CA</v>
          </cell>
          <cell r="X468" t="str">
            <v>CaBdr</v>
          </cell>
          <cell r="Y468" t="str">
            <v>SCG</v>
          </cell>
          <cell r="Z468" t="str">
            <v>Tpk</v>
          </cell>
          <cell r="AA468" t="str">
            <v>??</v>
          </cell>
          <cell r="AB468" t="str">
            <v>A116</v>
          </cell>
        </row>
        <row r="469">
          <cell r="B469">
            <v>196</v>
          </cell>
          <cell r="E469">
            <v>36666</v>
          </cell>
          <cell r="F469">
            <v>36647</v>
          </cell>
          <cell r="G469">
            <v>36673</v>
          </cell>
          <cell r="H469">
            <v>36676</v>
          </cell>
          <cell r="I469" t="str">
            <v>Sld</v>
          </cell>
          <cell r="K469" t="str">
            <v>Reliant</v>
          </cell>
          <cell r="N469">
            <v>0</v>
          </cell>
          <cell r="O469">
            <v>13091</v>
          </cell>
          <cell r="P469">
            <v>4.1500000000000004</v>
          </cell>
          <cell r="R469" t="str">
            <v>Fxd</v>
          </cell>
          <cell r="S469" t="str">
            <v>Phys</v>
          </cell>
          <cell r="T469" t="str">
            <v>CA</v>
          </cell>
          <cell r="X469" t="str">
            <v>CaBdr</v>
          </cell>
          <cell r="Y469" t="str">
            <v>SCG</v>
          </cell>
          <cell r="Z469" t="str">
            <v>Tpk</v>
          </cell>
          <cell r="AA469" t="str">
            <v>??</v>
          </cell>
          <cell r="AB469" t="str">
            <v>A116</v>
          </cell>
        </row>
        <row r="470">
          <cell r="B470">
            <v>174</v>
          </cell>
          <cell r="C470">
            <v>116.1</v>
          </cell>
          <cell r="E470">
            <v>36666</v>
          </cell>
          <cell r="F470">
            <v>36647</v>
          </cell>
          <cell r="G470">
            <v>36672</v>
          </cell>
          <cell r="H470">
            <v>36672</v>
          </cell>
          <cell r="I470" t="str">
            <v>Bot</v>
          </cell>
          <cell r="K470" t="str">
            <v>SoCalGas</v>
          </cell>
          <cell r="N470">
            <v>80000</v>
          </cell>
          <cell r="O470">
            <v>0</v>
          </cell>
          <cell r="P470">
            <v>4.3</v>
          </cell>
          <cell r="R470" t="str">
            <v>Fxd</v>
          </cell>
          <cell r="S470" t="str">
            <v>Phys</v>
          </cell>
          <cell r="T470" t="str">
            <v>CA</v>
          </cell>
          <cell r="X470" t="str">
            <v>CaBdr</v>
          </cell>
          <cell r="Y470" t="str">
            <v>SCG</v>
          </cell>
          <cell r="Z470" t="str">
            <v>Strg</v>
          </cell>
          <cell r="AA470" t="str">
            <v>Z99</v>
          </cell>
          <cell r="AB470" t="str">
            <v>A116</v>
          </cell>
        </row>
        <row r="471">
          <cell r="B471">
            <v>174</v>
          </cell>
          <cell r="C471">
            <v>116.1</v>
          </cell>
          <cell r="E471">
            <v>36671</v>
          </cell>
          <cell r="F471">
            <v>36647</v>
          </cell>
          <cell r="G471">
            <v>36672</v>
          </cell>
          <cell r="H471">
            <v>36672</v>
          </cell>
          <cell r="I471" t="str">
            <v>Sld</v>
          </cell>
          <cell r="K471" t="str">
            <v>SCG TBS</v>
          </cell>
          <cell r="N471">
            <v>0</v>
          </cell>
          <cell r="O471">
            <v>80000</v>
          </cell>
          <cell r="P471">
            <v>0</v>
          </cell>
          <cell r="R471" t="str">
            <v>Fxd</v>
          </cell>
          <cell r="S471" t="str">
            <v>Strg</v>
          </cell>
          <cell r="T471" t="str">
            <v>CA</v>
          </cell>
          <cell r="X471" t="str">
            <v>CaBdr</v>
          </cell>
          <cell r="Y471" t="str">
            <v>SCG</v>
          </cell>
          <cell r="Z471" t="str">
            <v>Strg</v>
          </cell>
          <cell r="AA471" t="str">
            <v>Z99</v>
          </cell>
          <cell r="AB471" t="str">
            <v>A116</v>
          </cell>
        </row>
        <row r="472">
          <cell r="B472">
            <v>198</v>
          </cell>
          <cell r="C472">
            <v>77</v>
          </cell>
          <cell r="E472">
            <v>36673</v>
          </cell>
          <cell r="F472">
            <v>36647</v>
          </cell>
          <cell r="G472">
            <v>36673</v>
          </cell>
          <cell r="H472">
            <v>36676</v>
          </cell>
          <cell r="I472" t="str">
            <v>Bot</v>
          </cell>
          <cell r="K472" t="str">
            <v>CaHub</v>
          </cell>
          <cell r="N472">
            <v>120000</v>
          </cell>
          <cell r="O472">
            <v>0</v>
          </cell>
          <cell r="P472">
            <v>1E-4</v>
          </cell>
          <cell r="R472" t="str">
            <v>Fxd</v>
          </cell>
          <cell r="S472" t="str">
            <v>Strg</v>
          </cell>
          <cell r="T472" t="str">
            <v>CA</v>
          </cell>
          <cell r="X472" t="str">
            <v>CaBdr</v>
          </cell>
          <cell r="Y472" t="str">
            <v>SCG</v>
          </cell>
          <cell r="Z472" t="str">
            <v>Tpk</v>
          </cell>
          <cell r="AA472" t="str">
            <v>Z99</v>
          </cell>
          <cell r="AB472" t="str">
            <v>Z99</v>
          </cell>
        </row>
        <row r="473">
          <cell r="B473">
            <v>198</v>
          </cell>
          <cell r="E473">
            <v>36673</v>
          </cell>
          <cell r="F473">
            <v>36647</v>
          </cell>
          <cell r="G473">
            <v>36673</v>
          </cell>
          <cell r="H473">
            <v>36676</v>
          </cell>
          <cell r="I473" t="str">
            <v>Sld</v>
          </cell>
          <cell r="K473" t="str">
            <v>SoCalGas</v>
          </cell>
          <cell r="N473">
            <v>0</v>
          </cell>
          <cell r="O473">
            <v>120000</v>
          </cell>
          <cell r="P473">
            <v>4.25</v>
          </cell>
          <cell r="R473" t="str">
            <v>Fxd</v>
          </cell>
          <cell r="S473" t="str">
            <v>Phys</v>
          </cell>
          <cell r="T473" t="str">
            <v>CA</v>
          </cell>
          <cell r="X473" t="str">
            <v>CaBdr</v>
          </cell>
          <cell r="Y473" t="str">
            <v>SCG</v>
          </cell>
          <cell r="Z473" t="str">
            <v>Tpk</v>
          </cell>
          <cell r="AA473" t="str">
            <v>Z99</v>
          </cell>
          <cell r="AB473" t="str">
            <v>Z99</v>
          </cell>
        </row>
        <row r="474">
          <cell r="B474">
            <v>198</v>
          </cell>
          <cell r="E474">
            <v>36676</v>
          </cell>
          <cell r="F474">
            <v>36647</v>
          </cell>
          <cell r="G474">
            <v>36677</v>
          </cell>
          <cell r="H474">
            <v>36677</v>
          </cell>
          <cell r="I474" t="str">
            <v>Bot</v>
          </cell>
          <cell r="K474" t="str">
            <v>SoCalGas</v>
          </cell>
          <cell r="N474">
            <v>120000</v>
          </cell>
          <cell r="O474">
            <v>0</v>
          </cell>
          <cell r="P474">
            <v>4.25</v>
          </cell>
          <cell r="R474" t="str">
            <v>Fxd</v>
          </cell>
          <cell r="S474" t="str">
            <v>Phys</v>
          </cell>
          <cell r="T474" t="str">
            <v>CA</v>
          </cell>
          <cell r="X474" t="str">
            <v>CaBdr</v>
          </cell>
          <cell r="Y474" t="str">
            <v>SCG</v>
          </cell>
          <cell r="Z474" t="str">
            <v>Tpk</v>
          </cell>
          <cell r="AA474" t="str">
            <v>Z99</v>
          </cell>
          <cell r="AB474" t="str">
            <v>Z99</v>
          </cell>
        </row>
        <row r="475">
          <cell r="B475">
            <v>198</v>
          </cell>
          <cell r="C475">
            <v>77</v>
          </cell>
          <cell r="E475">
            <v>36676</v>
          </cell>
          <cell r="F475">
            <v>36647</v>
          </cell>
          <cell r="G475">
            <v>36677</v>
          </cell>
          <cell r="H475">
            <v>36677</v>
          </cell>
          <cell r="I475" t="str">
            <v>Sld</v>
          </cell>
          <cell r="K475" t="str">
            <v>CaHub</v>
          </cell>
          <cell r="N475">
            <v>0</v>
          </cell>
          <cell r="O475">
            <v>120000</v>
          </cell>
          <cell r="P475">
            <v>0</v>
          </cell>
          <cell r="R475" t="str">
            <v>Fxd</v>
          </cell>
          <cell r="S475" t="str">
            <v>Strg</v>
          </cell>
          <cell r="T475" t="str">
            <v>CA</v>
          </cell>
          <cell r="X475" t="str">
            <v>CaBdr</v>
          </cell>
          <cell r="Y475" t="str">
            <v>SCG</v>
          </cell>
          <cell r="Z475" t="str">
            <v>Tpk</v>
          </cell>
          <cell r="AA475" t="str">
            <v>Z99</v>
          </cell>
          <cell r="AB475" t="str">
            <v>Z99</v>
          </cell>
        </row>
        <row r="476">
          <cell r="B476">
            <v>198</v>
          </cell>
          <cell r="C476">
            <v>77</v>
          </cell>
          <cell r="E476">
            <v>36673</v>
          </cell>
          <cell r="F476">
            <v>36647</v>
          </cell>
          <cell r="G476">
            <v>36666</v>
          </cell>
          <cell r="H476">
            <v>36667</v>
          </cell>
          <cell r="I476" t="str">
            <v>Bot</v>
          </cell>
          <cell r="K476" t="str">
            <v>CaHub</v>
          </cell>
          <cell r="N476">
            <v>40000</v>
          </cell>
          <cell r="O476">
            <v>0</v>
          </cell>
          <cell r="P476">
            <v>1E-4</v>
          </cell>
          <cell r="R476" t="str">
            <v>Fxd</v>
          </cell>
          <cell r="S476" t="str">
            <v>Strg</v>
          </cell>
          <cell r="T476" t="str">
            <v>CA</v>
          </cell>
          <cell r="X476" t="str">
            <v>CaBdr</v>
          </cell>
          <cell r="Y476" t="str">
            <v>SCG</v>
          </cell>
          <cell r="Z476" t="str">
            <v>Tpk</v>
          </cell>
          <cell r="AA476" t="str">
            <v>Z99</v>
          </cell>
          <cell r="AB476" t="str">
            <v>Z99</v>
          </cell>
        </row>
        <row r="477">
          <cell r="B477">
            <v>198</v>
          </cell>
          <cell r="E477">
            <v>36673</v>
          </cell>
          <cell r="F477">
            <v>36647</v>
          </cell>
          <cell r="G477">
            <v>36666</v>
          </cell>
          <cell r="H477">
            <v>36667</v>
          </cell>
          <cell r="I477" t="str">
            <v>Sld</v>
          </cell>
          <cell r="K477" t="str">
            <v>SoCalGas</v>
          </cell>
          <cell r="N477">
            <v>0</v>
          </cell>
          <cell r="O477">
            <v>40000</v>
          </cell>
          <cell r="P477">
            <v>3.95</v>
          </cell>
          <cell r="R477" t="str">
            <v>Fxd</v>
          </cell>
          <cell r="S477" t="str">
            <v>Phys</v>
          </cell>
          <cell r="T477" t="str">
            <v>CA</v>
          </cell>
          <cell r="X477" t="str">
            <v>CaBdr</v>
          </cell>
          <cell r="Y477" t="str">
            <v>SCG</v>
          </cell>
          <cell r="Z477" t="str">
            <v>Tpk</v>
          </cell>
          <cell r="AA477" t="str">
            <v>Z99</v>
          </cell>
          <cell r="AB477" t="str">
            <v>Z99</v>
          </cell>
        </row>
        <row r="478">
          <cell r="B478">
            <v>198</v>
          </cell>
          <cell r="E478">
            <v>36676</v>
          </cell>
          <cell r="F478">
            <v>36647</v>
          </cell>
          <cell r="G478">
            <v>36668</v>
          </cell>
          <cell r="H478">
            <v>36668</v>
          </cell>
          <cell r="I478" t="str">
            <v>Bot</v>
          </cell>
          <cell r="K478" t="str">
            <v>SoCalGas</v>
          </cell>
          <cell r="N478">
            <v>40000</v>
          </cell>
          <cell r="O478">
            <v>0</v>
          </cell>
          <cell r="P478">
            <v>3.95</v>
          </cell>
          <cell r="R478" t="str">
            <v>Fxd</v>
          </cell>
          <cell r="S478" t="str">
            <v>Phys</v>
          </cell>
          <cell r="T478" t="str">
            <v>CA</v>
          </cell>
          <cell r="X478" t="str">
            <v>CaBdr</v>
          </cell>
          <cell r="Y478" t="str">
            <v>SCG</v>
          </cell>
          <cell r="Z478" t="str">
            <v>Tpk</v>
          </cell>
          <cell r="AA478" t="str">
            <v>Z99</v>
          </cell>
          <cell r="AB478" t="str">
            <v>Z99</v>
          </cell>
        </row>
        <row r="479">
          <cell r="B479">
            <v>198</v>
          </cell>
          <cell r="C479">
            <v>77</v>
          </cell>
          <cell r="E479">
            <v>36676</v>
          </cell>
          <cell r="F479">
            <v>36647</v>
          </cell>
          <cell r="G479">
            <v>36668</v>
          </cell>
          <cell r="H479">
            <v>36668</v>
          </cell>
          <cell r="I479" t="str">
            <v>Sld</v>
          </cell>
          <cell r="K479" t="str">
            <v>CaHub</v>
          </cell>
          <cell r="N479">
            <v>0</v>
          </cell>
          <cell r="O479">
            <v>40000</v>
          </cell>
          <cell r="P479">
            <v>0</v>
          </cell>
          <cell r="R479" t="str">
            <v>Fxd</v>
          </cell>
          <cell r="S479" t="str">
            <v>Strg</v>
          </cell>
          <cell r="T479" t="str">
            <v>CA</v>
          </cell>
          <cell r="X479" t="str">
            <v>CaBdr</v>
          </cell>
          <cell r="Y479" t="str">
            <v>SCG</v>
          </cell>
          <cell r="Z479" t="str">
            <v>Tpk</v>
          </cell>
          <cell r="AA479" t="str">
            <v>Z99</v>
          </cell>
          <cell r="AB479" t="str">
            <v>Z99</v>
          </cell>
        </row>
        <row r="480">
          <cell r="B480">
            <v>174</v>
          </cell>
          <cell r="C480">
            <v>116.1</v>
          </cell>
          <cell r="E480">
            <v>36676</v>
          </cell>
          <cell r="F480">
            <v>36647</v>
          </cell>
          <cell r="G480">
            <v>36677</v>
          </cell>
          <cell r="H480">
            <v>36677</v>
          </cell>
          <cell r="I480" t="str">
            <v>Bot</v>
          </cell>
          <cell r="K480" t="str">
            <v>SCG TBS</v>
          </cell>
          <cell r="N480">
            <v>60000</v>
          </cell>
          <cell r="O480">
            <v>0</v>
          </cell>
          <cell r="P480">
            <v>0</v>
          </cell>
          <cell r="R480" t="str">
            <v>Fxd</v>
          </cell>
          <cell r="S480" t="str">
            <v>Strg</v>
          </cell>
          <cell r="T480" t="str">
            <v>CA</v>
          </cell>
          <cell r="X480" t="str">
            <v>CaBdr</v>
          </cell>
          <cell r="Y480" t="str">
            <v>SCG</v>
          </cell>
          <cell r="Z480" t="str">
            <v>Strg</v>
          </cell>
          <cell r="AA480" t="str">
            <v>A116</v>
          </cell>
          <cell r="AB480" t="str">
            <v>Var</v>
          </cell>
        </row>
        <row r="481">
          <cell r="B481">
            <v>174</v>
          </cell>
          <cell r="C481">
            <v>116.1</v>
          </cell>
          <cell r="E481">
            <v>36676</v>
          </cell>
          <cell r="F481">
            <v>36647</v>
          </cell>
          <cell r="G481">
            <v>36677</v>
          </cell>
          <cell r="H481">
            <v>36677</v>
          </cell>
          <cell r="I481" t="str">
            <v>Sld</v>
          </cell>
          <cell r="K481" t="str">
            <v>Duke</v>
          </cell>
          <cell r="N481">
            <v>0</v>
          </cell>
          <cell r="O481">
            <v>20000</v>
          </cell>
          <cell r="P481">
            <v>4.72</v>
          </cell>
          <cell r="R481" t="str">
            <v>Fxd</v>
          </cell>
          <cell r="S481" t="str">
            <v>Phys</v>
          </cell>
          <cell r="T481" t="str">
            <v>CA</v>
          </cell>
          <cell r="X481" t="str">
            <v>CaBdr</v>
          </cell>
          <cell r="Y481" t="str">
            <v>SCG</v>
          </cell>
          <cell r="Z481" t="str">
            <v>Strg</v>
          </cell>
          <cell r="AA481" t="str">
            <v>A116</v>
          </cell>
          <cell r="AB481" t="str">
            <v>M08</v>
          </cell>
        </row>
        <row r="482">
          <cell r="B482">
            <v>174</v>
          </cell>
          <cell r="C482">
            <v>116.1</v>
          </cell>
          <cell r="E482">
            <v>36676</v>
          </cell>
          <cell r="F482">
            <v>36647</v>
          </cell>
          <cell r="G482">
            <v>36677</v>
          </cell>
          <cell r="H482">
            <v>36677</v>
          </cell>
          <cell r="I482" t="str">
            <v>Sld</v>
          </cell>
          <cell r="K482" t="str">
            <v>Williams</v>
          </cell>
          <cell r="N482">
            <v>0</v>
          </cell>
          <cell r="O482">
            <v>20000</v>
          </cell>
          <cell r="P482">
            <v>4.76</v>
          </cell>
          <cell r="R482" t="str">
            <v>Fxd</v>
          </cell>
          <cell r="S482" t="str">
            <v>Phys</v>
          </cell>
          <cell r="T482" t="str">
            <v>CA</v>
          </cell>
          <cell r="X482" t="str">
            <v>CaBdr</v>
          </cell>
          <cell r="Y482" t="str">
            <v>SCG</v>
          </cell>
          <cell r="Z482" t="str">
            <v>Strg</v>
          </cell>
          <cell r="AA482" t="str">
            <v>A116</v>
          </cell>
          <cell r="AB482" t="str">
            <v>W69</v>
          </cell>
        </row>
        <row r="483">
          <cell r="B483">
            <v>174</v>
          </cell>
          <cell r="C483">
            <v>116.1</v>
          </cell>
          <cell r="E483">
            <v>36676</v>
          </cell>
          <cell r="F483">
            <v>36647</v>
          </cell>
          <cell r="G483">
            <v>36677</v>
          </cell>
          <cell r="H483">
            <v>36677</v>
          </cell>
          <cell r="I483" t="str">
            <v>Sld</v>
          </cell>
          <cell r="K483" t="str">
            <v>PG&amp;E Trdg</v>
          </cell>
          <cell r="N483">
            <v>0</v>
          </cell>
          <cell r="O483">
            <v>20000</v>
          </cell>
          <cell r="P483">
            <v>4.7450000000000001</v>
          </cell>
          <cell r="R483" t="str">
            <v>Fxd</v>
          </cell>
          <cell r="S483" t="str">
            <v>Phys</v>
          </cell>
          <cell r="T483" t="str">
            <v>CA</v>
          </cell>
          <cell r="X483" t="str">
            <v>CaBdr</v>
          </cell>
          <cell r="Y483" t="str">
            <v>SCG</v>
          </cell>
          <cell r="Z483" t="str">
            <v>Strg</v>
          </cell>
          <cell r="AA483" t="str">
            <v>A116</v>
          </cell>
          <cell r="AB483" t="str">
            <v>I07</v>
          </cell>
        </row>
        <row r="484">
          <cell r="B484">
            <v>174</v>
          </cell>
          <cell r="C484">
            <v>116.1</v>
          </cell>
          <cell r="E484">
            <v>36642</v>
          </cell>
          <cell r="F484">
            <v>36647</v>
          </cell>
          <cell r="G484">
            <v>36671</v>
          </cell>
          <cell r="H484">
            <v>36671</v>
          </cell>
          <cell r="I484" t="str">
            <v>Bot</v>
          </cell>
          <cell r="K484" t="str">
            <v>SCG TBS</v>
          </cell>
          <cell r="N484">
            <v>0</v>
          </cell>
          <cell r="O484">
            <v>0</v>
          </cell>
          <cell r="P484">
            <v>0</v>
          </cell>
          <cell r="R484" t="str">
            <v>Fxd</v>
          </cell>
          <cell r="S484" t="str">
            <v>Strg</v>
          </cell>
          <cell r="T484" t="str">
            <v>CA</v>
          </cell>
          <cell r="X484" t="str">
            <v>CaBdr</v>
          </cell>
          <cell r="Y484" t="str">
            <v>SCG</v>
          </cell>
          <cell r="Z484" t="str">
            <v>Tpk</v>
          </cell>
          <cell r="AB484" t="str">
            <v>A116</v>
          </cell>
        </row>
        <row r="485">
          <cell r="B485">
            <v>36678</v>
          </cell>
        </row>
        <row r="490">
          <cell r="B490" t="str">
            <v>Storage Sales</v>
          </cell>
        </row>
        <row r="491">
          <cell r="B491">
            <v>174</v>
          </cell>
          <cell r="C491">
            <v>116.1</v>
          </cell>
          <cell r="E491">
            <v>36648</v>
          </cell>
          <cell r="F491">
            <v>36678</v>
          </cell>
          <cell r="G491">
            <v>36683</v>
          </cell>
          <cell r="H491">
            <v>36683</v>
          </cell>
          <cell r="I491" t="str">
            <v>Bot</v>
          </cell>
          <cell r="K491" t="str">
            <v>SCG TBS</v>
          </cell>
          <cell r="L491" t="str">
            <v>F</v>
          </cell>
          <cell r="N491">
            <v>10000</v>
          </cell>
          <cell r="O491">
            <v>0</v>
          </cell>
          <cell r="P491">
            <v>0</v>
          </cell>
          <cell r="R491" t="str">
            <v>Fxd</v>
          </cell>
          <cell r="S491" t="str">
            <v>Strg</v>
          </cell>
          <cell r="T491" t="str">
            <v>CA</v>
          </cell>
          <cell r="X491" t="str">
            <v>CaBdr</v>
          </cell>
          <cell r="Y491" t="str">
            <v>SCG</v>
          </cell>
          <cell r="Z491" t="str">
            <v>Strg</v>
          </cell>
          <cell r="AA491" t="str">
            <v>A116</v>
          </cell>
          <cell r="AB491" t="str">
            <v>W69</v>
          </cell>
        </row>
        <row r="492">
          <cell r="B492">
            <v>174</v>
          </cell>
          <cell r="C492">
            <v>116.1</v>
          </cell>
          <cell r="E492">
            <v>36648</v>
          </cell>
          <cell r="F492">
            <v>36678</v>
          </cell>
          <cell r="G492">
            <v>36683</v>
          </cell>
          <cell r="H492">
            <v>36683</v>
          </cell>
          <cell r="I492" t="str">
            <v>Bot</v>
          </cell>
          <cell r="K492" t="str">
            <v>SCG TBS</v>
          </cell>
          <cell r="L492" t="str">
            <v>F</v>
          </cell>
          <cell r="N492">
            <v>20000</v>
          </cell>
          <cell r="O492">
            <v>0</v>
          </cell>
          <cell r="P492">
            <v>0</v>
          </cell>
          <cell r="R492" t="str">
            <v>Fxd</v>
          </cell>
          <cell r="S492" t="str">
            <v>Strg</v>
          </cell>
          <cell r="T492" t="str">
            <v>CA</v>
          </cell>
          <cell r="X492" t="str">
            <v>CaBdr</v>
          </cell>
          <cell r="Y492" t="str">
            <v>SCG</v>
          </cell>
          <cell r="Z492" t="str">
            <v>Strg</v>
          </cell>
          <cell r="AA492" t="str">
            <v>A116</v>
          </cell>
          <cell r="AB492" t="str">
            <v>N38</v>
          </cell>
        </row>
        <row r="493">
          <cell r="B493">
            <v>174</v>
          </cell>
          <cell r="C493">
            <v>116.1</v>
          </cell>
          <cell r="E493">
            <v>36648</v>
          </cell>
          <cell r="F493">
            <v>36678</v>
          </cell>
          <cell r="G493">
            <v>36686</v>
          </cell>
          <cell r="H493">
            <v>36686</v>
          </cell>
          <cell r="I493" t="str">
            <v>Bot</v>
          </cell>
          <cell r="K493" t="str">
            <v>SCG TBS</v>
          </cell>
          <cell r="L493" t="str">
            <v>F</v>
          </cell>
          <cell r="N493">
            <v>30000</v>
          </cell>
          <cell r="O493">
            <v>0</v>
          </cell>
          <cell r="P493">
            <v>0</v>
          </cell>
          <cell r="R493" t="str">
            <v>Fxd</v>
          </cell>
          <cell r="S493" t="str">
            <v>Strg</v>
          </cell>
          <cell r="T493" t="str">
            <v>CA</v>
          </cell>
          <cell r="X493" t="str">
            <v>CaBdr</v>
          </cell>
          <cell r="Y493" t="str">
            <v>SCG</v>
          </cell>
          <cell r="Z493" t="str">
            <v>Strg</v>
          </cell>
          <cell r="AA493" t="str">
            <v>A116</v>
          </cell>
          <cell r="AB493" t="str">
            <v>S05</v>
          </cell>
        </row>
        <row r="494">
          <cell r="B494">
            <v>174</v>
          </cell>
          <cell r="C494">
            <v>116.1</v>
          </cell>
          <cell r="E494">
            <v>36648</v>
          </cell>
          <cell r="F494">
            <v>36678</v>
          </cell>
          <cell r="G494">
            <v>36686</v>
          </cell>
          <cell r="H494">
            <v>36686</v>
          </cell>
          <cell r="I494" t="str">
            <v>Bot</v>
          </cell>
          <cell r="K494" t="str">
            <v>SCG TBS</v>
          </cell>
          <cell r="L494" t="str">
            <v>F</v>
          </cell>
          <cell r="N494">
            <v>10000</v>
          </cell>
          <cell r="O494">
            <v>0</v>
          </cell>
          <cell r="P494">
            <v>0</v>
          </cell>
          <cell r="R494" t="str">
            <v>Fxd</v>
          </cell>
          <cell r="S494" t="str">
            <v>Strg</v>
          </cell>
          <cell r="T494" t="str">
            <v>CA</v>
          </cell>
          <cell r="X494" t="str">
            <v>CaBdr</v>
          </cell>
          <cell r="Y494" t="str">
            <v>SCG</v>
          </cell>
          <cell r="Z494" t="str">
            <v>Strg</v>
          </cell>
          <cell r="AA494" t="str">
            <v>A116</v>
          </cell>
          <cell r="AB494" t="str">
            <v>D12</v>
          </cell>
        </row>
        <row r="495">
          <cell r="B495">
            <v>174</v>
          </cell>
          <cell r="C495">
            <v>116.1</v>
          </cell>
          <cell r="E495">
            <v>36648</v>
          </cell>
          <cell r="F495">
            <v>36678</v>
          </cell>
          <cell r="G495">
            <v>36699</v>
          </cell>
          <cell r="H495">
            <v>36699</v>
          </cell>
          <cell r="I495" t="str">
            <v>Bot</v>
          </cell>
          <cell r="K495" t="str">
            <v>SCG TBS</v>
          </cell>
          <cell r="L495" t="str">
            <v>F</v>
          </cell>
          <cell r="N495">
            <v>3588</v>
          </cell>
          <cell r="O495">
            <v>0</v>
          </cell>
          <cell r="P495">
            <v>0</v>
          </cell>
          <cell r="R495" t="str">
            <v>Fxd</v>
          </cell>
          <cell r="S495" t="str">
            <v>Strg</v>
          </cell>
          <cell r="T495" t="str">
            <v>CA</v>
          </cell>
          <cell r="X495" t="str">
            <v>CaBdr</v>
          </cell>
          <cell r="Y495" t="str">
            <v>SCG</v>
          </cell>
          <cell r="Z495" t="str">
            <v>Strg</v>
          </cell>
          <cell r="AA495" t="str">
            <v>A116</v>
          </cell>
          <cell r="AB495" t="str">
            <v>D12</v>
          </cell>
        </row>
        <row r="496">
          <cell r="B496">
            <v>174</v>
          </cell>
          <cell r="C496">
            <v>116.1</v>
          </cell>
          <cell r="E496">
            <v>36648</v>
          </cell>
          <cell r="F496">
            <v>36678</v>
          </cell>
          <cell r="G496">
            <v>36686</v>
          </cell>
          <cell r="H496">
            <v>36686</v>
          </cell>
          <cell r="I496" t="str">
            <v>Bot</v>
          </cell>
          <cell r="K496" t="str">
            <v>SCG TBS</v>
          </cell>
          <cell r="L496" t="str">
            <v>F</v>
          </cell>
          <cell r="N496">
            <v>10000</v>
          </cell>
          <cell r="O496">
            <v>0</v>
          </cell>
          <cell r="P496">
            <v>0</v>
          </cell>
          <cell r="R496" t="str">
            <v>Fxd</v>
          </cell>
          <cell r="S496" t="str">
            <v>Strg</v>
          </cell>
          <cell r="T496" t="str">
            <v>CA</v>
          </cell>
          <cell r="X496" t="str">
            <v>CaBdr</v>
          </cell>
          <cell r="Y496" t="str">
            <v>SCG</v>
          </cell>
          <cell r="Z496" t="str">
            <v>Strg</v>
          </cell>
          <cell r="AA496" t="str">
            <v>A116</v>
          </cell>
          <cell r="AB496" t="str">
            <v>D12</v>
          </cell>
        </row>
        <row r="497">
          <cell r="B497">
            <v>174</v>
          </cell>
          <cell r="C497">
            <v>116.1</v>
          </cell>
          <cell r="E497">
            <v>36682</v>
          </cell>
          <cell r="F497">
            <v>36678</v>
          </cell>
          <cell r="G497">
            <v>36683</v>
          </cell>
          <cell r="H497">
            <v>36683</v>
          </cell>
          <cell r="I497" t="str">
            <v>Sld</v>
          </cell>
          <cell r="K497" t="str">
            <v>Williams</v>
          </cell>
          <cell r="L497" t="str">
            <v>F</v>
          </cell>
          <cell r="N497">
            <v>0</v>
          </cell>
          <cell r="O497">
            <v>10000</v>
          </cell>
          <cell r="P497">
            <v>4.4000000000000004</v>
          </cell>
          <cell r="R497" t="str">
            <v>Fxd</v>
          </cell>
          <cell r="S497" t="str">
            <v>Phys</v>
          </cell>
          <cell r="T497" t="str">
            <v>CA</v>
          </cell>
          <cell r="X497" t="str">
            <v>CaBdr</v>
          </cell>
          <cell r="Y497" t="str">
            <v>SCG</v>
          </cell>
          <cell r="Z497" t="str">
            <v>Strg</v>
          </cell>
          <cell r="AA497" t="str">
            <v>A116</v>
          </cell>
          <cell r="AB497" t="str">
            <v>W69</v>
          </cell>
        </row>
        <row r="498">
          <cell r="B498">
            <v>174</v>
          </cell>
          <cell r="C498">
            <v>116.1</v>
          </cell>
          <cell r="E498">
            <v>36682</v>
          </cell>
          <cell r="F498">
            <v>36678</v>
          </cell>
          <cell r="G498">
            <v>36683</v>
          </cell>
          <cell r="H498">
            <v>36683</v>
          </cell>
          <cell r="I498" t="str">
            <v>Sld</v>
          </cell>
          <cell r="K498" t="str">
            <v>Reliant</v>
          </cell>
          <cell r="L498" t="str">
            <v>F</v>
          </cell>
          <cell r="N498">
            <v>0</v>
          </cell>
          <cell r="O498">
            <v>20000</v>
          </cell>
          <cell r="P498">
            <v>4.4000000000000004</v>
          </cell>
          <cell r="R498" t="str">
            <v>Fxd</v>
          </cell>
          <cell r="S498" t="str">
            <v>Phys</v>
          </cell>
          <cell r="T498" t="str">
            <v>CA</v>
          </cell>
          <cell r="X498" t="str">
            <v>CaBdr</v>
          </cell>
          <cell r="Y498" t="str">
            <v>SCG</v>
          </cell>
          <cell r="Z498" t="str">
            <v>Strg</v>
          </cell>
          <cell r="AA498" t="str">
            <v>A116</v>
          </cell>
          <cell r="AB498" t="str">
            <v>N38</v>
          </cell>
        </row>
        <row r="499">
          <cell r="B499">
            <v>174</v>
          </cell>
          <cell r="C499">
            <v>116.1</v>
          </cell>
          <cell r="E499">
            <v>36685</v>
          </cell>
          <cell r="F499">
            <v>36678</v>
          </cell>
          <cell r="G499">
            <v>36686</v>
          </cell>
          <cell r="H499">
            <v>36686</v>
          </cell>
          <cell r="I499" t="str">
            <v>Sld</v>
          </cell>
          <cell r="K499" t="str">
            <v>SDGE</v>
          </cell>
          <cell r="L499" t="str">
            <v>F</v>
          </cell>
          <cell r="N499">
            <v>0</v>
          </cell>
          <cell r="O499">
            <v>30000</v>
          </cell>
          <cell r="P499">
            <v>4.32</v>
          </cell>
          <cell r="R499" t="str">
            <v>Fxd</v>
          </cell>
          <cell r="S499" t="str">
            <v>Phys</v>
          </cell>
          <cell r="T499" t="str">
            <v>CA</v>
          </cell>
          <cell r="X499" t="str">
            <v>CaBdr</v>
          </cell>
          <cell r="Y499" t="str">
            <v>SCG</v>
          </cell>
          <cell r="Z499" t="str">
            <v>Strg</v>
          </cell>
          <cell r="AA499" t="str">
            <v>A116</v>
          </cell>
          <cell r="AB499" t="str">
            <v>S05</v>
          </cell>
        </row>
        <row r="500">
          <cell r="B500">
            <v>174</v>
          </cell>
          <cell r="C500">
            <v>116.1</v>
          </cell>
          <cell r="E500">
            <v>36685</v>
          </cell>
          <cell r="F500">
            <v>36678</v>
          </cell>
          <cell r="G500">
            <v>36686</v>
          </cell>
          <cell r="H500">
            <v>36686</v>
          </cell>
          <cell r="I500" t="str">
            <v>Sld</v>
          </cell>
          <cell r="K500" t="str">
            <v>Cook</v>
          </cell>
          <cell r="L500" t="str">
            <v>F</v>
          </cell>
          <cell r="N500">
            <v>0</v>
          </cell>
          <cell r="O500">
            <v>10000</v>
          </cell>
          <cell r="P500">
            <v>4.33</v>
          </cell>
          <cell r="R500" t="str">
            <v>Fxd</v>
          </cell>
          <cell r="S500" t="str">
            <v>Phys</v>
          </cell>
          <cell r="T500" t="str">
            <v>CA</v>
          </cell>
          <cell r="X500" t="str">
            <v>CaBdr</v>
          </cell>
          <cell r="Y500" t="str">
            <v>SCG</v>
          </cell>
          <cell r="Z500" t="str">
            <v>Strg</v>
          </cell>
          <cell r="AA500" t="str">
            <v>A116</v>
          </cell>
          <cell r="AB500" t="str">
            <v>D12</v>
          </cell>
        </row>
        <row r="501">
          <cell r="B501">
            <v>174</v>
          </cell>
          <cell r="C501">
            <v>116.1</v>
          </cell>
          <cell r="E501">
            <v>36685</v>
          </cell>
          <cell r="F501">
            <v>36678</v>
          </cell>
          <cell r="G501">
            <v>36699</v>
          </cell>
          <cell r="H501">
            <v>36699</v>
          </cell>
          <cell r="I501" t="str">
            <v>Sld</v>
          </cell>
          <cell r="K501" t="str">
            <v>CEH Trnsfr</v>
          </cell>
          <cell r="L501" t="str">
            <v>F</v>
          </cell>
          <cell r="N501">
            <v>0</v>
          </cell>
          <cell r="O501">
            <v>3588</v>
          </cell>
          <cell r="P501">
            <v>4.5</v>
          </cell>
          <cell r="R501" t="str">
            <v>Fxd</v>
          </cell>
          <cell r="S501" t="str">
            <v>Phys</v>
          </cell>
          <cell r="T501" t="str">
            <v>CA</v>
          </cell>
          <cell r="X501" t="str">
            <v>CaBdr</v>
          </cell>
          <cell r="Y501" t="str">
            <v>SCG</v>
          </cell>
          <cell r="Z501" t="str">
            <v>Strg</v>
          </cell>
          <cell r="AA501">
            <v>174</v>
          </cell>
          <cell r="AB501">
            <v>188</v>
          </cell>
        </row>
        <row r="502">
          <cell r="B502">
            <v>174</v>
          </cell>
          <cell r="C502">
            <v>116.1</v>
          </cell>
          <cell r="E502">
            <v>36685</v>
          </cell>
          <cell r="F502">
            <v>36678</v>
          </cell>
          <cell r="G502">
            <v>36704</v>
          </cell>
          <cell r="H502">
            <v>36704</v>
          </cell>
          <cell r="I502" t="str">
            <v>Sld</v>
          </cell>
          <cell r="K502" t="str">
            <v>Reliant</v>
          </cell>
          <cell r="L502" t="str">
            <v>F</v>
          </cell>
          <cell r="N502">
            <v>0</v>
          </cell>
          <cell r="O502">
            <v>10000</v>
          </cell>
          <cell r="P502">
            <v>4.78</v>
          </cell>
          <cell r="R502" t="str">
            <v>Fxd</v>
          </cell>
          <cell r="S502" t="str">
            <v>Phys</v>
          </cell>
          <cell r="T502" t="str">
            <v>CA</v>
          </cell>
          <cell r="X502" t="str">
            <v>CaBdr</v>
          </cell>
          <cell r="Y502" t="str">
            <v>SCG</v>
          </cell>
          <cell r="Z502" t="str">
            <v>Strg</v>
          </cell>
          <cell r="AA502" t="str">
            <v>A116</v>
          </cell>
          <cell r="AB502" t="str">
            <v>N38</v>
          </cell>
        </row>
        <row r="503">
          <cell r="B503">
            <v>174</v>
          </cell>
          <cell r="C503">
            <v>116.1</v>
          </cell>
          <cell r="E503">
            <v>36685</v>
          </cell>
          <cell r="F503">
            <v>36678</v>
          </cell>
          <cell r="G503">
            <v>36699</v>
          </cell>
          <cell r="H503">
            <v>36699</v>
          </cell>
          <cell r="I503" t="str">
            <v>Sld</v>
          </cell>
          <cell r="K503" t="str">
            <v>CEH Trnsfr</v>
          </cell>
          <cell r="L503" t="str">
            <v>F</v>
          </cell>
          <cell r="N503">
            <v>0</v>
          </cell>
          <cell r="O503">
            <v>0</v>
          </cell>
          <cell r="P503">
            <v>4.5</v>
          </cell>
          <cell r="R503" t="str">
            <v>Fxd</v>
          </cell>
          <cell r="S503" t="str">
            <v>Phys</v>
          </cell>
          <cell r="T503" t="str">
            <v>CA</v>
          </cell>
          <cell r="X503" t="str">
            <v>CaBdr</v>
          </cell>
          <cell r="Y503" t="str">
            <v>SCG</v>
          </cell>
          <cell r="Z503" t="str">
            <v>Strg</v>
          </cell>
          <cell r="AA503">
            <v>174</v>
          </cell>
          <cell r="AB503">
            <v>188</v>
          </cell>
        </row>
        <row r="505">
          <cell r="B505">
            <v>174</v>
          </cell>
          <cell r="C505">
            <v>116.1</v>
          </cell>
          <cell r="E505">
            <v>36707</v>
          </cell>
          <cell r="F505">
            <v>36678</v>
          </cell>
          <cell r="G505">
            <v>36707</v>
          </cell>
          <cell r="H505">
            <v>36707</v>
          </cell>
          <cell r="I505" t="str">
            <v>Bot</v>
          </cell>
          <cell r="K505" t="str">
            <v>SCG TBS</v>
          </cell>
          <cell r="L505" t="str">
            <v>F</v>
          </cell>
          <cell r="N505">
            <v>156</v>
          </cell>
          <cell r="O505">
            <v>0</v>
          </cell>
          <cell r="P505">
            <v>0</v>
          </cell>
          <cell r="R505" t="str">
            <v>Fxd</v>
          </cell>
          <cell r="S505" t="str">
            <v>Strg</v>
          </cell>
          <cell r="T505" t="str">
            <v>CA</v>
          </cell>
          <cell r="X505" t="str">
            <v>CaBdr</v>
          </cell>
          <cell r="Y505" t="str">
            <v>SCG</v>
          </cell>
          <cell r="Z505" t="str">
            <v>Strg</v>
          </cell>
          <cell r="AA505" t="str">
            <v>A116</v>
          </cell>
        </row>
        <row r="506">
          <cell r="B506">
            <v>174</v>
          </cell>
          <cell r="C506">
            <v>116.1</v>
          </cell>
          <cell r="E506">
            <v>36707</v>
          </cell>
          <cell r="F506">
            <v>36678</v>
          </cell>
          <cell r="G506">
            <v>36707</v>
          </cell>
          <cell r="H506">
            <v>36707</v>
          </cell>
          <cell r="I506" t="str">
            <v>Sld</v>
          </cell>
          <cell r="K506" t="str">
            <v>Inkind Fuel</v>
          </cell>
          <cell r="L506" t="str">
            <v>F</v>
          </cell>
          <cell r="N506">
            <v>0</v>
          </cell>
          <cell r="O506">
            <v>156</v>
          </cell>
          <cell r="P506">
            <v>0</v>
          </cell>
          <cell r="R506" t="str">
            <v>Fxd</v>
          </cell>
          <cell r="S506" t="str">
            <v>Phys</v>
          </cell>
          <cell r="T506" t="str">
            <v>CA</v>
          </cell>
          <cell r="X506" t="str">
            <v>CaBdr</v>
          </cell>
          <cell r="Y506" t="str">
            <v>SCG</v>
          </cell>
          <cell r="Z506" t="str">
            <v>Strg</v>
          </cell>
          <cell r="AA506" t="str">
            <v>A116</v>
          </cell>
        </row>
        <row r="508">
          <cell r="B508">
            <v>174</v>
          </cell>
          <cell r="C508">
            <v>116.1</v>
          </cell>
          <cell r="E508">
            <v>36703</v>
          </cell>
          <cell r="F508">
            <v>36678</v>
          </cell>
          <cell r="G508">
            <v>36678</v>
          </cell>
          <cell r="H508">
            <v>36707</v>
          </cell>
          <cell r="I508" t="str">
            <v>Bot</v>
          </cell>
          <cell r="K508" t="str">
            <v>CEH Trnsfr</v>
          </cell>
          <cell r="L508" t="str">
            <v>F</v>
          </cell>
          <cell r="N508">
            <v>200000</v>
          </cell>
          <cell r="O508">
            <v>0</v>
          </cell>
          <cell r="P508">
            <v>4.7</v>
          </cell>
          <cell r="R508" t="str">
            <v>Fxd</v>
          </cell>
          <cell r="S508" t="str">
            <v>Phys</v>
          </cell>
          <cell r="T508" t="str">
            <v>CA</v>
          </cell>
          <cell r="X508" t="str">
            <v>CaBdr</v>
          </cell>
          <cell r="Y508" t="str">
            <v>SCG</v>
          </cell>
          <cell r="Z508" t="str">
            <v>Strg</v>
          </cell>
          <cell r="AA508">
            <v>174</v>
          </cell>
          <cell r="AB508">
            <v>191</v>
          </cell>
        </row>
        <row r="509">
          <cell r="B509">
            <v>174</v>
          </cell>
          <cell r="C509">
            <v>116.1</v>
          </cell>
          <cell r="E509">
            <v>36703</v>
          </cell>
          <cell r="F509">
            <v>36678</v>
          </cell>
          <cell r="G509">
            <v>36678</v>
          </cell>
          <cell r="H509">
            <v>36707</v>
          </cell>
          <cell r="I509" t="str">
            <v>Sld</v>
          </cell>
          <cell r="K509" t="str">
            <v>SCG TBS</v>
          </cell>
          <cell r="L509" t="str">
            <v>F</v>
          </cell>
          <cell r="N509">
            <v>0</v>
          </cell>
          <cell r="O509">
            <v>193764</v>
          </cell>
          <cell r="P509">
            <v>0</v>
          </cell>
          <cell r="R509" t="str">
            <v>Fxd</v>
          </cell>
          <cell r="S509" t="str">
            <v>Strg</v>
          </cell>
          <cell r="T509" t="str">
            <v>CA</v>
          </cell>
          <cell r="X509" t="str">
            <v>CaBdr</v>
          </cell>
          <cell r="Y509" t="str">
            <v>SCG</v>
          </cell>
          <cell r="Z509" t="str">
            <v>Strg</v>
          </cell>
          <cell r="AA509" t="str">
            <v>Z99</v>
          </cell>
          <cell r="AB509" t="str">
            <v>A116</v>
          </cell>
        </row>
        <row r="510">
          <cell r="B510">
            <v>174</v>
          </cell>
          <cell r="C510">
            <v>116.1</v>
          </cell>
          <cell r="E510">
            <v>36703</v>
          </cell>
          <cell r="F510">
            <v>36678</v>
          </cell>
          <cell r="G510">
            <v>36678</v>
          </cell>
          <cell r="H510">
            <v>36707</v>
          </cell>
          <cell r="I510" t="str">
            <v>Sld</v>
          </cell>
          <cell r="K510" t="str">
            <v>SCG TBS</v>
          </cell>
          <cell r="L510" t="str">
            <v>F</v>
          </cell>
          <cell r="N510">
            <v>0</v>
          </cell>
          <cell r="O510">
            <v>6236</v>
          </cell>
          <cell r="P510">
            <v>-1.2699999999999999E-2</v>
          </cell>
          <cell r="R510" t="str">
            <v>Fxd</v>
          </cell>
          <cell r="S510" t="str">
            <v>Strg</v>
          </cell>
          <cell r="T510" t="str">
            <v>CA</v>
          </cell>
          <cell r="X510" t="str">
            <v>CaBdr</v>
          </cell>
          <cell r="Y510" t="str">
            <v>SCG</v>
          </cell>
          <cell r="Z510" t="str">
            <v>Strg</v>
          </cell>
          <cell r="AA510" t="str">
            <v>Z99</v>
          </cell>
          <cell r="AB510" t="str">
            <v>A116</v>
          </cell>
        </row>
        <row r="513">
          <cell r="B513">
            <v>174</v>
          </cell>
          <cell r="C513">
            <v>116.1</v>
          </cell>
          <cell r="E513">
            <v>36703</v>
          </cell>
          <cell r="F513">
            <v>36678</v>
          </cell>
          <cell r="G513">
            <v>36705</v>
          </cell>
          <cell r="H513">
            <v>36707</v>
          </cell>
          <cell r="I513" t="str">
            <v>Bot</v>
          </cell>
          <cell r="K513" t="str">
            <v>SCG TBS</v>
          </cell>
          <cell r="L513" t="str">
            <v>F</v>
          </cell>
          <cell r="N513">
            <v>107298</v>
          </cell>
          <cell r="O513">
            <v>0</v>
          </cell>
          <cell r="P513">
            <v>0</v>
          </cell>
          <cell r="R513" t="str">
            <v>Fxd</v>
          </cell>
          <cell r="S513" t="str">
            <v>Strg</v>
          </cell>
          <cell r="T513" t="str">
            <v>CA</v>
          </cell>
          <cell r="X513" t="str">
            <v>CaBdr</v>
          </cell>
          <cell r="Y513" t="str">
            <v>SCG</v>
          </cell>
          <cell r="Z513" t="str">
            <v>Strg</v>
          </cell>
          <cell r="AA513" t="str">
            <v>Z99</v>
          </cell>
          <cell r="AB513" t="str">
            <v>A116</v>
          </cell>
        </row>
        <row r="515">
          <cell r="B515">
            <v>174</v>
          </cell>
          <cell r="C515">
            <v>116.1</v>
          </cell>
          <cell r="E515">
            <v>36703</v>
          </cell>
          <cell r="F515">
            <v>36678</v>
          </cell>
          <cell r="G515">
            <v>36678</v>
          </cell>
          <cell r="H515">
            <v>36707</v>
          </cell>
          <cell r="I515" t="str">
            <v>Sld</v>
          </cell>
          <cell r="K515" t="str">
            <v>CEH Trnsfr</v>
          </cell>
          <cell r="L515" t="str">
            <v>F</v>
          </cell>
          <cell r="N515">
            <v>0</v>
          </cell>
          <cell r="O515">
            <v>93815.4</v>
          </cell>
          <cell r="P515">
            <v>4</v>
          </cell>
          <cell r="R515" t="str">
            <v>Fxd</v>
          </cell>
          <cell r="S515" t="str">
            <v>Phys</v>
          </cell>
          <cell r="T515" t="str">
            <v>CA</v>
          </cell>
          <cell r="X515" t="str">
            <v>CaBdr</v>
          </cell>
          <cell r="Y515" t="str">
            <v>SCG</v>
          </cell>
          <cell r="Z515" t="str">
            <v>Strg</v>
          </cell>
          <cell r="AA515">
            <v>174</v>
          </cell>
          <cell r="AB515">
            <v>179</v>
          </cell>
        </row>
        <row r="516">
          <cell r="B516">
            <v>174</v>
          </cell>
          <cell r="C516">
            <v>116.1</v>
          </cell>
          <cell r="E516">
            <v>36703</v>
          </cell>
          <cell r="F516">
            <v>36678</v>
          </cell>
          <cell r="G516">
            <v>36678</v>
          </cell>
          <cell r="H516">
            <v>36707</v>
          </cell>
          <cell r="I516" t="str">
            <v>Sld</v>
          </cell>
          <cell r="K516" t="str">
            <v>CEH Trnsfr</v>
          </cell>
          <cell r="L516" t="str">
            <v>F</v>
          </cell>
          <cell r="N516">
            <v>0</v>
          </cell>
          <cell r="O516">
            <v>13482.600000000006</v>
          </cell>
          <cell r="P516">
            <v>4</v>
          </cell>
          <cell r="R516" t="str">
            <v>Fxd</v>
          </cell>
          <cell r="S516" t="str">
            <v>Phys</v>
          </cell>
          <cell r="T516" t="str">
            <v>CA</v>
          </cell>
          <cell r="X516" t="str">
            <v>CaBdr</v>
          </cell>
          <cell r="Y516" t="str">
            <v>SCG</v>
          </cell>
          <cell r="Z516" t="str">
            <v>Strg</v>
          </cell>
          <cell r="AA516">
            <v>174</v>
          </cell>
          <cell r="AB516">
            <v>179</v>
          </cell>
        </row>
        <row r="517">
          <cell r="B517">
            <v>179</v>
          </cell>
          <cell r="E517">
            <v>36703</v>
          </cell>
          <cell r="F517">
            <v>36678</v>
          </cell>
          <cell r="G517">
            <v>36678</v>
          </cell>
          <cell r="H517">
            <v>36707</v>
          </cell>
          <cell r="I517" t="str">
            <v>Bot</v>
          </cell>
          <cell r="K517" t="str">
            <v>CEH Trnsfr</v>
          </cell>
          <cell r="L517" t="str">
            <v>F</v>
          </cell>
          <cell r="N517">
            <v>93815.4</v>
          </cell>
          <cell r="O517">
            <v>0</v>
          </cell>
          <cell r="P517">
            <v>4</v>
          </cell>
          <cell r="R517" t="str">
            <v>Fxd</v>
          </cell>
          <cell r="S517" t="str">
            <v>Phys</v>
          </cell>
          <cell r="T517" t="str">
            <v>CA</v>
          </cell>
          <cell r="X517" t="str">
            <v>CaBdr</v>
          </cell>
          <cell r="Y517" t="str">
            <v>SCG</v>
          </cell>
          <cell r="Z517" t="str">
            <v>Strg</v>
          </cell>
          <cell r="AA517">
            <v>179</v>
          </cell>
          <cell r="AB517">
            <v>174</v>
          </cell>
        </row>
        <row r="518">
          <cell r="B518">
            <v>179</v>
          </cell>
          <cell r="E518">
            <v>36703</v>
          </cell>
          <cell r="F518">
            <v>36678</v>
          </cell>
          <cell r="G518">
            <v>36678</v>
          </cell>
          <cell r="H518">
            <v>36707</v>
          </cell>
          <cell r="I518" t="str">
            <v>Bot</v>
          </cell>
          <cell r="K518" t="str">
            <v>CEH Trnsfr</v>
          </cell>
          <cell r="L518" t="str">
            <v>F</v>
          </cell>
          <cell r="N518">
            <v>13482.600000000006</v>
          </cell>
          <cell r="O518">
            <v>0</v>
          </cell>
          <cell r="P518">
            <v>4</v>
          </cell>
          <cell r="R518" t="str">
            <v>Fxd</v>
          </cell>
          <cell r="S518" t="str">
            <v>Phys</v>
          </cell>
          <cell r="T518" t="str">
            <v>CA</v>
          </cell>
          <cell r="X518" t="str">
            <v>CaBdr</v>
          </cell>
          <cell r="Y518" t="str">
            <v>SCG</v>
          </cell>
          <cell r="Z518" t="str">
            <v>Strg</v>
          </cell>
          <cell r="AA518">
            <v>179</v>
          </cell>
          <cell r="AB518">
            <v>174</v>
          </cell>
        </row>
        <row r="519">
          <cell r="B519">
            <v>179</v>
          </cell>
          <cell r="E519">
            <v>36642</v>
          </cell>
          <cell r="F519">
            <v>36678</v>
          </cell>
          <cell r="G519">
            <v>36671</v>
          </cell>
          <cell r="H519">
            <v>36671</v>
          </cell>
          <cell r="I519" t="str">
            <v>Sld</v>
          </cell>
          <cell r="K519" t="str">
            <v>Pmnt Imbal</v>
          </cell>
          <cell r="L519" t="str">
            <v>F</v>
          </cell>
          <cell r="N519">
            <v>0</v>
          </cell>
          <cell r="O519">
            <v>93815.4</v>
          </cell>
          <cell r="P519">
            <v>0</v>
          </cell>
          <cell r="R519" t="str">
            <v>Fxd</v>
          </cell>
          <cell r="S519" t="str">
            <v>Strg</v>
          </cell>
          <cell r="T519" t="str">
            <v>CA</v>
          </cell>
          <cell r="X519" t="str">
            <v>CaBdr</v>
          </cell>
          <cell r="Y519" t="str">
            <v>SCG</v>
          </cell>
          <cell r="Z519" t="str">
            <v>Tpk</v>
          </cell>
          <cell r="AB519" t="str">
            <v>A116</v>
          </cell>
        </row>
        <row r="520">
          <cell r="B520">
            <v>179</v>
          </cell>
          <cell r="E520">
            <v>36642</v>
          </cell>
          <cell r="F520">
            <v>36678</v>
          </cell>
          <cell r="G520">
            <v>36671</v>
          </cell>
          <cell r="H520">
            <v>36671</v>
          </cell>
          <cell r="I520" t="str">
            <v>Sld</v>
          </cell>
          <cell r="K520" t="str">
            <v>Pmnt Imbal</v>
          </cell>
          <cell r="L520" t="str">
            <v>F</v>
          </cell>
          <cell r="N520">
            <v>0</v>
          </cell>
          <cell r="O520">
            <v>13482.600000000006</v>
          </cell>
          <cell r="P520">
            <v>0</v>
          </cell>
          <cell r="R520" t="str">
            <v>Fxd</v>
          </cell>
          <cell r="S520" t="str">
            <v>Strg</v>
          </cell>
          <cell r="T520" t="str">
            <v>CA</v>
          </cell>
          <cell r="X520" t="str">
            <v>CaBdr</v>
          </cell>
          <cell r="Y520" t="str">
            <v>SCG</v>
          </cell>
          <cell r="Z520" t="str">
            <v>Tpk</v>
          </cell>
          <cell r="AB520" t="str">
            <v>A116</v>
          </cell>
        </row>
        <row r="522">
          <cell r="B522">
            <v>174</v>
          </cell>
          <cell r="C522">
            <v>116.1</v>
          </cell>
          <cell r="E522">
            <v>36703</v>
          </cell>
          <cell r="F522">
            <v>36678</v>
          </cell>
          <cell r="G522">
            <v>36705</v>
          </cell>
          <cell r="H522">
            <v>36707</v>
          </cell>
          <cell r="I522" t="str">
            <v>Bot</v>
          </cell>
          <cell r="K522" t="str">
            <v>SCG TBS</v>
          </cell>
          <cell r="L522" t="str">
            <v>F</v>
          </cell>
          <cell r="N522">
            <v>2722</v>
          </cell>
          <cell r="O522">
            <v>0</v>
          </cell>
          <cell r="P522">
            <v>0</v>
          </cell>
          <cell r="R522" t="str">
            <v>Fxd</v>
          </cell>
          <cell r="S522" t="str">
            <v>Strg</v>
          </cell>
          <cell r="T522" t="str">
            <v>CA</v>
          </cell>
          <cell r="X522" t="str">
            <v>CaBdr</v>
          </cell>
          <cell r="Y522" t="str">
            <v>SCG</v>
          </cell>
          <cell r="Z522" t="str">
            <v>Strg</v>
          </cell>
          <cell r="AA522" t="str">
            <v>Z99</v>
          </cell>
          <cell r="AB522" t="str">
            <v>A116</v>
          </cell>
        </row>
        <row r="523">
          <cell r="B523">
            <v>174</v>
          </cell>
          <cell r="C523">
            <v>116.1</v>
          </cell>
          <cell r="E523">
            <v>36703</v>
          </cell>
          <cell r="F523">
            <v>36678</v>
          </cell>
          <cell r="G523">
            <v>36678</v>
          </cell>
          <cell r="H523">
            <v>36707</v>
          </cell>
          <cell r="I523" t="str">
            <v>Sld</v>
          </cell>
          <cell r="K523" t="str">
            <v>CEH Trnsfr</v>
          </cell>
          <cell r="L523" t="str">
            <v>F</v>
          </cell>
          <cell r="N523">
            <v>0</v>
          </cell>
          <cell r="O523">
            <v>2722</v>
          </cell>
          <cell r="P523">
            <v>4.9000000000000004</v>
          </cell>
          <cell r="R523" t="str">
            <v>Fxd</v>
          </cell>
          <cell r="S523" t="str">
            <v>Phys</v>
          </cell>
          <cell r="T523" t="str">
            <v>CA</v>
          </cell>
          <cell r="X523" t="str">
            <v>CaBdr</v>
          </cell>
          <cell r="Y523" t="str">
            <v>SCG</v>
          </cell>
          <cell r="Z523" t="str">
            <v>Strg</v>
          </cell>
          <cell r="AA523">
            <v>174</v>
          </cell>
          <cell r="AB523">
            <v>188</v>
          </cell>
        </row>
        <row r="526">
          <cell r="B526" t="str">
            <v>Misc 3rd Party Buy/Sells</v>
          </cell>
        </row>
        <row r="527">
          <cell r="B527">
            <v>201</v>
          </cell>
          <cell r="E527">
            <v>36683</v>
          </cell>
          <cell r="F527">
            <v>36678</v>
          </cell>
          <cell r="G527">
            <v>36684</v>
          </cell>
          <cell r="H527">
            <v>36684</v>
          </cell>
          <cell r="I527" t="str">
            <v>Bot</v>
          </cell>
          <cell r="J527">
            <v>3</v>
          </cell>
          <cell r="K527" t="str">
            <v>Enron</v>
          </cell>
          <cell r="L527" t="str">
            <v>F</v>
          </cell>
          <cell r="M527">
            <v>10000</v>
          </cell>
          <cell r="N527">
            <v>7726</v>
          </cell>
          <cell r="O527">
            <v>0</v>
          </cell>
          <cell r="P527">
            <v>4.66</v>
          </cell>
          <cell r="R527" t="str">
            <v>Fxd</v>
          </cell>
          <cell r="S527" t="str">
            <v>Phys</v>
          </cell>
          <cell r="T527" t="str">
            <v>CA</v>
          </cell>
          <cell r="X527" t="str">
            <v>CaBdr</v>
          </cell>
          <cell r="Y527" t="str">
            <v>SCG</v>
          </cell>
          <cell r="Z527" t="str">
            <v>Tpk</v>
          </cell>
          <cell r="AA527" t="str">
            <v>9KQX</v>
          </cell>
          <cell r="AB527" t="str">
            <v>N38</v>
          </cell>
        </row>
        <row r="528">
          <cell r="B528">
            <v>201</v>
          </cell>
          <cell r="E528">
            <v>36683</v>
          </cell>
          <cell r="F528">
            <v>36678</v>
          </cell>
          <cell r="G528">
            <v>36684</v>
          </cell>
          <cell r="H528">
            <v>36684</v>
          </cell>
          <cell r="I528" t="str">
            <v>Bot</v>
          </cell>
          <cell r="J528">
            <v>4</v>
          </cell>
          <cell r="K528" t="str">
            <v>Enron</v>
          </cell>
          <cell r="L528" t="str">
            <v>F</v>
          </cell>
          <cell r="M528">
            <v>5000</v>
          </cell>
          <cell r="N528">
            <v>2886</v>
          </cell>
          <cell r="O528">
            <v>0</v>
          </cell>
          <cell r="P528">
            <v>4.67</v>
          </cell>
          <cell r="R528" t="str">
            <v>Fxd</v>
          </cell>
          <cell r="S528" t="str">
            <v>Phys</v>
          </cell>
          <cell r="T528" t="str">
            <v>CA</v>
          </cell>
          <cell r="X528" t="str">
            <v>CaBdr</v>
          </cell>
          <cell r="Y528" t="str">
            <v>SCG</v>
          </cell>
          <cell r="Z528" t="str">
            <v>Tpk</v>
          </cell>
          <cell r="AA528" t="str">
            <v>9LBP</v>
          </cell>
          <cell r="AB528" t="str">
            <v>N38</v>
          </cell>
        </row>
        <row r="529">
          <cell r="B529">
            <v>201</v>
          </cell>
          <cell r="E529">
            <v>36683</v>
          </cell>
          <cell r="F529">
            <v>36678</v>
          </cell>
          <cell r="G529">
            <v>36684</v>
          </cell>
          <cell r="H529">
            <v>36684</v>
          </cell>
          <cell r="I529" t="str">
            <v>Bot</v>
          </cell>
          <cell r="J529">
            <v>4</v>
          </cell>
          <cell r="K529" t="str">
            <v>Enron</v>
          </cell>
          <cell r="L529" t="str">
            <v>F</v>
          </cell>
          <cell r="M529">
            <v>5000</v>
          </cell>
          <cell r="N529">
            <v>3884</v>
          </cell>
          <cell r="O529">
            <v>0</v>
          </cell>
          <cell r="P529">
            <v>4.67</v>
          </cell>
          <cell r="R529" t="str">
            <v>Fxd</v>
          </cell>
          <cell r="S529" t="str">
            <v>Phys</v>
          </cell>
          <cell r="T529" t="str">
            <v>CA</v>
          </cell>
          <cell r="X529" t="str">
            <v>CaBdr</v>
          </cell>
          <cell r="Y529" t="str">
            <v>SCG</v>
          </cell>
          <cell r="Z529" t="str">
            <v>Tpk</v>
          </cell>
          <cell r="AA529" t="str">
            <v>9KQH</v>
          </cell>
          <cell r="AB529" t="str">
            <v>N38</v>
          </cell>
        </row>
        <row r="530">
          <cell r="B530">
            <v>201</v>
          </cell>
          <cell r="E530">
            <v>36683</v>
          </cell>
          <cell r="F530">
            <v>36678</v>
          </cell>
          <cell r="G530">
            <v>36684</v>
          </cell>
          <cell r="H530">
            <v>36684</v>
          </cell>
          <cell r="I530" t="str">
            <v>Bot</v>
          </cell>
          <cell r="J530">
            <v>5</v>
          </cell>
          <cell r="K530" t="str">
            <v>Enron</v>
          </cell>
          <cell r="L530" t="str">
            <v>F</v>
          </cell>
          <cell r="M530">
            <v>10000</v>
          </cell>
          <cell r="N530">
            <v>7767</v>
          </cell>
          <cell r="O530">
            <v>0</v>
          </cell>
          <cell r="P530">
            <v>4.67</v>
          </cell>
          <cell r="R530" t="str">
            <v>Fxd</v>
          </cell>
          <cell r="S530" t="str">
            <v>Phys</v>
          </cell>
          <cell r="T530" t="str">
            <v>CA</v>
          </cell>
          <cell r="X530" t="str">
            <v>CaBdr</v>
          </cell>
          <cell r="Y530" t="str">
            <v>SCG</v>
          </cell>
          <cell r="Z530" t="str">
            <v>Tpk</v>
          </cell>
          <cell r="AA530" t="str">
            <v>9KQH</v>
          </cell>
          <cell r="AB530" t="str">
            <v>N38</v>
          </cell>
        </row>
        <row r="531">
          <cell r="B531">
            <v>201</v>
          </cell>
          <cell r="E531">
            <v>36683</v>
          </cell>
          <cell r="F531">
            <v>36678</v>
          </cell>
          <cell r="G531">
            <v>36684</v>
          </cell>
          <cell r="H531">
            <v>36684</v>
          </cell>
          <cell r="I531" t="str">
            <v>Bot</v>
          </cell>
          <cell r="J531">
            <v>7</v>
          </cell>
          <cell r="K531" t="str">
            <v>Enron</v>
          </cell>
          <cell r="L531" t="str">
            <v>F</v>
          </cell>
          <cell r="M531">
            <v>10000</v>
          </cell>
          <cell r="N531">
            <v>7767</v>
          </cell>
          <cell r="O531">
            <v>0</v>
          </cell>
          <cell r="P531">
            <v>4.67</v>
          </cell>
          <cell r="R531" t="str">
            <v>Fxd</v>
          </cell>
          <cell r="S531" t="str">
            <v>Phys</v>
          </cell>
          <cell r="T531" t="str">
            <v>CA</v>
          </cell>
          <cell r="X531" t="str">
            <v>CaBdr</v>
          </cell>
          <cell r="Y531" t="str">
            <v>SCG</v>
          </cell>
          <cell r="Z531" t="str">
            <v>Tpk</v>
          </cell>
          <cell r="AA531" t="str">
            <v>9KQH</v>
          </cell>
          <cell r="AB531" t="str">
            <v>N38</v>
          </cell>
        </row>
        <row r="532">
          <cell r="B532">
            <v>201</v>
          </cell>
          <cell r="E532">
            <v>36683</v>
          </cell>
          <cell r="F532">
            <v>36678</v>
          </cell>
          <cell r="G532">
            <v>36684</v>
          </cell>
          <cell r="H532">
            <v>36684</v>
          </cell>
          <cell r="I532" t="str">
            <v>Bot</v>
          </cell>
          <cell r="J532">
            <v>6</v>
          </cell>
          <cell r="K532" t="str">
            <v>Enron</v>
          </cell>
          <cell r="L532" t="str">
            <v>F</v>
          </cell>
          <cell r="M532">
            <v>10000</v>
          </cell>
          <cell r="N532">
            <v>0</v>
          </cell>
          <cell r="O532">
            <v>0</v>
          </cell>
          <cell r="P532">
            <v>4.665</v>
          </cell>
          <cell r="R532" t="str">
            <v>Fxd</v>
          </cell>
          <cell r="S532" t="str">
            <v>Phys</v>
          </cell>
          <cell r="T532" t="str">
            <v>CA</v>
          </cell>
          <cell r="X532" t="str">
            <v>CaBdr</v>
          </cell>
          <cell r="Y532" t="str">
            <v>SCG</v>
          </cell>
          <cell r="Z532" t="str">
            <v>Tpk</v>
          </cell>
          <cell r="AA532" t="str">
            <v>9JA2</v>
          </cell>
          <cell r="AB532" t="str">
            <v>N38</v>
          </cell>
        </row>
        <row r="534">
          <cell r="B534">
            <v>201</v>
          </cell>
          <cell r="E534">
            <v>36683</v>
          </cell>
          <cell r="F534">
            <v>36678</v>
          </cell>
          <cell r="G534">
            <v>36684</v>
          </cell>
          <cell r="H534">
            <v>36684</v>
          </cell>
          <cell r="I534" t="str">
            <v>Sld</v>
          </cell>
          <cell r="K534" t="str">
            <v>Reliant</v>
          </cell>
          <cell r="L534" t="str">
            <v>F</v>
          </cell>
          <cell r="M534">
            <v>10000</v>
          </cell>
          <cell r="N534">
            <v>0</v>
          </cell>
          <cell r="O534">
            <v>7726</v>
          </cell>
          <cell r="P534">
            <v>4.6849999999999996</v>
          </cell>
          <cell r="R534" t="str">
            <v>Fxd</v>
          </cell>
          <cell r="S534" t="str">
            <v>Phys</v>
          </cell>
          <cell r="T534" t="str">
            <v>CA</v>
          </cell>
          <cell r="X534" t="str">
            <v>CaBdr</v>
          </cell>
          <cell r="Y534" t="str">
            <v>SCG</v>
          </cell>
          <cell r="Z534" t="str">
            <v>Tpk</v>
          </cell>
          <cell r="AA534" t="str">
            <v>9KQX</v>
          </cell>
          <cell r="AB534" t="str">
            <v>N38</v>
          </cell>
        </row>
        <row r="535">
          <cell r="B535">
            <v>201</v>
          </cell>
          <cell r="E535">
            <v>36683</v>
          </cell>
          <cell r="F535">
            <v>36678</v>
          </cell>
          <cell r="G535">
            <v>36684</v>
          </cell>
          <cell r="H535">
            <v>36684</v>
          </cell>
          <cell r="I535" t="str">
            <v>Sld</v>
          </cell>
          <cell r="K535" t="str">
            <v>Reliant</v>
          </cell>
          <cell r="L535" t="str">
            <v>F</v>
          </cell>
          <cell r="M535">
            <v>5000</v>
          </cell>
          <cell r="N535">
            <v>0</v>
          </cell>
          <cell r="O535">
            <v>2886</v>
          </cell>
          <cell r="P535">
            <v>4.6849999999999996</v>
          </cell>
          <cell r="R535" t="str">
            <v>Fxd</v>
          </cell>
          <cell r="S535" t="str">
            <v>Phys</v>
          </cell>
          <cell r="T535" t="str">
            <v>CA</v>
          </cell>
          <cell r="X535" t="str">
            <v>CaBdr</v>
          </cell>
          <cell r="Y535" t="str">
            <v>SCG</v>
          </cell>
          <cell r="Z535" t="str">
            <v>Tpk</v>
          </cell>
          <cell r="AA535" t="str">
            <v>9LBP</v>
          </cell>
          <cell r="AB535" t="str">
            <v>N38</v>
          </cell>
        </row>
        <row r="536">
          <cell r="B536">
            <v>201</v>
          </cell>
          <cell r="E536">
            <v>36683</v>
          </cell>
          <cell r="F536">
            <v>36678</v>
          </cell>
          <cell r="G536">
            <v>36684</v>
          </cell>
          <cell r="H536">
            <v>36684</v>
          </cell>
          <cell r="I536" t="str">
            <v>Sld</v>
          </cell>
          <cell r="K536" t="str">
            <v>Reliant</v>
          </cell>
          <cell r="L536" t="str">
            <v>F</v>
          </cell>
          <cell r="M536">
            <v>25000</v>
          </cell>
          <cell r="N536">
            <v>0</v>
          </cell>
          <cell r="O536">
            <v>19418</v>
          </cell>
          <cell r="P536">
            <v>4.6849999999999996</v>
          </cell>
          <cell r="R536" t="str">
            <v>Fxd</v>
          </cell>
          <cell r="S536" t="str">
            <v>Phys</v>
          </cell>
          <cell r="T536" t="str">
            <v>CA</v>
          </cell>
          <cell r="X536" t="str">
            <v>CaBdr</v>
          </cell>
          <cell r="Y536" t="str">
            <v>SCG</v>
          </cell>
          <cell r="Z536" t="str">
            <v>Tpk</v>
          </cell>
          <cell r="AA536" t="str">
            <v>9KQH</v>
          </cell>
          <cell r="AB536" t="str">
            <v>N38</v>
          </cell>
        </row>
        <row r="537">
          <cell r="B537">
            <v>201</v>
          </cell>
          <cell r="E537">
            <v>36683</v>
          </cell>
          <cell r="F537">
            <v>36678</v>
          </cell>
          <cell r="G537">
            <v>36684</v>
          </cell>
          <cell r="H537">
            <v>36684</v>
          </cell>
          <cell r="I537" t="str">
            <v>Sld</v>
          </cell>
          <cell r="K537" t="str">
            <v>Reliant</v>
          </cell>
          <cell r="L537" t="str">
            <v>F</v>
          </cell>
          <cell r="M537">
            <v>10000</v>
          </cell>
          <cell r="N537">
            <v>0</v>
          </cell>
          <cell r="O537">
            <v>0</v>
          </cell>
          <cell r="P537">
            <v>4.6849999999999996</v>
          </cell>
          <cell r="R537" t="str">
            <v>Fxd</v>
          </cell>
          <cell r="S537" t="str">
            <v>Phys</v>
          </cell>
          <cell r="T537" t="str">
            <v>CA</v>
          </cell>
          <cell r="X537" t="str">
            <v>CaBdr</v>
          </cell>
          <cell r="Y537" t="str">
            <v>SCG</v>
          </cell>
          <cell r="Z537" t="str">
            <v>Tpk</v>
          </cell>
          <cell r="AA537" t="str">
            <v>9JA2</v>
          </cell>
          <cell r="AB537" t="str">
            <v>N38</v>
          </cell>
        </row>
        <row r="539">
          <cell r="B539">
            <v>201</v>
          </cell>
          <cell r="E539">
            <v>36684</v>
          </cell>
          <cell r="F539">
            <v>36678</v>
          </cell>
          <cell r="G539">
            <v>36685</v>
          </cell>
          <cell r="H539">
            <v>36685</v>
          </cell>
          <cell r="I539" t="str">
            <v>Bot</v>
          </cell>
          <cell r="J539">
            <v>8</v>
          </cell>
          <cell r="K539" t="str">
            <v>Enron</v>
          </cell>
          <cell r="L539" t="str">
            <v>F</v>
          </cell>
          <cell r="N539">
            <v>5875</v>
          </cell>
          <cell r="O539">
            <v>0</v>
          </cell>
          <cell r="P539">
            <v>4.46</v>
          </cell>
          <cell r="R539" t="str">
            <v>Fxd</v>
          </cell>
          <cell r="S539" t="str">
            <v>Phys</v>
          </cell>
          <cell r="T539" t="str">
            <v>CA</v>
          </cell>
          <cell r="X539" t="str">
            <v>CaBdr</v>
          </cell>
          <cell r="Y539" t="str">
            <v>SCG</v>
          </cell>
          <cell r="Z539" t="str">
            <v>Tpk</v>
          </cell>
          <cell r="AA539" t="str">
            <v>9LBP-001</v>
          </cell>
          <cell r="AB539" t="str">
            <v>N38</v>
          </cell>
        </row>
        <row r="540">
          <cell r="B540">
            <v>201</v>
          </cell>
          <cell r="E540">
            <v>36684</v>
          </cell>
          <cell r="F540">
            <v>36678</v>
          </cell>
          <cell r="G540">
            <v>36685</v>
          </cell>
          <cell r="H540">
            <v>36685</v>
          </cell>
          <cell r="I540" t="str">
            <v>Bot</v>
          </cell>
          <cell r="J540">
            <v>9</v>
          </cell>
          <cell r="K540" t="str">
            <v>Enron</v>
          </cell>
          <cell r="L540" t="str">
            <v>F</v>
          </cell>
          <cell r="N540">
            <v>5876</v>
          </cell>
          <cell r="O540">
            <v>0</v>
          </cell>
          <cell r="P540">
            <v>4.47</v>
          </cell>
          <cell r="R540" t="str">
            <v>Fxd</v>
          </cell>
          <cell r="S540" t="str">
            <v>Phys</v>
          </cell>
          <cell r="T540" t="str">
            <v>CA</v>
          </cell>
          <cell r="X540" t="str">
            <v>CaBdr</v>
          </cell>
          <cell r="Y540" t="str">
            <v>SCG</v>
          </cell>
          <cell r="Z540" t="str">
            <v>Tpk</v>
          </cell>
          <cell r="AA540" t="str">
            <v>9LBP-001</v>
          </cell>
          <cell r="AB540" t="str">
            <v>N38</v>
          </cell>
        </row>
        <row r="541">
          <cell r="B541">
            <v>201</v>
          </cell>
          <cell r="E541">
            <v>36684</v>
          </cell>
          <cell r="F541">
            <v>36678</v>
          </cell>
          <cell r="G541">
            <v>36685</v>
          </cell>
          <cell r="H541">
            <v>36685</v>
          </cell>
          <cell r="I541" t="str">
            <v>Sld</v>
          </cell>
          <cell r="K541" t="str">
            <v>Reliant</v>
          </cell>
          <cell r="L541" t="str">
            <v>F</v>
          </cell>
          <cell r="N541">
            <v>0</v>
          </cell>
          <cell r="O541">
            <v>11751</v>
          </cell>
          <cell r="P541">
            <v>4.4749999999999996</v>
          </cell>
          <cell r="R541" t="str">
            <v>Fxd</v>
          </cell>
          <cell r="S541" t="str">
            <v>Phys</v>
          </cell>
          <cell r="T541" t="str">
            <v>CA</v>
          </cell>
          <cell r="X541" t="str">
            <v>CaBdr</v>
          </cell>
          <cell r="Y541" t="str">
            <v>SCG</v>
          </cell>
          <cell r="Z541" t="str">
            <v>Tpk</v>
          </cell>
          <cell r="AA541" t="str">
            <v>9LBP-001</v>
          </cell>
          <cell r="AB541" t="str">
            <v>N38</v>
          </cell>
        </row>
        <row r="543">
          <cell r="B543">
            <v>201</v>
          </cell>
          <cell r="E543">
            <v>36697</v>
          </cell>
          <cell r="F543">
            <v>36678</v>
          </cell>
          <cell r="G543">
            <v>36701</v>
          </cell>
          <cell r="H543">
            <v>36703</v>
          </cell>
          <cell r="I543" t="str">
            <v>Bot</v>
          </cell>
          <cell r="J543">
            <v>16</v>
          </cell>
          <cell r="K543" t="str">
            <v>Enron</v>
          </cell>
          <cell r="L543" t="str">
            <v>F</v>
          </cell>
          <cell r="N543">
            <v>14187</v>
          </cell>
          <cell r="O543">
            <v>0</v>
          </cell>
          <cell r="P543">
            <v>4.6900000000000004</v>
          </cell>
          <cell r="R543" t="str">
            <v>Fxd</v>
          </cell>
          <cell r="S543" t="str">
            <v>Phys</v>
          </cell>
          <cell r="T543" t="str">
            <v>CA</v>
          </cell>
          <cell r="X543" t="str">
            <v>CaBdr</v>
          </cell>
          <cell r="Y543" t="str">
            <v>SCG</v>
          </cell>
          <cell r="Z543" t="str">
            <v>Tpk</v>
          </cell>
          <cell r="AA543" t="str">
            <v>9LBP-004</v>
          </cell>
          <cell r="AB543" t="str">
            <v>N38</v>
          </cell>
        </row>
        <row r="544">
          <cell r="B544">
            <v>201</v>
          </cell>
          <cell r="E544">
            <v>36697</v>
          </cell>
          <cell r="F544">
            <v>36678</v>
          </cell>
          <cell r="G544">
            <v>36701</v>
          </cell>
          <cell r="H544">
            <v>36703</v>
          </cell>
          <cell r="I544" t="str">
            <v>Sld</v>
          </cell>
          <cell r="K544" t="str">
            <v>Reliant</v>
          </cell>
          <cell r="L544" t="str">
            <v>F</v>
          </cell>
          <cell r="N544">
            <v>0</v>
          </cell>
          <cell r="O544">
            <v>14187</v>
          </cell>
          <cell r="P544">
            <v>4.67</v>
          </cell>
          <cell r="R544" t="str">
            <v>Fxd</v>
          </cell>
          <cell r="S544" t="str">
            <v>Phys</v>
          </cell>
          <cell r="T544" t="str">
            <v>CA</v>
          </cell>
          <cell r="X544" t="str">
            <v>CaBdr</v>
          </cell>
          <cell r="Y544" t="str">
            <v>SCG</v>
          </cell>
          <cell r="Z544" t="str">
            <v>Tpk</v>
          </cell>
          <cell r="AA544" t="str">
            <v>9LBP-004</v>
          </cell>
          <cell r="AB544" t="str">
            <v>N38</v>
          </cell>
        </row>
        <row r="549">
          <cell r="B549" t="str">
            <v>Enron Netouts</v>
          </cell>
        </row>
        <row r="550">
          <cell r="B550">
            <v>201</v>
          </cell>
          <cell r="E550">
            <v>36699</v>
          </cell>
          <cell r="F550">
            <v>36678</v>
          </cell>
          <cell r="G550">
            <v>36700</v>
          </cell>
          <cell r="H550">
            <v>36700</v>
          </cell>
          <cell r="I550" t="str">
            <v>Bot</v>
          </cell>
          <cell r="J550">
            <v>13</v>
          </cell>
          <cell r="K550" t="str">
            <v>Enron</v>
          </cell>
          <cell r="L550" t="str">
            <v>F</v>
          </cell>
          <cell r="N550">
            <v>10000</v>
          </cell>
          <cell r="O550">
            <v>0</v>
          </cell>
          <cell r="P550">
            <v>4.8099999999999996</v>
          </cell>
          <cell r="R550" t="str">
            <v>Fxd</v>
          </cell>
          <cell r="S550" t="str">
            <v>Phys</v>
          </cell>
          <cell r="T550" t="str">
            <v>CA</v>
          </cell>
          <cell r="X550" t="str">
            <v>CaBdr</v>
          </cell>
          <cell r="Y550" t="str">
            <v>SCG</v>
          </cell>
          <cell r="Z550" t="str">
            <v>Tpk</v>
          </cell>
          <cell r="AA550" t="str">
            <v>Net</v>
          </cell>
          <cell r="AB550" t="str">
            <v>Net</v>
          </cell>
        </row>
        <row r="551">
          <cell r="B551">
            <v>201</v>
          </cell>
          <cell r="E551">
            <v>36699</v>
          </cell>
          <cell r="F551">
            <v>36678</v>
          </cell>
          <cell r="G551">
            <v>36700</v>
          </cell>
          <cell r="H551">
            <v>36700</v>
          </cell>
          <cell r="I551" t="str">
            <v>Bot</v>
          </cell>
          <cell r="J551">
            <v>14</v>
          </cell>
          <cell r="K551" t="str">
            <v>Enron</v>
          </cell>
          <cell r="L551" t="str">
            <v>F</v>
          </cell>
          <cell r="N551">
            <v>10000</v>
          </cell>
          <cell r="O551">
            <v>0</v>
          </cell>
          <cell r="P551">
            <v>4.8600000000000003</v>
          </cell>
          <cell r="R551" t="str">
            <v>Fxd</v>
          </cell>
          <cell r="S551" t="str">
            <v>Phys</v>
          </cell>
          <cell r="T551" t="str">
            <v>CA</v>
          </cell>
          <cell r="X551" t="str">
            <v>CaBdr</v>
          </cell>
          <cell r="Y551" t="str">
            <v>SCG</v>
          </cell>
          <cell r="Z551" t="str">
            <v>Tpk</v>
          </cell>
          <cell r="AA551" t="str">
            <v>Net</v>
          </cell>
          <cell r="AB551" t="str">
            <v>Net</v>
          </cell>
        </row>
        <row r="552">
          <cell r="B552">
            <v>201</v>
          </cell>
          <cell r="E552">
            <v>36699</v>
          </cell>
          <cell r="F552">
            <v>36678</v>
          </cell>
          <cell r="G552">
            <v>36700</v>
          </cell>
          <cell r="H552">
            <v>36700</v>
          </cell>
          <cell r="I552" t="str">
            <v>Bot</v>
          </cell>
          <cell r="J552">
            <v>15</v>
          </cell>
          <cell r="K552" t="str">
            <v>Enron</v>
          </cell>
          <cell r="L552" t="str">
            <v>F</v>
          </cell>
          <cell r="N552">
            <v>10000</v>
          </cell>
          <cell r="O552">
            <v>0</v>
          </cell>
          <cell r="P552">
            <v>4.875</v>
          </cell>
          <cell r="R552" t="str">
            <v>Fxd</v>
          </cell>
          <cell r="S552" t="str">
            <v>Phys</v>
          </cell>
          <cell r="T552" t="str">
            <v>CA</v>
          </cell>
          <cell r="X552" t="str">
            <v>CaBdr</v>
          </cell>
          <cell r="Y552" t="str">
            <v>SCG</v>
          </cell>
          <cell r="Z552" t="str">
            <v>Tpk</v>
          </cell>
          <cell r="AA552" t="str">
            <v>Net</v>
          </cell>
          <cell r="AB552" t="str">
            <v>Net</v>
          </cell>
        </row>
        <row r="553">
          <cell r="B553">
            <v>201</v>
          </cell>
          <cell r="E553">
            <v>36699</v>
          </cell>
          <cell r="F553">
            <v>36678</v>
          </cell>
          <cell r="G553">
            <v>36700</v>
          </cell>
          <cell r="H553">
            <v>36700</v>
          </cell>
          <cell r="I553" t="str">
            <v>Sld</v>
          </cell>
          <cell r="K553" t="str">
            <v>Enron</v>
          </cell>
          <cell r="L553" t="str">
            <v>F</v>
          </cell>
          <cell r="N553">
            <v>0</v>
          </cell>
          <cell r="O553">
            <v>10000</v>
          </cell>
          <cell r="P553">
            <v>4.91</v>
          </cell>
          <cell r="R553" t="str">
            <v>Fxd</v>
          </cell>
          <cell r="S553" t="str">
            <v>Phys</v>
          </cell>
          <cell r="T553" t="str">
            <v>CA</v>
          </cell>
          <cell r="X553" t="str">
            <v>CaBdr</v>
          </cell>
          <cell r="Y553" t="str">
            <v>SCG</v>
          </cell>
          <cell r="Z553" t="str">
            <v>Tpk</v>
          </cell>
          <cell r="AA553" t="str">
            <v>Net</v>
          </cell>
          <cell r="AB553" t="str">
            <v>Net</v>
          </cell>
        </row>
        <row r="554">
          <cell r="B554">
            <v>201</v>
          </cell>
          <cell r="E554">
            <v>36699</v>
          </cell>
          <cell r="F554">
            <v>36678</v>
          </cell>
          <cell r="G554">
            <v>36700</v>
          </cell>
          <cell r="H554">
            <v>36700</v>
          </cell>
          <cell r="I554" t="str">
            <v>Sld</v>
          </cell>
          <cell r="K554" t="str">
            <v>Enron</v>
          </cell>
          <cell r="L554" t="str">
            <v>F</v>
          </cell>
          <cell r="N554">
            <v>0</v>
          </cell>
          <cell r="O554">
            <v>10000</v>
          </cell>
          <cell r="P554">
            <v>4.9249999999999998</v>
          </cell>
          <cell r="R554" t="str">
            <v>Fxd</v>
          </cell>
          <cell r="S554" t="str">
            <v>Phys</v>
          </cell>
          <cell r="T554" t="str">
            <v>CA</v>
          </cell>
          <cell r="X554" t="str">
            <v>CaBdr</v>
          </cell>
          <cell r="Y554" t="str">
            <v>SCG</v>
          </cell>
          <cell r="Z554" t="str">
            <v>Tpk</v>
          </cell>
          <cell r="AA554" t="str">
            <v>Net</v>
          </cell>
          <cell r="AB554" t="str">
            <v>Net</v>
          </cell>
        </row>
        <row r="555">
          <cell r="B555">
            <v>201</v>
          </cell>
          <cell r="E555">
            <v>36699</v>
          </cell>
          <cell r="F555">
            <v>36678</v>
          </cell>
          <cell r="G555">
            <v>36700</v>
          </cell>
          <cell r="H555">
            <v>36700</v>
          </cell>
          <cell r="I555" t="str">
            <v>Sld</v>
          </cell>
          <cell r="K555" t="str">
            <v>Enron</v>
          </cell>
          <cell r="L555" t="str">
            <v>F</v>
          </cell>
          <cell r="N555">
            <v>0</v>
          </cell>
          <cell r="O555">
            <v>10000</v>
          </cell>
          <cell r="P555">
            <v>4.95</v>
          </cell>
          <cell r="R555" t="str">
            <v>Fxd</v>
          </cell>
          <cell r="S555" t="str">
            <v>Phys</v>
          </cell>
          <cell r="T555" t="str">
            <v>CA</v>
          </cell>
          <cell r="X555" t="str">
            <v>CaBdr</v>
          </cell>
          <cell r="Y555" t="str">
            <v>SCG</v>
          </cell>
          <cell r="Z555" t="str">
            <v>Tpk</v>
          </cell>
          <cell r="AA555" t="str">
            <v>Net</v>
          </cell>
          <cell r="AB555" t="str">
            <v>Net</v>
          </cell>
        </row>
        <row r="557">
          <cell r="B557">
            <v>201</v>
          </cell>
          <cell r="E557">
            <v>36703</v>
          </cell>
          <cell r="F557">
            <v>36678</v>
          </cell>
          <cell r="G557">
            <v>36704</v>
          </cell>
          <cell r="H557">
            <v>36704</v>
          </cell>
          <cell r="I557" t="str">
            <v>Bot</v>
          </cell>
          <cell r="J557">
            <v>18</v>
          </cell>
          <cell r="K557" t="str">
            <v>Enron</v>
          </cell>
          <cell r="L557" t="str">
            <v>F</v>
          </cell>
          <cell r="N557">
            <v>10000</v>
          </cell>
          <cell r="O557">
            <v>0</v>
          </cell>
          <cell r="P557">
            <v>4.68</v>
          </cell>
          <cell r="R557" t="str">
            <v>Fxd</v>
          </cell>
          <cell r="S557" t="str">
            <v>Phys</v>
          </cell>
          <cell r="T557" t="str">
            <v>CA</v>
          </cell>
          <cell r="X557" t="str">
            <v>CaBdr</v>
          </cell>
          <cell r="Y557" t="str">
            <v>SCG</v>
          </cell>
          <cell r="Z557" t="str">
            <v>Tpk</v>
          </cell>
          <cell r="AA557" t="str">
            <v>Net</v>
          </cell>
          <cell r="AB557" t="str">
            <v>Net</v>
          </cell>
        </row>
        <row r="558">
          <cell r="B558">
            <v>201</v>
          </cell>
          <cell r="E558">
            <v>36703</v>
          </cell>
          <cell r="F558">
            <v>36678</v>
          </cell>
          <cell r="G558">
            <v>36704</v>
          </cell>
          <cell r="H558">
            <v>36704</v>
          </cell>
          <cell r="I558" t="str">
            <v>Bot</v>
          </cell>
          <cell r="J558">
            <v>19</v>
          </cell>
          <cell r="K558" t="str">
            <v>Enron</v>
          </cell>
          <cell r="L558" t="str">
            <v>F</v>
          </cell>
          <cell r="N558">
            <v>10000</v>
          </cell>
          <cell r="O558">
            <v>0</v>
          </cell>
          <cell r="P558">
            <v>4.6900000000000004</v>
          </cell>
          <cell r="R558" t="str">
            <v>Fxd</v>
          </cell>
          <cell r="S558" t="str">
            <v>Phys</v>
          </cell>
          <cell r="T558" t="str">
            <v>CA</v>
          </cell>
          <cell r="X558" t="str">
            <v>CaBdr</v>
          </cell>
          <cell r="Y558" t="str">
            <v>SCG</v>
          </cell>
          <cell r="Z558" t="str">
            <v>Tpk</v>
          </cell>
          <cell r="AA558" t="str">
            <v>Net</v>
          </cell>
          <cell r="AB558" t="str">
            <v>Net</v>
          </cell>
        </row>
        <row r="559">
          <cell r="B559">
            <v>201</v>
          </cell>
          <cell r="E559">
            <v>36703</v>
          </cell>
          <cell r="F559">
            <v>36678</v>
          </cell>
          <cell r="G559">
            <v>36704</v>
          </cell>
          <cell r="H559">
            <v>36704</v>
          </cell>
          <cell r="I559" t="str">
            <v>Bot</v>
          </cell>
          <cell r="J559">
            <v>20</v>
          </cell>
          <cell r="K559" t="str">
            <v>Enron</v>
          </cell>
          <cell r="L559" t="str">
            <v>F</v>
          </cell>
          <cell r="N559">
            <v>10000</v>
          </cell>
          <cell r="O559">
            <v>0</v>
          </cell>
          <cell r="P559">
            <v>4.76</v>
          </cell>
          <cell r="R559" t="str">
            <v>Fxd</v>
          </cell>
          <cell r="S559" t="str">
            <v>Phys</v>
          </cell>
          <cell r="T559" t="str">
            <v>CA</v>
          </cell>
          <cell r="X559" t="str">
            <v>CaBdr</v>
          </cell>
          <cell r="Y559" t="str">
            <v>SCG</v>
          </cell>
          <cell r="Z559" t="str">
            <v>Tpk</v>
          </cell>
          <cell r="AA559" t="str">
            <v>Net</v>
          </cell>
          <cell r="AB559" t="str">
            <v>Net</v>
          </cell>
        </row>
        <row r="560">
          <cell r="B560">
            <v>201</v>
          </cell>
          <cell r="E560">
            <v>36703</v>
          </cell>
          <cell r="F560">
            <v>36678</v>
          </cell>
          <cell r="G560">
            <v>36704</v>
          </cell>
          <cell r="H560">
            <v>36704</v>
          </cell>
          <cell r="I560" t="str">
            <v>Bot</v>
          </cell>
          <cell r="J560">
            <v>21</v>
          </cell>
          <cell r="K560" t="str">
            <v>Enron</v>
          </cell>
          <cell r="L560" t="str">
            <v>F</v>
          </cell>
          <cell r="N560">
            <v>10000</v>
          </cell>
          <cell r="O560">
            <v>0</v>
          </cell>
          <cell r="P560">
            <v>4.79</v>
          </cell>
          <cell r="R560" t="str">
            <v>Fxd</v>
          </cell>
          <cell r="S560" t="str">
            <v>Phys</v>
          </cell>
          <cell r="T560" t="str">
            <v>CA</v>
          </cell>
          <cell r="X560" t="str">
            <v>CaBdr</v>
          </cell>
          <cell r="Y560" t="str">
            <v>SCG</v>
          </cell>
          <cell r="Z560" t="str">
            <v>Tpk</v>
          </cell>
          <cell r="AA560" t="str">
            <v>Net</v>
          </cell>
          <cell r="AB560" t="str">
            <v>Net</v>
          </cell>
        </row>
        <row r="561">
          <cell r="B561">
            <v>201</v>
          </cell>
          <cell r="E561">
            <v>36703</v>
          </cell>
          <cell r="F561">
            <v>36678</v>
          </cell>
          <cell r="G561">
            <v>36704</v>
          </cell>
          <cell r="H561">
            <v>36704</v>
          </cell>
          <cell r="I561" t="str">
            <v>Bot</v>
          </cell>
          <cell r="J561">
            <v>22</v>
          </cell>
          <cell r="K561" t="str">
            <v>Enron</v>
          </cell>
          <cell r="L561" t="str">
            <v>F</v>
          </cell>
          <cell r="N561">
            <v>10000</v>
          </cell>
          <cell r="O561">
            <v>0</v>
          </cell>
          <cell r="P561">
            <v>4.8499999999999996</v>
          </cell>
          <cell r="R561" t="str">
            <v>Fxd</v>
          </cell>
          <cell r="S561" t="str">
            <v>Phys</v>
          </cell>
          <cell r="T561" t="str">
            <v>CA</v>
          </cell>
          <cell r="X561" t="str">
            <v>CaBdr</v>
          </cell>
          <cell r="Y561" t="str">
            <v>SCG</v>
          </cell>
          <cell r="Z561" t="str">
            <v>Tpk</v>
          </cell>
          <cell r="AA561" t="str">
            <v>Net</v>
          </cell>
          <cell r="AB561" t="str">
            <v>Net</v>
          </cell>
        </row>
        <row r="562">
          <cell r="B562">
            <v>201</v>
          </cell>
          <cell r="E562">
            <v>36703</v>
          </cell>
          <cell r="F562">
            <v>36678</v>
          </cell>
          <cell r="G562">
            <v>36704</v>
          </cell>
          <cell r="H562">
            <v>36704</v>
          </cell>
          <cell r="I562" t="str">
            <v>Sld</v>
          </cell>
          <cell r="K562" t="str">
            <v>Enron</v>
          </cell>
          <cell r="L562" t="str">
            <v>F</v>
          </cell>
          <cell r="N562">
            <v>0</v>
          </cell>
          <cell r="O562">
            <v>10000</v>
          </cell>
          <cell r="P562">
            <v>4.8250000000000002</v>
          </cell>
          <cell r="R562" t="str">
            <v>Fxd</v>
          </cell>
          <cell r="S562" t="str">
            <v>Phys</v>
          </cell>
          <cell r="T562" t="str">
            <v>CA</v>
          </cell>
          <cell r="X562" t="str">
            <v>CaBdr</v>
          </cell>
          <cell r="Y562" t="str">
            <v>SCG</v>
          </cell>
          <cell r="Z562" t="str">
            <v>Tpk</v>
          </cell>
          <cell r="AA562" t="str">
            <v>Net</v>
          </cell>
          <cell r="AB562" t="str">
            <v>Net</v>
          </cell>
        </row>
        <row r="563">
          <cell r="B563">
            <v>201</v>
          </cell>
          <cell r="E563">
            <v>36703</v>
          </cell>
          <cell r="F563">
            <v>36678</v>
          </cell>
          <cell r="G563">
            <v>36704</v>
          </cell>
          <cell r="H563">
            <v>36704</v>
          </cell>
          <cell r="I563" t="str">
            <v>Sld</v>
          </cell>
          <cell r="K563" t="str">
            <v>Enron</v>
          </cell>
          <cell r="L563" t="str">
            <v>F</v>
          </cell>
          <cell r="N563">
            <v>0</v>
          </cell>
          <cell r="O563">
            <v>10000</v>
          </cell>
          <cell r="P563">
            <v>4.8550000000000004</v>
          </cell>
          <cell r="R563" t="str">
            <v>Fxd</v>
          </cell>
          <cell r="S563" t="str">
            <v>Phys</v>
          </cell>
          <cell r="T563" t="str">
            <v>CA</v>
          </cell>
          <cell r="X563" t="str">
            <v>CaBdr</v>
          </cell>
          <cell r="Y563" t="str">
            <v>SCG</v>
          </cell>
          <cell r="Z563" t="str">
            <v>Tpk</v>
          </cell>
          <cell r="AA563" t="str">
            <v>Net</v>
          </cell>
          <cell r="AB563" t="str">
            <v>Net</v>
          </cell>
        </row>
        <row r="564">
          <cell r="B564">
            <v>201</v>
          </cell>
          <cell r="E564">
            <v>36703</v>
          </cell>
          <cell r="F564">
            <v>36678</v>
          </cell>
          <cell r="G564">
            <v>36704</v>
          </cell>
          <cell r="H564">
            <v>36704</v>
          </cell>
          <cell r="I564" t="str">
            <v>Sld</v>
          </cell>
          <cell r="K564" t="str">
            <v>Enron</v>
          </cell>
          <cell r="L564" t="str">
            <v>F</v>
          </cell>
          <cell r="N564">
            <v>0</v>
          </cell>
          <cell r="O564">
            <v>10000</v>
          </cell>
          <cell r="P564">
            <v>4.8650000000000002</v>
          </cell>
          <cell r="R564" t="str">
            <v>Fxd</v>
          </cell>
          <cell r="S564" t="str">
            <v>Phys</v>
          </cell>
          <cell r="T564" t="str">
            <v>CA</v>
          </cell>
          <cell r="X564" t="str">
            <v>CaBdr</v>
          </cell>
          <cell r="Y564" t="str">
            <v>SCG</v>
          </cell>
          <cell r="Z564" t="str">
            <v>Tpk</v>
          </cell>
          <cell r="AA564" t="str">
            <v>Net</v>
          </cell>
          <cell r="AB564" t="str">
            <v>Net</v>
          </cell>
        </row>
        <row r="565">
          <cell r="B565">
            <v>201</v>
          </cell>
          <cell r="E565">
            <v>36703</v>
          </cell>
          <cell r="F565">
            <v>36678</v>
          </cell>
          <cell r="G565">
            <v>36704</v>
          </cell>
          <cell r="H565">
            <v>36704</v>
          </cell>
          <cell r="I565" t="str">
            <v>Sld</v>
          </cell>
          <cell r="K565" t="str">
            <v>Enron</v>
          </cell>
          <cell r="L565" t="str">
            <v>F</v>
          </cell>
          <cell r="N565">
            <v>0</v>
          </cell>
          <cell r="O565">
            <v>10000</v>
          </cell>
          <cell r="P565">
            <v>4.87</v>
          </cell>
          <cell r="R565" t="str">
            <v>Fxd</v>
          </cell>
          <cell r="S565" t="str">
            <v>Phys</v>
          </cell>
          <cell r="T565" t="str">
            <v>CA</v>
          </cell>
          <cell r="X565" t="str">
            <v>CaBdr</v>
          </cell>
          <cell r="Y565" t="str">
            <v>SCG</v>
          </cell>
          <cell r="Z565" t="str">
            <v>Tpk</v>
          </cell>
          <cell r="AA565" t="str">
            <v>Net</v>
          </cell>
          <cell r="AB565" t="str">
            <v>Net</v>
          </cell>
        </row>
        <row r="566">
          <cell r="B566">
            <v>201</v>
          </cell>
          <cell r="E566">
            <v>36703</v>
          </cell>
          <cell r="F566">
            <v>36678</v>
          </cell>
          <cell r="G566">
            <v>36704</v>
          </cell>
          <cell r="H566">
            <v>36704</v>
          </cell>
          <cell r="I566" t="str">
            <v>Sld</v>
          </cell>
          <cell r="K566" t="str">
            <v>Enron</v>
          </cell>
          <cell r="L566" t="str">
            <v>F</v>
          </cell>
          <cell r="N566">
            <v>0</v>
          </cell>
          <cell r="O566">
            <v>10000</v>
          </cell>
          <cell r="P566">
            <v>4.8899999999999997</v>
          </cell>
          <cell r="R566" t="str">
            <v>Fxd</v>
          </cell>
          <cell r="S566" t="str">
            <v>Phys</v>
          </cell>
          <cell r="T566" t="str">
            <v>CA</v>
          </cell>
          <cell r="X566" t="str">
            <v>CaBdr</v>
          </cell>
          <cell r="Y566" t="str">
            <v>SCG</v>
          </cell>
          <cell r="Z566" t="str">
            <v>Tpk</v>
          </cell>
          <cell r="AA566" t="str">
            <v>Net</v>
          </cell>
          <cell r="AB566" t="str">
            <v>Net</v>
          </cell>
        </row>
        <row r="568">
          <cell r="B568">
            <v>201</v>
          </cell>
          <cell r="E568">
            <v>36703</v>
          </cell>
          <cell r="F568">
            <v>36678</v>
          </cell>
          <cell r="G568">
            <v>36705</v>
          </cell>
          <cell r="H568">
            <v>36705</v>
          </cell>
          <cell r="I568" t="str">
            <v>Bot</v>
          </cell>
          <cell r="J568">
            <v>26</v>
          </cell>
          <cell r="K568" t="str">
            <v>Enron</v>
          </cell>
          <cell r="L568" t="str">
            <v>F</v>
          </cell>
          <cell r="N568">
            <v>20000</v>
          </cell>
          <cell r="O568">
            <v>0</v>
          </cell>
          <cell r="P568">
            <v>5.0999999999999996</v>
          </cell>
          <cell r="R568" t="str">
            <v>Fxd</v>
          </cell>
          <cell r="S568" t="str">
            <v>Phys</v>
          </cell>
          <cell r="T568" t="str">
            <v>CA</v>
          </cell>
          <cell r="X568" t="str">
            <v>CaBdr</v>
          </cell>
          <cell r="Y568" t="str">
            <v>SCG</v>
          </cell>
          <cell r="Z568" t="str">
            <v>Tpk</v>
          </cell>
          <cell r="AA568" t="str">
            <v>Net</v>
          </cell>
          <cell r="AB568" t="str">
            <v>Net</v>
          </cell>
        </row>
        <row r="569">
          <cell r="B569">
            <v>201</v>
          </cell>
          <cell r="E569">
            <v>36703</v>
          </cell>
          <cell r="F569">
            <v>36678</v>
          </cell>
          <cell r="G569">
            <v>36705</v>
          </cell>
          <cell r="H569">
            <v>36705</v>
          </cell>
          <cell r="I569" t="str">
            <v>Sld</v>
          </cell>
          <cell r="K569" t="str">
            <v>Enron</v>
          </cell>
          <cell r="L569" t="str">
            <v>F</v>
          </cell>
          <cell r="N569">
            <v>0</v>
          </cell>
          <cell r="O569">
            <v>10000</v>
          </cell>
          <cell r="P569">
            <v>5.13</v>
          </cell>
          <cell r="R569" t="str">
            <v>Fxd</v>
          </cell>
          <cell r="S569" t="str">
            <v>Phys</v>
          </cell>
          <cell r="T569" t="str">
            <v>CA</v>
          </cell>
          <cell r="X569" t="str">
            <v>CaBdr</v>
          </cell>
          <cell r="Y569" t="str">
            <v>SCG</v>
          </cell>
          <cell r="Z569" t="str">
            <v>Tpk</v>
          </cell>
          <cell r="AA569" t="str">
            <v>Net</v>
          </cell>
          <cell r="AB569" t="str">
            <v>Net</v>
          </cell>
        </row>
        <row r="570">
          <cell r="B570">
            <v>201</v>
          </cell>
          <cell r="E570">
            <v>36703</v>
          </cell>
          <cell r="F570">
            <v>36678</v>
          </cell>
          <cell r="G570">
            <v>36705</v>
          </cell>
          <cell r="H570">
            <v>36705</v>
          </cell>
          <cell r="I570" t="str">
            <v>Sld</v>
          </cell>
          <cell r="K570" t="str">
            <v>Enron</v>
          </cell>
          <cell r="L570" t="str">
            <v>F</v>
          </cell>
          <cell r="N570">
            <v>0</v>
          </cell>
          <cell r="O570">
            <v>10000</v>
          </cell>
          <cell r="P570">
            <v>5.13</v>
          </cell>
          <cell r="R570" t="str">
            <v>Fxd</v>
          </cell>
          <cell r="S570" t="str">
            <v>Phys</v>
          </cell>
          <cell r="T570" t="str">
            <v>CA</v>
          </cell>
          <cell r="X570" t="str">
            <v>CaBdr</v>
          </cell>
          <cell r="Y570" t="str">
            <v>SCG</v>
          </cell>
          <cell r="Z570" t="str">
            <v>Tpk</v>
          </cell>
          <cell r="AA570" t="str">
            <v>Net</v>
          </cell>
          <cell r="AB570" t="str">
            <v>Net</v>
          </cell>
        </row>
        <row r="572">
          <cell r="B572">
            <v>201</v>
          </cell>
          <cell r="E572">
            <v>36703</v>
          </cell>
          <cell r="F572">
            <v>36678</v>
          </cell>
          <cell r="G572">
            <v>36706</v>
          </cell>
          <cell r="H572">
            <v>36706</v>
          </cell>
          <cell r="I572" t="str">
            <v>Bot</v>
          </cell>
          <cell r="J572">
            <v>27</v>
          </cell>
          <cell r="K572" t="str">
            <v>Enron</v>
          </cell>
          <cell r="L572" t="str">
            <v>F</v>
          </cell>
          <cell r="N572">
            <v>10000</v>
          </cell>
          <cell r="O572">
            <v>0</v>
          </cell>
          <cell r="P572">
            <v>5.0949999999999998</v>
          </cell>
          <cell r="R572" t="str">
            <v>Fxd</v>
          </cell>
          <cell r="S572" t="str">
            <v>Phys</v>
          </cell>
          <cell r="T572" t="str">
            <v>CA</v>
          </cell>
          <cell r="X572" t="str">
            <v>CaBdr</v>
          </cell>
          <cell r="Y572" t="str">
            <v>SCG</v>
          </cell>
          <cell r="Z572" t="str">
            <v>Tpk</v>
          </cell>
          <cell r="AA572" t="str">
            <v>Net</v>
          </cell>
          <cell r="AB572" t="str">
            <v>Net</v>
          </cell>
        </row>
        <row r="573">
          <cell r="B573">
            <v>201</v>
          </cell>
          <cell r="E573">
            <v>36703</v>
          </cell>
          <cell r="F573">
            <v>36678</v>
          </cell>
          <cell r="G573">
            <v>36706</v>
          </cell>
          <cell r="H573">
            <v>36706</v>
          </cell>
          <cell r="I573" t="str">
            <v>Sld</v>
          </cell>
          <cell r="K573" t="str">
            <v>Enron</v>
          </cell>
          <cell r="L573" t="str">
            <v>F</v>
          </cell>
          <cell r="N573">
            <v>0</v>
          </cell>
          <cell r="O573">
            <v>10000</v>
          </cell>
          <cell r="P573">
            <v>5.1050000000000004</v>
          </cell>
          <cell r="R573" t="str">
            <v>Fxd</v>
          </cell>
          <cell r="S573" t="str">
            <v>Phys</v>
          </cell>
          <cell r="T573" t="str">
            <v>CA</v>
          </cell>
          <cell r="X573" t="str">
            <v>CaBdr</v>
          </cell>
          <cell r="Y573" t="str">
            <v>SCG</v>
          </cell>
          <cell r="Z573" t="str">
            <v>Tpk</v>
          </cell>
          <cell r="AA573" t="str">
            <v>Net</v>
          </cell>
          <cell r="AB573" t="str">
            <v>Net</v>
          </cell>
        </row>
        <row r="575">
          <cell r="B575" t="str">
            <v>Paramount Deliveries</v>
          </cell>
        </row>
        <row r="577">
          <cell r="B577">
            <v>188</v>
          </cell>
          <cell r="E577">
            <v>36677</v>
          </cell>
          <cell r="F577">
            <v>36678</v>
          </cell>
          <cell r="G577">
            <v>36678</v>
          </cell>
          <cell r="H577">
            <v>36678</v>
          </cell>
          <cell r="I577" t="str">
            <v>Bot</v>
          </cell>
          <cell r="J577">
            <v>1</v>
          </cell>
          <cell r="K577" t="str">
            <v>Enron</v>
          </cell>
          <cell r="L577" t="str">
            <v>F</v>
          </cell>
          <cell r="N577">
            <v>4615</v>
          </cell>
          <cell r="O577">
            <v>0</v>
          </cell>
          <cell r="P577">
            <v>4.8099999999999996</v>
          </cell>
          <cell r="R577" t="str">
            <v>Fxd</v>
          </cell>
          <cell r="S577" t="str">
            <v>Phys</v>
          </cell>
          <cell r="T577" t="str">
            <v>CA</v>
          </cell>
          <cell r="X577" t="str">
            <v>CaBdr</v>
          </cell>
          <cell r="Y577" t="str">
            <v>SCG</v>
          </cell>
          <cell r="Z577" t="str">
            <v>Tpk</v>
          </cell>
          <cell r="AA577" t="str">
            <v>9LBP</v>
          </cell>
          <cell r="AB577" t="str">
            <v>2640-A</v>
          </cell>
        </row>
        <row r="578">
          <cell r="B578">
            <v>188</v>
          </cell>
          <cell r="E578">
            <v>36697</v>
          </cell>
          <cell r="F578">
            <v>36678</v>
          </cell>
          <cell r="G578">
            <v>36679</v>
          </cell>
          <cell r="H578">
            <v>36679</v>
          </cell>
          <cell r="I578" t="str">
            <v>Bot</v>
          </cell>
          <cell r="J578">
            <v>2</v>
          </cell>
          <cell r="K578" t="str">
            <v>Enron</v>
          </cell>
          <cell r="L578" t="str">
            <v>F</v>
          </cell>
          <cell r="N578">
            <v>6794</v>
          </cell>
          <cell r="O578">
            <v>0</v>
          </cell>
          <cell r="P578">
            <v>4.72</v>
          </cell>
          <cell r="R578" t="str">
            <v>Fxd</v>
          </cell>
          <cell r="S578" t="str">
            <v>Phys</v>
          </cell>
          <cell r="T578" t="str">
            <v>CA</v>
          </cell>
          <cell r="X578" t="str">
            <v>CaBdr</v>
          </cell>
          <cell r="Y578" t="str">
            <v>SCG</v>
          </cell>
          <cell r="Z578" t="str">
            <v>Tpk</v>
          </cell>
          <cell r="AA578" t="str">
            <v>9LBP</v>
          </cell>
          <cell r="AB578" t="str">
            <v>2640-A</v>
          </cell>
        </row>
        <row r="579">
          <cell r="B579">
            <v>188</v>
          </cell>
          <cell r="E579">
            <v>36697</v>
          </cell>
          <cell r="F579">
            <v>36678</v>
          </cell>
          <cell r="G579">
            <v>36680</v>
          </cell>
          <cell r="H579">
            <v>36682</v>
          </cell>
          <cell r="I579" t="str">
            <v>Bot</v>
          </cell>
          <cell r="K579" t="str">
            <v>Sempra</v>
          </cell>
          <cell r="L579" t="str">
            <v>F</v>
          </cell>
          <cell r="N579">
            <v>14882</v>
          </cell>
          <cell r="O579">
            <v>0</v>
          </cell>
          <cell r="P579">
            <v>4.22</v>
          </cell>
          <cell r="R579" t="str">
            <v>Fxd</v>
          </cell>
          <cell r="S579" t="str">
            <v>Phys</v>
          </cell>
          <cell r="T579" t="str">
            <v>CA</v>
          </cell>
          <cell r="X579" t="str">
            <v>CaBdr</v>
          </cell>
          <cell r="Y579" t="str">
            <v>SCG</v>
          </cell>
          <cell r="Z579" t="str">
            <v>Tpk</v>
          </cell>
          <cell r="AA579" t="str">
            <v>9LBP</v>
          </cell>
          <cell r="AB579" t="str">
            <v>2640-A</v>
          </cell>
        </row>
        <row r="580">
          <cell r="B580">
            <v>188</v>
          </cell>
          <cell r="E580">
            <v>36697</v>
          </cell>
          <cell r="F580">
            <v>36678</v>
          </cell>
          <cell r="G580">
            <v>36698</v>
          </cell>
          <cell r="H580">
            <v>36698</v>
          </cell>
          <cell r="I580" t="str">
            <v>Bot</v>
          </cell>
          <cell r="J580">
            <v>10</v>
          </cell>
          <cell r="K580" t="str">
            <v>Enron</v>
          </cell>
          <cell r="L580" t="str">
            <v>F</v>
          </cell>
          <cell r="N580">
            <v>5201</v>
          </cell>
          <cell r="O580">
            <v>0</v>
          </cell>
          <cell r="P580">
            <v>4.4000000000000004</v>
          </cell>
          <cell r="R580" t="str">
            <v>Fxd</v>
          </cell>
          <cell r="S580" t="str">
            <v>Phys</v>
          </cell>
          <cell r="T580" t="str">
            <v>CA</v>
          </cell>
          <cell r="X580" t="str">
            <v>CaBdr</v>
          </cell>
          <cell r="Y580" t="str">
            <v>SCG</v>
          </cell>
          <cell r="Z580" t="str">
            <v>Tpk</v>
          </cell>
          <cell r="AA580" t="str">
            <v>9LBP</v>
          </cell>
          <cell r="AB580" t="str">
            <v>2640-A</v>
          </cell>
        </row>
        <row r="581">
          <cell r="B581">
            <v>188</v>
          </cell>
          <cell r="E581">
            <v>36697</v>
          </cell>
          <cell r="F581">
            <v>36678</v>
          </cell>
          <cell r="G581">
            <v>36698</v>
          </cell>
          <cell r="H581">
            <v>36698</v>
          </cell>
          <cell r="I581" t="str">
            <v>Bot</v>
          </cell>
          <cell r="J581">
            <v>11</v>
          </cell>
          <cell r="K581" t="str">
            <v>Enron</v>
          </cell>
          <cell r="L581" t="str">
            <v>F</v>
          </cell>
          <cell r="N581">
            <v>5202</v>
          </cell>
          <cell r="O581">
            <v>0</v>
          </cell>
          <cell r="P581">
            <v>4.4400000000000004</v>
          </cell>
          <cell r="R581" t="str">
            <v>Fxd</v>
          </cell>
          <cell r="S581" t="str">
            <v>Phys</v>
          </cell>
          <cell r="T581" t="str">
            <v>CA</v>
          </cell>
          <cell r="X581" t="str">
            <v>CaBdr</v>
          </cell>
          <cell r="Y581" t="str">
            <v>SCG</v>
          </cell>
          <cell r="Z581" t="str">
            <v>Tpk</v>
          </cell>
          <cell r="AA581" t="str">
            <v>9LBP</v>
          </cell>
          <cell r="AB581" t="str">
            <v>2640-A</v>
          </cell>
        </row>
        <row r="582">
          <cell r="B582">
            <v>188</v>
          </cell>
          <cell r="E582">
            <v>36699</v>
          </cell>
          <cell r="F582">
            <v>36678</v>
          </cell>
          <cell r="G582">
            <v>36699</v>
          </cell>
          <cell r="H582">
            <v>36699</v>
          </cell>
          <cell r="I582" t="str">
            <v>Sld</v>
          </cell>
          <cell r="K582" t="str">
            <v>CEH Trnsfr</v>
          </cell>
          <cell r="L582" t="str">
            <v>F</v>
          </cell>
          <cell r="N582">
            <v>3588</v>
          </cell>
          <cell r="O582">
            <v>0</v>
          </cell>
          <cell r="P582">
            <v>4.5</v>
          </cell>
          <cell r="R582" t="str">
            <v>Fxd</v>
          </cell>
          <cell r="S582" t="str">
            <v>Phys</v>
          </cell>
          <cell r="T582" t="str">
            <v>CA</v>
          </cell>
          <cell r="X582" t="str">
            <v>CaBdr</v>
          </cell>
          <cell r="Y582" t="str">
            <v>SCG</v>
          </cell>
          <cell r="Z582" t="str">
            <v>Strg</v>
          </cell>
          <cell r="AA582">
            <v>188</v>
          </cell>
          <cell r="AB582">
            <v>174</v>
          </cell>
        </row>
        <row r="583">
          <cell r="B583">
            <v>188</v>
          </cell>
          <cell r="E583">
            <v>36697</v>
          </cell>
          <cell r="F583">
            <v>36678</v>
          </cell>
          <cell r="G583">
            <v>36699</v>
          </cell>
          <cell r="H583">
            <v>36699</v>
          </cell>
          <cell r="I583" t="str">
            <v>Bot</v>
          </cell>
          <cell r="J583">
            <v>12</v>
          </cell>
          <cell r="K583" t="str">
            <v>Enron</v>
          </cell>
          <cell r="L583" t="str">
            <v>F</v>
          </cell>
          <cell r="N583">
            <v>986</v>
          </cell>
          <cell r="O583">
            <v>0</v>
          </cell>
          <cell r="P583">
            <v>4.45</v>
          </cell>
          <cell r="R583" t="str">
            <v>Fxd</v>
          </cell>
          <cell r="S583" t="str">
            <v>Phys</v>
          </cell>
          <cell r="T583" t="str">
            <v>CA</v>
          </cell>
          <cell r="X583" t="str">
            <v>CaBdr</v>
          </cell>
          <cell r="Y583" t="str">
            <v>SCG</v>
          </cell>
          <cell r="Z583" t="str">
            <v>Tpk</v>
          </cell>
          <cell r="AA583" t="str">
            <v>9LBP</v>
          </cell>
          <cell r="AB583" t="str">
            <v>2640-A</v>
          </cell>
        </row>
        <row r="584">
          <cell r="B584">
            <v>188</v>
          </cell>
          <cell r="E584">
            <v>36697</v>
          </cell>
          <cell r="F584">
            <v>36678</v>
          </cell>
          <cell r="G584">
            <v>36701</v>
          </cell>
          <cell r="H584">
            <v>36703</v>
          </cell>
          <cell r="I584" t="str">
            <v>Bot</v>
          </cell>
          <cell r="J584">
            <v>17</v>
          </cell>
          <cell r="K584" t="str">
            <v>Enron</v>
          </cell>
          <cell r="L584" t="str">
            <v>F</v>
          </cell>
          <cell r="N584">
            <v>13361</v>
          </cell>
          <cell r="O584">
            <v>0</v>
          </cell>
          <cell r="P584">
            <v>4.62</v>
          </cell>
          <cell r="R584" t="str">
            <v>Fxd</v>
          </cell>
          <cell r="S584" t="str">
            <v>Phys</v>
          </cell>
          <cell r="T584" t="str">
            <v>CA</v>
          </cell>
          <cell r="X584" t="str">
            <v>CaBdr</v>
          </cell>
          <cell r="Y584" t="str">
            <v>SCG</v>
          </cell>
          <cell r="Z584" t="str">
            <v>Tpk</v>
          </cell>
          <cell r="AA584" t="str">
            <v>9LBP-004</v>
          </cell>
          <cell r="AB584" t="str">
            <v>2640-A</v>
          </cell>
        </row>
        <row r="585">
          <cell r="B585">
            <v>188</v>
          </cell>
          <cell r="E585">
            <v>36697</v>
          </cell>
          <cell r="F585">
            <v>36678</v>
          </cell>
          <cell r="G585">
            <v>36704</v>
          </cell>
          <cell r="H585">
            <v>36704</v>
          </cell>
          <cell r="I585" t="str">
            <v>Bot</v>
          </cell>
          <cell r="K585" t="str">
            <v>USGT</v>
          </cell>
          <cell r="L585" t="str">
            <v>F</v>
          </cell>
          <cell r="N585">
            <v>500</v>
          </cell>
          <cell r="O585">
            <v>0</v>
          </cell>
          <cell r="P585">
            <v>4.82</v>
          </cell>
          <cell r="R585" t="str">
            <v>Fxd</v>
          </cell>
          <cell r="S585" t="str">
            <v>Phys</v>
          </cell>
          <cell r="T585" t="str">
            <v>CA</v>
          </cell>
          <cell r="X585" t="str">
            <v>CaBdr</v>
          </cell>
          <cell r="Y585" t="str">
            <v>SCG</v>
          </cell>
          <cell r="Z585" t="str">
            <v>Instate</v>
          </cell>
          <cell r="AA585" t="str">
            <v>P661</v>
          </cell>
          <cell r="AB585" t="str">
            <v>2640-A</v>
          </cell>
        </row>
        <row r="586">
          <cell r="B586">
            <v>188</v>
          </cell>
          <cell r="E586">
            <v>36703</v>
          </cell>
          <cell r="F586">
            <v>36678</v>
          </cell>
          <cell r="G586">
            <v>36704</v>
          </cell>
          <cell r="H586">
            <v>36704</v>
          </cell>
          <cell r="I586" t="str">
            <v>Bot</v>
          </cell>
          <cell r="K586" t="str">
            <v>CEH Trnsfr</v>
          </cell>
          <cell r="L586" t="str">
            <v>F</v>
          </cell>
          <cell r="N586">
            <v>50000</v>
          </cell>
          <cell r="O586">
            <v>0</v>
          </cell>
          <cell r="P586">
            <v>4.4000000000000004</v>
          </cell>
          <cell r="R586" t="str">
            <v>Fxd</v>
          </cell>
          <cell r="S586" t="str">
            <v>Phys</v>
          </cell>
          <cell r="T586" t="str">
            <v>CA</v>
          </cell>
          <cell r="X586" t="str">
            <v>CaBdr</v>
          </cell>
          <cell r="Y586" t="str">
            <v>SCG</v>
          </cell>
          <cell r="Z586" t="str">
            <v>Strg</v>
          </cell>
          <cell r="AA586" t="str">
            <v>Z99</v>
          </cell>
          <cell r="AB586" t="str">
            <v>P03</v>
          </cell>
        </row>
        <row r="587">
          <cell r="B587">
            <v>188</v>
          </cell>
          <cell r="E587">
            <v>36697</v>
          </cell>
          <cell r="F587">
            <v>36678</v>
          </cell>
          <cell r="G587">
            <v>36705</v>
          </cell>
          <cell r="H587">
            <v>36705</v>
          </cell>
          <cell r="I587" t="str">
            <v>Bot</v>
          </cell>
          <cell r="J587">
            <v>25</v>
          </cell>
          <cell r="K587" t="str">
            <v>Enron</v>
          </cell>
          <cell r="L587" t="str">
            <v>F</v>
          </cell>
          <cell r="N587">
            <v>4931</v>
          </cell>
          <cell r="O587">
            <v>0</v>
          </cell>
          <cell r="P587">
            <v>5.0599999999999996</v>
          </cell>
          <cell r="R587" t="str">
            <v>Fxd</v>
          </cell>
          <cell r="S587" t="str">
            <v>Phys</v>
          </cell>
          <cell r="T587" t="str">
            <v>CA</v>
          </cell>
          <cell r="X587" t="str">
            <v>CaBdr</v>
          </cell>
          <cell r="Y587" t="str">
            <v>SCG</v>
          </cell>
          <cell r="Z587" t="str">
            <v>Tpk</v>
          </cell>
          <cell r="AA587" t="str">
            <v>9KUB</v>
          </cell>
          <cell r="AB587" t="str">
            <v>2640-A</v>
          </cell>
        </row>
        <row r="588">
          <cell r="B588">
            <v>188</v>
          </cell>
          <cell r="E588">
            <v>36697</v>
          </cell>
          <cell r="F588">
            <v>36678</v>
          </cell>
          <cell r="G588">
            <v>36705</v>
          </cell>
          <cell r="H588">
            <v>36705</v>
          </cell>
          <cell r="I588" t="str">
            <v>Bot</v>
          </cell>
          <cell r="J588">
            <v>23</v>
          </cell>
          <cell r="K588" t="str">
            <v>Enron</v>
          </cell>
          <cell r="L588" t="str">
            <v>F</v>
          </cell>
          <cell r="N588">
            <v>4932</v>
          </cell>
          <cell r="O588">
            <v>0</v>
          </cell>
          <cell r="P588">
            <v>5.08</v>
          </cell>
          <cell r="R588" t="str">
            <v>Fxd</v>
          </cell>
          <cell r="S588" t="str">
            <v>Phys</v>
          </cell>
          <cell r="T588" t="str">
            <v>CA</v>
          </cell>
          <cell r="X588" t="str">
            <v>CaBdr</v>
          </cell>
          <cell r="Y588" t="str">
            <v>SCG</v>
          </cell>
          <cell r="Z588" t="str">
            <v>Tpk</v>
          </cell>
          <cell r="AA588" t="str">
            <v>9KUB</v>
          </cell>
          <cell r="AB588" t="str">
            <v>2640-A</v>
          </cell>
        </row>
        <row r="589">
          <cell r="B589">
            <v>188</v>
          </cell>
          <cell r="E589">
            <v>36697</v>
          </cell>
          <cell r="F589">
            <v>36678</v>
          </cell>
          <cell r="G589">
            <v>36705</v>
          </cell>
          <cell r="H589">
            <v>36705</v>
          </cell>
          <cell r="I589" t="str">
            <v>Bot</v>
          </cell>
          <cell r="J589">
            <v>24</v>
          </cell>
          <cell r="K589" t="str">
            <v>Enron</v>
          </cell>
          <cell r="L589" t="str">
            <v>F</v>
          </cell>
          <cell r="N589">
            <v>4932</v>
          </cell>
          <cell r="O589">
            <v>0</v>
          </cell>
          <cell r="P589">
            <v>5.12</v>
          </cell>
          <cell r="R589" t="str">
            <v>Fxd</v>
          </cell>
          <cell r="S589" t="str">
            <v>Phys</v>
          </cell>
          <cell r="T589" t="str">
            <v>CA</v>
          </cell>
          <cell r="X589" t="str">
            <v>CaBdr</v>
          </cell>
          <cell r="Y589" t="str">
            <v>SCG</v>
          </cell>
          <cell r="Z589" t="str">
            <v>Tpk</v>
          </cell>
          <cell r="AA589" t="str">
            <v>9KUB</v>
          </cell>
          <cell r="AB589" t="str">
            <v>2640-A</v>
          </cell>
        </row>
        <row r="590">
          <cell r="B590">
            <v>188</v>
          </cell>
          <cell r="E590">
            <v>36697</v>
          </cell>
          <cell r="F590">
            <v>36678</v>
          </cell>
          <cell r="G590">
            <v>36706</v>
          </cell>
          <cell r="H590">
            <v>36706</v>
          </cell>
          <cell r="I590" t="str">
            <v>Bot</v>
          </cell>
          <cell r="K590" t="str">
            <v>USGT</v>
          </cell>
          <cell r="L590" t="str">
            <v>F</v>
          </cell>
          <cell r="N590">
            <v>354</v>
          </cell>
          <cell r="O590">
            <v>0</v>
          </cell>
          <cell r="P590">
            <v>4.82</v>
          </cell>
          <cell r="R590" t="str">
            <v>Fxd</v>
          </cell>
          <cell r="S590" t="str">
            <v>Phys</v>
          </cell>
          <cell r="T590" t="str">
            <v>CA</v>
          </cell>
          <cell r="X590" t="str">
            <v>CaBdr</v>
          </cell>
          <cell r="Y590" t="str">
            <v>SCG</v>
          </cell>
          <cell r="Z590" t="str">
            <v>Instate</v>
          </cell>
          <cell r="AA590" t="str">
            <v>P661</v>
          </cell>
          <cell r="AB590" t="str">
            <v>2640-A</v>
          </cell>
        </row>
        <row r="591">
          <cell r="B591">
            <v>188</v>
          </cell>
          <cell r="E591">
            <v>36703</v>
          </cell>
          <cell r="F591">
            <v>36678</v>
          </cell>
          <cell r="G591">
            <v>36678</v>
          </cell>
          <cell r="H591">
            <v>36707</v>
          </cell>
          <cell r="I591" t="str">
            <v>Bot</v>
          </cell>
          <cell r="K591" t="str">
            <v>CEH Trnsfr</v>
          </cell>
          <cell r="L591" t="str">
            <v>F</v>
          </cell>
          <cell r="N591">
            <v>2722</v>
          </cell>
          <cell r="O591">
            <v>0</v>
          </cell>
          <cell r="P591">
            <v>4.9000000000000004</v>
          </cell>
          <cell r="R591" t="str">
            <v>Fxd</v>
          </cell>
          <cell r="S591" t="str">
            <v>Phys</v>
          </cell>
          <cell r="T591" t="str">
            <v>CA</v>
          </cell>
          <cell r="X591" t="str">
            <v>CaBdr</v>
          </cell>
          <cell r="Y591" t="str">
            <v>SCG</v>
          </cell>
          <cell r="Z591" t="str">
            <v>Strg</v>
          </cell>
          <cell r="AA591">
            <v>188</v>
          </cell>
          <cell r="AB591">
            <v>174</v>
          </cell>
        </row>
        <row r="593">
          <cell r="B593">
            <v>188</v>
          </cell>
          <cell r="E593">
            <v>36703</v>
          </cell>
          <cell r="F593">
            <v>36678</v>
          </cell>
          <cell r="G593">
            <v>36678</v>
          </cell>
          <cell r="H593">
            <v>36707</v>
          </cell>
          <cell r="I593" t="str">
            <v>Sld</v>
          </cell>
          <cell r="K593" t="str">
            <v>Paramount</v>
          </cell>
          <cell r="L593" t="str">
            <v>F</v>
          </cell>
          <cell r="N593">
            <v>0</v>
          </cell>
          <cell r="O593">
            <v>122017.9</v>
          </cell>
          <cell r="P593">
            <v>4.6310000000000002</v>
          </cell>
          <cell r="R593" t="str">
            <v>Fxd</v>
          </cell>
          <cell r="S593" t="str">
            <v>Phys</v>
          </cell>
          <cell r="T593" t="str">
            <v>CA</v>
          </cell>
          <cell r="X593" t="str">
            <v>CaBdr</v>
          </cell>
          <cell r="Y593" t="str">
            <v>SCG</v>
          </cell>
          <cell r="Z593" t="str">
            <v>Strg</v>
          </cell>
          <cell r="AA593" t="str">
            <v>Var</v>
          </cell>
          <cell r="AB593" t="str">
            <v>P03</v>
          </cell>
        </row>
        <row r="594">
          <cell r="B594">
            <v>188</v>
          </cell>
          <cell r="E594">
            <v>36703</v>
          </cell>
          <cell r="F594">
            <v>36678</v>
          </cell>
          <cell r="G594">
            <v>36678</v>
          </cell>
          <cell r="H594">
            <v>36707</v>
          </cell>
          <cell r="I594" t="str">
            <v>Sld</v>
          </cell>
          <cell r="K594" t="str">
            <v>CEH Trnsfr</v>
          </cell>
          <cell r="L594" t="str">
            <v>F</v>
          </cell>
          <cell r="N594">
            <v>0</v>
          </cell>
          <cell r="O594">
            <v>982.10000000000582</v>
          </cell>
          <cell r="P594">
            <v>4.9000000000000004</v>
          </cell>
          <cell r="R594" t="str">
            <v>Fxd</v>
          </cell>
          <cell r="S594" t="str">
            <v>Phys</v>
          </cell>
          <cell r="T594" t="str">
            <v>CA</v>
          </cell>
          <cell r="X594" t="str">
            <v>CaBdr</v>
          </cell>
          <cell r="Y594" t="str">
            <v>SCG</v>
          </cell>
          <cell r="Z594" t="str">
            <v>Strg</v>
          </cell>
          <cell r="AA594">
            <v>188</v>
          </cell>
          <cell r="AB594">
            <v>207</v>
          </cell>
        </row>
        <row r="596">
          <cell r="B596">
            <v>207</v>
          </cell>
          <cell r="E596">
            <v>36707</v>
          </cell>
          <cell r="F596">
            <v>36678</v>
          </cell>
          <cell r="G596">
            <v>36677</v>
          </cell>
          <cell r="H596">
            <v>36677</v>
          </cell>
          <cell r="I596" t="str">
            <v>Bot</v>
          </cell>
          <cell r="K596" t="str">
            <v>Lost/Unaccounted</v>
          </cell>
          <cell r="N596">
            <v>0.5</v>
          </cell>
          <cell r="O596">
            <v>0</v>
          </cell>
          <cell r="P596">
            <v>0</v>
          </cell>
          <cell r="R596" t="str">
            <v>Fxd</v>
          </cell>
          <cell r="S596" t="str">
            <v>Strg</v>
          </cell>
          <cell r="T596" t="str">
            <v>CA</v>
          </cell>
          <cell r="X596" t="str">
            <v>CaBdr</v>
          </cell>
          <cell r="Y596" t="str">
            <v>SCG</v>
          </cell>
        </row>
        <row r="597">
          <cell r="B597">
            <v>207</v>
          </cell>
          <cell r="E597">
            <v>36703</v>
          </cell>
          <cell r="F597">
            <v>36678</v>
          </cell>
          <cell r="G597">
            <v>36678</v>
          </cell>
          <cell r="H597">
            <v>36707</v>
          </cell>
          <cell r="I597" t="str">
            <v>Bot</v>
          </cell>
          <cell r="K597" t="str">
            <v>CEH Trnsfr</v>
          </cell>
          <cell r="L597" t="str">
            <v>F</v>
          </cell>
          <cell r="N597">
            <v>982.1</v>
          </cell>
          <cell r="O597">
            <v>0</v>
          </cell>
          <cell r="P597">
            <v>4.9000000000000004</v>
          </cell>
          <cell r="R597" t="str">
            <v>Fxd</v>
          </cell>
          <cell r="S597" t="str">
            <v>Phys</v>
          </cell>
          <cell r="T597" t="str">
            <v>CA</v>
          </cell>
          <cell r="X597" t="str">
            <v>CaBdr</v>
          </cell>
          <cell r="Y597" t="str">
            <v>SCG</v>
          </cell>
          <cell r="Z597" t="str">
            <v>Strg</v>
          </cell>
          <cell r="AA597">
            <v>207</v>
          </cell>
          <cell r="AB597">
            <v>188</v>
          </cell>
        </row>
        <row r="598">
          <cell r="B598">
            <v>207</v>
          </cell>
          <cell r="E598">
            <v>36703</v>
          </cell>
          <cell r="F598">
            <v>36678</v>
          </cell>
          <cell r="G598">
            <v>36678</v>
          </cell>
          <cell r="H598">
            <v>36707</v>
          </cell>
          <cell r="I598" t="str">
            <v>Sld</v>
          </cell>
          <cell r="K598" t="str">
            <v>Pmnt Imbal</v>
          </cell>
          <cell r="L598" t="str">
            <v>F</v>
          </cell>
          <cell r="N598">
            <v>0</v>
          </cell>
          <cell r="O598">
            <v>642.20000000000005</v>
          </cell>
          <cell r="P598">
            <v>0</v>
          </cell>
          <cell r="R598" t="str">
            <v>Fxd</v>
          </cell>
          <cell r="S598" t="str">
            <v>Strg</v>
          </cell>
          <cell r="T598" t="str">
            <v>CA</v>
          </cell>
          <cell r="X598" t="str">
            <v>CaBdr</v>
          </cell>
          <cell r="Y598" t="str">
            <v>SCG</v>
          </cell>
          <cell r="Z598" t="str">
            <v>Strg</v>
          </cell>
        </row>
        <row r="599">
          <cell r="B599">
            <v>207</v>
          </cell>
          <cell r="E599">
            <v>36703</v>
          </cell>
          <cell r="F599">
            <v>36678</v>
          </cell>
          <cell r="G599">
            <v>36678</v>
          </cell>
          <cell r="H599">
            <v>36707</v>
          </cell>
          <cell r="I599" t="str">
            <v>Sld</v>
          </cell>
          <cell r="K599" t="str">
            <v>SCG Imbal</v>
          </cell>
          <cell r="L599" t="str">
            <v>F</v>
          </cell>
          <cell r="N599">
            <v>0</v>
          </cell>
          <cell r="O599">
            <v>112.3</v>
          </cell>
          <cell r="P599">
            <v>2.0552999999999999</v>
          </cell>
          <cell r="R599" t="str">
            <v>Fxd</v>
          </cell>
          <cell r="S599" t="str">
            <v>Phys</v>
          </cell>
          <cell r="T599" t="str">
            <v>CA</v>
          </cell>
          <cell r="X599" t="str">
            <v>CaBdr</v>
          </cell>
          <cell r="Y599" t="str">
            <v>SCG</v>
          </cell>
          <cell r="Z599" t="str">
            <v>Strg</v>
          </cell>
        </row>
        <row r="600">
          <cell r="B600">
            <v>207</v>
          </cell>
          <cell r="E600">
            <v>36703</v>
          </cell>
          <cell r="F600">
            <v>36678</v>
          </cell>
          <cell r="G600">
            <v>36678</v>
          </cell>
          <cell r="H600">
            <v>36707</v>
          </cell>
          <cell r="I600" t="str">
            <v>Sld</v>
          </cell>
          <cell r="K600" t="str">
            <v>SCG Imbal</v>
          </cell>
          <cell r="L600" t="str">
            <v>F</v>
          </cell>
          <cell r="N600">
            <v>0</v>
          </cell>
          <cell r="O600">
            <v>228.1</v>
          </cell>
          <cell r="P600">
            <v>2.0552999999999999</v>
          </cell>
          <cell r="R600" t="str">
            <v>Fxd</v>
          </cell>
          <cell r="S600" t="str">
            <v>Phys</v>
          </cell>
          <cell r="T600" t="str">
            <v>CA</v>
          </cell>
          <cell r="X600" t="str">
            <v>CaBdr</v>
          </cell>
          <cell r="Y600" t="str">
            <v>SCG</v>
          </cell>
          <cell r="Z600" t="str">
            <v>Strg</v>
          </cell>
        </row>
        <row r="601">
          <cell r="B601">
            <v>207</v>
          </cell>
          <cell r="E601">
            <v>36703</v>
          </cell>
          <cell r="F601">
            <v>36739</v>
          </cell>
          <cell r="G601">
            <v>36678</v>
          </cell>
          <cell r="H601">
            <v>36707</v>
          </cell>
          <cell r="I601" t="str">
            <v>Bot</v>
          </cell>
          <cell r="K601" t="str">
            <v>Pmnt Imbal</v>
          </cell>
          <cell r="L601" t="str">
            <v>F</v>
          </cell>
          <cell r="N601">
            <v>642.20000000000005</v>
          </cell>
          <cell r="O601">
            <v>0</v>
          </cell>
          <cell r="P601">
            <v>0</v>
          </cell>
          <cell r="R601" t="str">
            <v>Fxd</v>
          </cell>
          <cell r="S601" t="str">
            <v>Strg</v>
          </cell>
          <cell r="T601" t="str">
            <v>CA</v>
          </cell>
          <cell r="X601" t="str">
            <v>CaBdr</v>
          </cell>
          <cell r="Y601" t="str">
            <v>SCG</v>
          </cell>
          <cell r="Z601" t="str">
            <v>Strg</v>
          </cell>
        </row>
        <row r="606">
          <cell r="B606">
            <v>202</v>
          </cell>
          <cell r="C606">
            <v>78</v>
          </cell>
          <cell r="E606">
            <v>36668</v>
          </cell>
          <cell r="F606">
            <v>36678</v>
          </cell>
          <cell r="G606">
            <v>36678</v>
          </cell>
          <cell r="H606">
            <v>36707</v>
          </cell>
          <cell r="I606" t="str">
            <v>Bot</v>
          </cell>
          <cell r="K606" t="str">
            <v>CAHUB</v>
          </cell>
          <cell r="L606" t="str">
            <v>F</v>
          </cell>
          <cell r="N606">
            <v>234477</v>
          </cell>
          <cell r="O606">
            <v>0</v>
          </cell>
          <cell r="P606">
            <v>0.1</v>
          </cell>
          <cell r="R606" t="str">
            <v>Fxd</v>
          </cell>
          <cell r="S606" t="str">
            <v>Strg</v>
          </cell>
          <cell r="T606" t="str">
            <v>CA</v>
          </cell>
          <cell r="X606" t="str">
            <v>CaBdr</v>
          </cell>
          <cell r="Y606" t="str">
            <v>SCG</v>
          </cell>
          <cell r="Z606" t="str">
            <v>Strg</v>
          </cell>
        </row>
        <row r="607">
          <cell r="B607">
            <v>202</v>
          </cell>
          <cell r="C607">
            <v>78</v>
          </cell>
          <cell r="E607">
            <v>36668</v>
          </cell>
          <cell r="F607">
            <v>36678</v>
          </cell>
          <cell r="G607">
            <v>36678</v>
          </cell>
          <cell r="H607">
            <v>36707</v>
          </cell>
          <cell r="I607" t="str">
            <v>Bot</v>
          </cell>
          <cell r="K607" t="str">
            <v>CAHUB</v>
          </cell>
          <cell r="L607" t="str">
            <v>F</v>
          </cell>
          <cell r="N607">
            <v>65523</v>
          </cell>
          <cell r="O607">
            <v>0</v>
          </cell>
          <cell r="P607">
            <v>0.1</v>
          </cell>
          <cell r="R607" t="str">
            <v>Fxd</v>
          </cell>
          <cell r="S607" t="str">
            <v>Strg</v>
          </cell>
          <cell r="T607" t="str">
            <v>CA</v>
          </cell>
          <cell r="X607" t="str">
            <v>CaBdr</v>
          </cell>
          <cell r="Y607" t="str">
            <v>SCG</v>
          </cell>
          <cell r="Z607" t="str">
            <v>Strg</v>
          </cell>
        </row>
        <row r="608">
          <cell r="B608">
            <v>202</v>
          </cell>
          <cell r="C608">
            <v>78</v>
          </cell>
          <cell r="E608">
            <v>36703</v>
          </cell>
          <cell r="F608">
            <v>36678</v>
          </cell>
          <cell r="G608">
            <v>36678</v>
          </cell>
          <cell r="H608">
            <v>36707</v>
          </cell>
          <cell r="I608" t="str">
            <v>Sld</v>
          </cell>
          <cell r="K608" t="str">
            <v>CEH Trnsfr</v>
          </cell>
          <cell r="L608" t="str">
            <v>F</v>
          </cell>
          <cell r="N608">
            <v>0</v>
          </cell>
          <cell r="O608">
            <v>65523</v>
          </cell>
          <cell r="P608">
            <v>4.7</v>
          </cell>
          <cell r="R608" t="str">
            <v>Fxd</v>
          </cell>
          <cell r="S608" t="str">
            <v>Phys</v>
          </cell>
          <cell r="T608" t="str">
            <v>CA</v>
          </cell>
          <cell r="X608" t="str">
            <v>CaBdr</v>
          </cell>
          <cell r="Y608" t="str">
            <v>SCG</v>
          </cell>
          <cell r="Z608" t="str">
            <v>Strg</v>
          </cell>
          <cell r="AA608">
            <v>202</v>
          </cell>
          <cell r="AB608">
            <v>174</v>
          </cell>
        </row>
        <row r="609">
          <cell r="B609">
            <v>202</v>
          </cell>
          <cell r="C609">
            <v>78</v>
          </cell>
          <cell r="E609">
            <v>36703</v>
          </cell>
          <cell r="F609">
            <v>36678</v>
          </cell>
          <cell r="G609">
            <v>36678</v>
          </cell>
          <cell r="H609">
            <v>36707</v>
          </cell>
          <cell r="I609" t="str">
            <v>Sld</v>
          </cell>
          <cell r="K609" t="str">
            <v>CEH Trnsfr</v>
          </cell>
          <cell r="L609" t="str">
            <v>F</v>
          </cell>
          <cell r="N609">
            <v>0</v>
          </cell>
          <cell r="O609">
            <v>234477</v>
          </cell>
          <cell r="P609">
            <v>4.7</v>
          </cell>
          <cell r="R609" t="str">
            <v>Fxd</v>
          </cell>
          <cell r="S609" t="str">
            <v>Phys</v>
          </cell>
          <cell r="T609" t="str">
            <v>CA</v>
          </cell>
          <cell r="X609" t="str">
            <v>CaBdr</v>
          </cell>
          <cell r="Y609" t="str">
            <v>SCG</v>
          </cell>
          <cell r="Z609" t="str">
            <v>Strg</v>
          </cell>
          <cell r="AA609">
            <v>202</v>
          </cell>
          <cell r="AB609">
            <v>174</v>
          </cell>
        </row>
        <row r="611">
          <cell r="B611">
            <v>204</v>
          </cell>
          <cell r="C611">
            <v>79</v>
          </cell>
          <cell r="E611">
            <v>36703</v>
          </cell>
          <cell r="F611">
            <v>36678</v>
          </cell>
          <cell r="G611">
            <v>36678</v>
          </cell>
          <cell r="H611">
            <v>36707</v>
          </cell>
          <cell r="I611" t="str">
            <v>Bot</v>
          </cell>
          <cell r="K611" t="str">
            <v>CEH Trnsfr</v>
          </cell>
          <cell r="L611" t="str">
            <v>F</v>
          </cell>
          <cell r="N611">
            <v>234477</v>
          </cell>
          <cell r="O611">
            <v>0</v>
          </cell>
          <cell r="P611">
            <v>4.7</v>
          </cell>
          <cell r="R611" t="str">
            <v>Fxd</v>
          </cell>
          <cell r="S611" t="str">
            <v>Phys</v>
          </cell>
          <cell r="T611" t="str">
            <v>CA</v>
          </cell>
          <cell r="X611" t="str">
            <v>CaBdr</v>
          </cell>
          <cell r="Y611" t="str">
            <v>SCG</v>
          </cell>
          <cell r="Z611" t="str">
            <v>Strg</v>
          </cell>
          <cell r="AA611">
            <v>202</v>
          </cell>
          <cell r="AB611">
            <v>174</v>
          </cell>
        </row>
        <row r="612">
          <cell r="B612">
            <v>204</v>
          </cell>
          <cell r="C612">
            <v>79</v>
          </cell>
          <cell r="E612">
            <v>36668</v>
          </cell>
          <cell r="F612">
            <v>36678</v>
          </cell>
          <cell r="G612">
            <v>36678</v>
          </cell>
          <cell r="H612">
            <v>36707</v>
          </cell>
          <cell r="I612" t="str">
            <v>Sld</v>
          </cell>
          <cell r="K612" t="str">
            <v>CAHUB</v>
          </cell>
          <cell r="L612" t="str">
            <v>F</v>
          </cell>
          <cell r="N612">
            <v>0</v>
          </cell>
          <cell r="O612">
            <v>234477</v>
          </cell>
          <cell r="P612">
            <v>-0.01</v>
          </cell>
          <cell r="R612" t="str">
            <v>Fxd</v>
          </cell>
          <cell r="S612" t="str">
            <v>Strg</v>
          </cell>
          <cell r="T612" t="str">
            <v>CA</v>
          </cell>
          <cell r="X612" t="str">
            <v>CaBdr</v>
          </cell>
          <cell r="Y612" t="str">
            <v>SCG</v>
          </cell>
          <cell r="Z612" t="str">
            <v>Strg</v>
          </cell>
          <cell r="AA612" t="str">
            <v>Z99</v>
          </cell>
          <cell r="AB612" t="str">
            <v>Z99</v>
          </cell>
        </row>
        <row r="616">
          <cell r="B616">
            <v>191</v>
          </cell>
          <cell r="C616">
            <v>73</v>
          </cell>
          <cell r="E616">
            <v>36479</v>
          </cell>
          <cell r="F616">
            <v>36678</v>
          </cell>
          <cell r="G616">
            <v>36861</v>
          </cell>
          <cell r="H616">
            <v>36891</v>
          </cell>
          <cell r="I616" t="str">
            <v>Bot</v>
          </cell>
          <cell r="K616" t="str">
            <v>CAHUB</v>
          </cell>
          <cell r="L616" t="str">
            <v>F</v>
          </cell>
          <cell r="N616">
            <v>300000</v>
          </cell>
          <cell r="O616">
            <v>0</v>
          </cell>
          <cell r="P616">
            <v>0.12</v>
          </cell>
          <cell r="R616" t="str">
            <v>Fxd</v>
          </cell>
          <cell r="S616" t="str">
            <v>Strg</v>
          </cell>
          <cell r="T616" t="str">
            <v>CA</v>
          </cell>
          <cell r="X616" t="str">
            <v>CaBdr</v>
          </cell>
          <cell r="Y616" t="str">
            <v>SCG</v>
          </cell>
          <cell r="Z616" t="str">
            <v>Strg</v>
          </cell>
          <cell r="AA616" t="str">
            <v>Z99</v>
          </cell>
          <cell r="AB616" t="str">
            <v>Var</v>
          </cell>
        </row>
        <row r="617">
          <cell r="B617">
            <v>191</v>
          </cell>
          <cell r="C617">
            <v>73</v>
          </cell>
          <cell r="E617">
            <v>36703</v>
          </cell>
          <cell r="F617">
            <v>36678</v>
          </cell>
          <cell r="G617">
            <v>36678</v>
          </cell>
          <cell r="H617">
            <v>36707</v>
          </cell>
          <cell r="I617" t="str">
            <v>Sld</v>
          </cell>
          <cell r="K617" t="str">
            <v>CEH Trnsfr</v>
          </cell>
          <cell r="L617" t="str">
            <v>F</v>
          </cell>
          <cell r="N617">
            <v>0</v>
          </cell>
          <cell r="O617">
            <v>50000</v>
          </cell>
          <cell r="P617">
            <v>4.4000000000000004</v>
          </cell>
          <cell r="R617" t="str">
            <v>Fxd</v>
          </cell>
          <cell r="S617" t="str">
            <v>Phys</v>
          </cell>
          <cell r="T617" t="str">
            <v>CA</v>
          </cell>
          <cell r="X617" t="str">
            <v>CaBdr</v>
          </cell>
          <cell r="Y617" t="str">
            <v>SCG</v>
          </cell>
          <cell r="Z617" t="str">
            <v>Strg</v>
          </cell>
          <cell r="AA617">
            <v>191</v>
          </cell>
          <cell r="AB617">
            <v>174</v>
          </cell>
        </row>
        <row r="618">
          <cell r="B618">
            <v>191</v>
          </cell>
          <cell r="C618">
            <v>73</v>
          </cell>
          <cell r="E618">
            <v>36703</v>
          </cell>
          <cell r="F618">
            <v>36678</v>
          </cell>
          <cell r="G618">
            <v>36678</v>
          </cell>
          <cell r="H618">
            <v>36707</v>
          </cell>
          <cell r="I618" t="str">
            <v>Sld</v>
          </cell>
          <cell r="K618" t="str">
            <v>CEH Trnsfr</v>
          </cell>
          <cell r="L618" t="str">
            <v>F</v>
          </cell>
          <cell r="N618">
            <v>0</v>
          </cell>
          <cell r="O618">
            <v>200000</v>
          </cell>
          <cell r="P618">
            <v>4.7</v>
          </cell>
          <cell r="R618" t="str">
            <v>Fxd</v>
          </cell>
          <cell r="S618" t="str">
            <v>Phys</v>
          </cell>
          <cell r="T618" t="str">
            <v>CA</v>
          </cell>
          <cell r="X618" t="str">
            <v>CaBdr</v>
          </cell>
          <cell r="Y618" t="str">
            <v>SCG</v>
          </cell>
          <cell r="Z618" t="str">
            <v>Strg</v>
          </cell>
          <cell r="AA618">
            <v>191</v>
          </cell>
          <cell r="AB618">
            <v>174</v>
          </cell>
        </row>
        <row r="619">
          <cell r="B619">
            <v>191</v>
          </cell>
          <cell r="C619">
            <v>73</v>
          </cell>
          <cell r="E619">
            <v>36703</v>
          </cell>
          <cell r="F619">
            <v>36678</v>
          </cell>
          <cell r="G619">
            <v>36678</v>
          </cell>
          <cell r="H619">
            <v>36707</v>
          </cell>
          <cell r="I619" t="str">
            <v>Sld</v>
          </cell>
          <cell r="K619" t="str">
            <v>CEH Trnsfr</v>
          </cell>
          <cell r="L619" t="str">
            <v>F</v>
          </cell>
          <cell r="N619">
            <v>0</v>
          </cell>
          <cell r="O619">
            <v>50000</v>
          </cell>
          <cell r="P619">
            <v>4.4000000000000004</v>
          </cell>
          <cell r="R619" t="str">
            <v>Fxd</v>
          </cell>
          <cell r="S619" t="str">
            <v>Phys</v>
          </cell>
          <cell r="T619" t="str">
            <v>CA</v>
          </cell>
          <cell r="X619" t="str">
            <v>CaBdr</v>
          </cell>
          <cell r="Y619" t="str">
            <v>SCG</v>
          </cell>
          <cell r="Z619" t="str">
            <v>Strg</v>
          </cell>
          <cell r="AA619">
            <v>191</v>
          </cell>
          <cell r="AB619">
            <v>188</v>
          </cell>
        </row>
        <row r="622">
          <cell r="B622">
            <v>174</v>
          </cell>
          <cell r="C622">
            <v>116.1</v>
          </cell>
          <cell r="E622">
            <v>36703</v>
          </cell>
          <cell r="F622">
            <v>36678</v>
          </cell>
          <cell r="G622">
            <v>36678</v>
          </cell>
          <cell r="H622">
            <v>36707</v>
          </cell>
          <cell r="I622" t="str">
            <v>Bot</v>
          </cell>
          <cell r="K622" t="str">
            <v>CEH Trnsfr</v>
          </cell>
          <cell r="L622" t="str">
            <v>F</v>
          </cell>
          <cell r="N622">
            <v>65523</v>
          </cell>
          <cell r="O622">
            <v>0</v>
          </cell>
          <cell r="P622">
            <v>4.7</v>
          </cell>
          <cell r="R622" t="str">
            <v>Fxd</v>
          </cell>
          <cell r="S622" t="str">
            <v>Phys</v>
          </cell>
          <cell r="T622" t="str">
            <v>CA</v>
          </cell>
          <cell r="X622" t="str">
            <v>CaBdr</v>
          </cell>
          <cell r="Y622" t="str">
            <v>SCG</v>
          </cell>
          <cell r="Z622" t="str">
            <v>Strg</v>
          </cell>
          <cell r="AA622">
            <v>174</v>
          </cell>
          <cell r="AB622">
            <v>202</v>
          </cell>
        </row>
        <row r="623">
          <cell r="B623">
            <v>174</v>
          </cell>
          <cell r="C623">
            <v>116.1</v>
          </cell>
          <cell r="E623">
            <v>36703</v>
          </cell>
          <cell r="F623">
            <v>36678</v>
          </cell>
          <cell r="G623">
            <v>36678</v>
          </cell>
          <cell r="H623">
            <v>36707</v>
          </cell>
          <cell r="I623" t="str">
            <v>Bot</v>
          </cell>
          <cell r="K623" t="str">
            <v>CEH Trnsfr</v>
          </cell>
          <cell r="L623" t="str">
            <v>F</v>
          </cell>
          <cell r="N623">
            <v>50000</v>
          </cell>
          <cell r="O623">
            <v>0</v>
          </cell>
          <cell r="P623">
            <v>4.4000000000000004</v>
          </cell>
          <cell r="R623" t="str">
            <v>Fxd</v>
          </cell>
          <cell r="S623" t="str">
            <v>Phys</v>
          </cell>
          <cell r="T623" t="str">
            <v>CA</v>
          </cell>
          <cell r="X623" t="str">
            <v>CaBdr</v>
          </cell>
          <cell r="Y623" t="str">
            <v>SCG</v>
          </cell>
          <cell r="Z623" t="str">
            <v>Strg</v>
          </cell>
          <cell r="AA623">
            <v>174</v>
          </cell>
          <cell r="AB623">
            <v>191</v>
          </cell>
        </row>
        <row r="624">
          <cell r="B624">
            <v>174</v>
          </cell>
          <cell r="C624">
            <v>116.1</v>
          </cell>
          <cell r="E624">
            <v>36703</v>
          </cell>
          <cell r="F624">
            <v>36678</v>
          </cell>
          <cell r="G624">
            <v>36678</v>
          </cell>
          <cell r="H624">
            <v>36707</v>
          </cell>
          <cell r="I624" t="str">
            <v>Sld</v>
          </cell>
          <cell r="K624" t="str">
            <v>SCG TBS</v>
          </cell>
          <cell r="L624" t="str">
            <v>F</v>
          </cell>
          <cell r="N624">
            <v>0</v>
          </cell>
          <cell r="O624">
            <v>115523</v>
          </cell>
          <cell r="P624">
            <v>0</v>
          </cell>
          <cell r="R624" t="str">
            <v>Fxd</v>
          </cell>
          <cell r="S624" t="str">
            <v>Strg</v>
          </cell>
          <cell r="T624" t="str">
            <v>CA</v>
          </cell>
          <cell r="X624" t="str">
            <v>CaBdr</v>
          </cell>
          <cell r="Y624" t="str">
            <v>SCG</v>
          </cell>
          <cell r="Z624" t="str">
            <v>Strg</v>
          </cell>
          <cell r="AA624" t="str">
            <v>Z99</v>
          </cell>
          <cell r="AB624" t="str">
            <v>A116</v>
          </cell>
        </row>
        <row r="625">
          <cell r="B625">
            <v>174</v>
          </cell>
          <cell r="C625">
            <v>116.1</v>
          </cell>
          <cell r="E625">
            <v>36703</v>
          </cell>
          <cell r="F625">
            <v>36678</v>
          </cell>
          <cell r="G625">
            <v>36678</v>
          </cell>
          <cell r="H625">
            <v>36707</v>
          </cell>
          <cell r="I625" t="str">
            <v>Bot</v>
          </cell>
          <cell r="K625" t="str">
            <v>SCG TBS</v>
          </cell>
          <cell r="L625" t="str">
            <v>F</v>
          </cell>
          <cell r="N625">
            <v>115523</v>
          </cell>
          <cell r="O625">
            <v>0</v>
          </cell>
          <cell r="P625">
            <v>0</v>
          </cell>
          <cell r="R625" t="str">
            <v>Fxd</v>
          </cell>
          <cell r="S625" t="str">
            <v>Strg</v>
          </cell>
          <cell r="T625" t="str">
            <v>CA</v>
          </cell>
          <cell r="X625" t="str">
            <v>CaBdr</v>
          </cell>
          <cell r="Y625" t="str">
            <v>SCG</v>
          </cell>
          <cell r="Z625" t="str">
            <v>Strg</v>
          </cell>
          <cell r="AA625" t="str">
            <v>Z99</v>
          </cell>
          <cell r="AB625" t="str">
            <v>A116</v>
          </cell>
        </row>
        <row r="626">
          <cell r="B626">
            <v>174</v>
          </cell>
          <cell r="C626">
            <v>116.1</v>
          </cell>
          <cell r="E626">
            <v>36648</v>
          </cell>
          <cell r="F626">
            <v>36678</v>
          </cell>
          <cell r="G626">
            <v>36678</v>
          </cell>
          <cell r="H626">
            <v>36680</v>
          </cell>
          <cell r="I626" t="str">
            <v>Sld</v>
          </cell>
          <cell r="K626" t="str">
            <v>CEH Trnsfr</v>
          </cell>
          <cell r="L626" t="str">
            <v>F</v>
          </cell>
          <cell r="N626">
            <v>0</v>
          </cell>
          <cell r="O626">
            <v>115523</v>
          </cell>
          <cell r="P626">
            <v>3</v>
          </cell>
          <cell r="R626" t="str">
            <v>Fxd</v>
          </cell>
          <cell r="S626" t="str">
            <v>Phys</v>
          </cell>
          <cell r="T626" t="str">
            <v>CA</v>
          </cell>
          <cell r="X626" t="str">
            <v>CaBdr</v>
          </cell>
          <cell r="Y626" t="str">
            <v>SCG</v>
          </cell>
          <cell r="Z626" t="str">
            <v>Strg</v>
          </cell>
          <cell r="AA626">
            <v>174</v>
          </cell>
          <cell r="AB626">
            <v>189</v>
          </cell>
        </row>
        <row r="627">
          <cell r="B627">
            <v>189</v>
          </cell>
          <cell r="C627">
            <v>68</v>
          </cell>
          <cell r="E627">
            <v>36648</v>
          </cell>
          <cell r="F627">
            <v>36678</v>
          </cell>
          <cell r="G627">
            <v>36678</v>
          </cell>
          <cell r="H627">
            <v>36680</v>
          </cell>
          <cell r="I627" t="str">
            <v>Bot</v>
          </cell>
          <cell r="K627" t="str">
            <v>CEH Trnsfr</v>
          </cell>
          <cell r="L627" t="str">
            <v>F</v>
          </cell>
          <cell r="N627">
            <v>115523</v>
          </cell>
          <cell r="O627">
            <v>0</v>
          </cell>
          <cell r="P627">
            <v>3</v>
          </cell>
          <cell r="R627" t="str">
            <v>Fxd</v>
          </cell>
          <cell r="S627" t="str">
            <v>Phys</v>
          </cell>
          <cell r="T627" t="str">
            <v>CA</v>
          </cell>
          <cell r="X627" t="str">
            <v>CaBdr</v>
          </cell>
          <cell r="Y627" t="str">
            <v>SCG</v>
          </cell>
          <cell r="Z627" t="str">
            <v>Strg</v>
          </cell>
          <cell r="AA627">
            <v>189</v>
          </cell>
          <cell r="AB627">
            <v>174</v>
          </cell>
        </row>
        <row r="628">
          <cell r="B628">
            <v>189</v>
          </cell>
          <cell r="C628">
            <v>68</v>
          </cell>
          <cell r="E628">
            <v>36532</v>
          </cell>
          <cell r="F628">
            <v>36678</v>
          </cell>
          <cell r="G628">
            <v>36586</v>
          </cell>
          <cell r="H628">
            <v>36615</v>
          </cell>
          <cell r="I628" t="str">
            <v>Sld</v>
          </cell>
          <cell r="K628" t="str">
            <v>CAHUB</v>
          </cell>
          <cell r="L628" t="str">
            <v>F</v>
          </cell>
          <cell r="N628">
            <v>0</v>
          </cell>
          <cell r="O628">
            <v>115523</v>
          </cell>
          <cell r="P628">
            <v>0</v>
          </cell>
          <cell r="R628" t="str">
            <v>Fxd</v>
          </cell>
          <cell r="S628" t="str">
            <v>Strg</v>
          </cell>
          <cell r="T628" t="str">
            <v>CA</v>
          </cell>
          <cell r="X628" t="str">
            <v>CaBdr</v>
          </cell>
          <cell r="Y628" t="str">
            <v>SCG</v>
          </cell>
          <cell r="Z628" t="str">
            <v>Strg</v>
          </cell>
          <cell r="AA628" t="str">
            <v>Z99</v>
          </cell>
          <cell r="AB628" t="str">
            <v>Z99-68</v>
          </cell>
        </row>
        <row r="631">
          <cell r="B631">
            <v>179</v>
          </cell>
          <cell r="E631">
            <v>36703</v>
          </cell>
          <cell r="F631">
            <v>36678</v>
          </cell>
          <cell r="G631">
            <v>36678</v>
          </cell>
          <cell r="H631">
            <v>36707</v>
          </cell>
          <cell r="I631" t="str">
            <v>Bot</v>
          </cell>
          <cell r="K631" t="str">
            <v>CEH Trnsfr</v>
          </cell>
          <cell r="L631" t="str">
            <v>F</v>
          </cell>
          <cell r="N631">
            <v>500</v>
          </cell>
          <cell r="O631">
            <v>0</v>
          </cell>
          <cell r="P631">
            <v>0</v>
          </cell>
          <cell r="R631" t="str">
            <v>Fxd</v>
          </cell>
          <cell r="S631" t="str">
            <v>Phys</v>
          </cell>
          <cell r="T631" t="str">
            <v>CA</v>
          </cell>
          <cell r="X631" t="str">
            <v>CaBdr</v>
          </cell>
          <cell r="Y631" t="str">
            <v>SCG</v>
          </cell>
          <cell r="Z631" t="str">
            <v>Strg</v>
          </cell>
          <cell r="AA631">
            <v>174</v>
          </cell>
          <cell r="AB631">
            <v>188</v>
          </cell>
        </row>
        <row r="632">
          <cell r="B632">
            <v>180</v>
          </cell>
          <cell r="C632">
            <v>60</v>
          </cell>
          <cell r="E632">
            <v>36703</v>
          </cell>
          <cell r="F632">
            <v>36678</v>
          </cell>
          <cell r="G632">
            <v>36678</v>
          </cell>
          <cell r="H632">
            <v>36707</v>
          </cell>
          <cell r="I632" t="str">
            <v>Sld</v>
          </cell>
          <cell r="K632" t="str">
            <v>CEH Trnsfr</v>
          </cell>
          <cell r="L632" t="str">
            <v>F</v>
          </cell>
          <cell r="N632">
            <v>0</v>
          </cell>
          <cell r="O632">
            <v>500</v>
          </cell>
          <cell r="P632">
            <v>0</v>
          </cell>
          <cell r="R632" t="str">
            <v>Fxd</v>
          </cell>
          <cell r="S632" t="str">
            <v>Phys</v>
          </cell>
          <cell r="T632" t="str">
            <v>CA</v>
          </cell>
          <cell r="X632" t="str">
            <v>CaBdr</v>
          </cell>
          <cell r="Y632" t="str">
            <v>SCG</v>
          </cell>
          <cell r="Z632" t="str">
            <v>Strg</v>
          </cell>
          <cell r="AA632">
            <v>174</v>
          </cell>
          <cell r="AB632">
            <v>188</v>
          </cell>
        </row>
        <row r="634">
          <cell r="B634">
            <v>36708</v>
          </cell>
        </row>
        <row r="637">
          <cell r="B637">
            <v>182</v>
          </cell>
          <cell r="C637">
            <v>64</v>
          </cell>
          <cell r="E637">
            <v>36532</v>
          </cell>
          <cell r="F637">
            <v>36708</v>
          </cell>
          <cell r="G637">
            <v>36713</v>
          </cell>
          <cell r="H637">
            <v>36713</v>
          </cell>
          <cell r="I637" t="str">
            <v>Bot</v>
          </cell>
          <cell r="K637" t="str">
            <v>CAHUB</v>
          </cell>
          <cell r="L637" t="str">
            <v>F</v>
          </cell>
          <cell r="N637">
            <v>290000</v>
          </cell>
          <cell r="O637">
            <v>0</v>
          </cell>
          <cell r="P637">
            <v>0</v>
          </cell>
          <cell r="R637" t="str">
            <v>Fxd</v>
          </cell>
          <cell r="S637" t="str">
            <v>Strg</v>
          </cell>
          <cell r="T637" t="str">
            <v>CA</v>
          </cell>
          <cell r="X637" t="str">
            <v>CaBdr</v>
          </cell>
          <cell r="Y637" t="str">
            <v>SCG</v>
          </cell>
          <cell r="Z637" t="str">
            <v>CSWI</v>
          </cell>
          <cell r="AA637" t="str">
            <v>Z99</v>
          </cell>
          <cell r="AB637" t="str">
            <v>E32</v>
          </cell>
        </row>
        <row r="638">
          <cell r="B638">
            <v>182</v>
          </cell>
          <cell r="C638">
            <v>64</v>
          </cell>
          <cell r="E638">
            <v>36532</v>
          </cell>
          <cell r="F638">
            <v>36708</v>
          </cell>
          <cell r="G638">
            <v>36713</v>
          </cell>
          <cell r="H638">
            <v>36713</v>
          </cell>
          <cell r="I638" t="str">
            <v>Sld</v>
          </cell>
          <cell r="K638" t="str">
            <v>Sempra Slns</v>
          </cell>
          <cell r="L638" t="str">
            <v>F</v>
          </cell>
          <cell r="N638">
            <v>0</v>
          </cell>
          <cell r="O638">
            <v>155000</v>
          </cell>
          <cell r="P638">
            <v>4.99</v>
          </cell>
          <cell r="R638" t="str">
            <v>Fxd</v>
          </cell>
          <cell r="S638" t="str">
            <v>Phys</v>
          </cell>
          <cell r="T638" t="str">
            <v>CA</v>
          </cell>
          <cell r="X638" t="str">
            <v>CaBdr</v>
          </cell>
          <cell r="Y638" t="str">
            <v>SCG</v>
          </cell>
          <cell r="Z638" t="str">
            <v>CSWI</v>
          </cell>
          <cell r="AA638" t="str">
            <v>Z99</v>
          </cell>
          <cell r="AB638" t="str">
            <v>E32</v>
          </cell>
        </row>
        <row r="639">
          <cell r="B639">
            <v>182</v>
          </cell>
          <cell r="C639">
            <v>64</v>
          </cell>
          <cell r="E639">
            <v>36532</v>
          </cell>
          <cell r="F639">
            <v>36708</v>
          </cell>
          <cell r="G639">
            <v>36713</v>
          </cell>
          <cell r="H639">
            <v>36713</v>
          </cell>
          <cell r="I639" t="str">
            <v>Sld</v>
          </cell>
          <cell r="K639" t="str">
            <v>Sempra Slns</v>
          </cell>
          <cell r="L639" t="str">
            <v>F</v>
          </cell>
          <cell r="N639">
            <v>0</v>
          </cell>
          <cell r="O639">
            <v>155000</v>
          </cell>
          <cell r="P639">
            <v>4.9400000000000004</v>
          </cell>
          <cell r="R639" t="str">
            <v>Fxd</v>
          </cell>
          <cell r="S639" t="str">
            <v>Phys</v>
          </cell>
          <cell r="T639" t="str">
            <v>CA</v>
          </cell>
          <cell r="X639" t="str">
            <v>CaBdr</v>
          </cell>
          <cell r="Y639" t="str">
            <v>SCG</v>
          </cell>
          <cell r="Z639" t="str">
            <v>CSWI</v>
          </cell>
          <cell r="AA639" t="str">
            <v>Z99</v>
          </cell>
          <cell r="AB639" t="str">
            <v>E32</v>
          </cell>
        </row>
        <row r="640">
          <cell r="B640">
            <v>182</v>
          </cell>
          <cell r="C640">
            <v>64</v>
          </cell>
          <cell r="E640">
            <v>36532</v>
          </cell>
          <cell r="F640">
            <v>36708</v>
          </cell>
          <cell r="G640">
            <v>36713</v>
          </cell>
          <cell r="H640">
            <v>36713</v>
          </cell>
          <cell r="I640" t="str">
            <v>Bot</v>
          </cell>
          <cell r="K640" t="str">
            <v>CEH Trnsfr</v>
          </cell>
          <cell r="L640" t="str">
            <v>F</v>
          </cell>
          <cell r="N640">
            <v>20000</v>
          </cell>
          <cell r="O640">
            <v>0</v>
          </cell>
          <cell r="P640">
            <v>4.9400000000000004</v>
          </cell>
          <cell r="R640" t="str">
            <v>Fxd</v>
          </cell>
          <cell r="S640" t="str">
            <v>Phys</v>
          </cell>
          <cell r="T640" t="str">
            <v>CA</v>
          </cell>
          <cell r="X640" t="str">
            <v>CaBdr</v>
          </cell>
          <cell r="Y640" t="str">
            <v>SCG</v>
          </cell>
          <cell r="Z640" t="str">
            <v>CSWI</v>
          </cell>
          <cell r="AA640">
            <v>182</v>
          </cell>
          <cell r="AB640" t="str">
            <v>183</v>
          </cell>
        </row>
        <row r="641">
          <cell r="B641">
            <v>183</v>
          </cell>
          <cell r="C641">
            <v>65</v>
          </cell>
          <cell r="E641">
            <v>36532</v>
          </cell>
          <cell r="F641">
            <v>36708</v>
          </cell>
          <cell r="G641">
            <v>36713</v>
          </cell>
          <cell r="H641">
            <v>36713</v>
          </cell>
          <cell r="I641" t="str">
            <v>Sld</v>
          </cell>
          <cell r="K641" t="str">
            <v>CEH Trnsfr</v>
          </cell>
          <cell r="L641" t="str">
            <v>F</v>
          </cell>
          <cell r="N641">
            <v>0</v>
          </cell>
          <cell r="O641">
            <v>20000</v>
          </cell>
          <cell r="P641">
            <v>4.9400000000000004</v>
          </cell>
          <cell r="R641" t="str">
            <v>Fxd</v>
          </cell>
          <cell r="S641" t="str">
            <v>Phys</v>
          </cell>
          <cell r="T641" t="str">
            <v>CA</v>
          </cell>
          <cell r="X641" t="str">
            <v>CaBdr</v>
          </cell>
          <cell r="Y641" t="str">
            <v>SCG</v>
          </cell>
          <cell r="Z641" t="str">
            <v>CSWI</v>
          </cell>
          <cell r="AA641">
            <v>183</v>
          </cell>
          <cell r="AB641" t="str">
            <v>182</v>
          </cell>
        </row>
        <row r="643">
          <cell r="B643">
            <v>183</v>
          </cell>
          <cell r="C643">
            <v>65</v>
          </cell>
          <cell r="E643">
            <v>36532</v>
          </cell>
          <cell r="F643">
            <v>36708</v>
          </cell>
          <cell r="G643">
            <v>36713</v>
          </cell>
          <cell r="H643">
            <v>36713</v>
          </cell>
          <cell r="I643" t="str">
            <v>Bot</v>
          </cell>
          <cell r="K643" t="str">
            <v>CAHUB</v>
          </cell>
          <cell r="L643" t="str">
            <v>F</v>
          </cell>
          <cell r="N643">
            <v>57530</v>
          </cell>
          <cell r="O643">
            <v>0</v>
          </cell>
          <cell r="P643">
            <v>0</v>
          </cell>
          <cell r="R643" t="str">
            <v>Fxd</v>
          </cell>
          <cell r="S643" t="str">
            <v>Strg</v>
          </cell>
          <cell r="T643" t="str">
            <v>CA</v>
          </cell>
          <cell r="X643" t="str">
            <v>CaBdr</v>
          </cell>
          <cell r="Y643" t="str">
            <v>SCG</v>
          </cell>
          <cell r="Z643" t="str">
            <v>CSWI</v>
          </cell>
          <cell r="AA643" t="str">
            <v>Z99</v>
          </cell>
          <cell r="AB643" t="str">
            <v>Var</v>
          </cell>
        </row>
        <row r="644">
          <cell r="B644">
            <v>183</v>
          </cell>
          <cell r="C644">
            <v>65</v>
          </cell>
          <cell r="E644">
            <v>36532</v>
          </cell>
          <cell r="F644">
            <v>36708</v>
          </cell>
          <cell r="G644">
            <v>36713</v>
          </cell>
          <cell r="H644">
            <v>36713</v>
          </cell>
          <cell r="I644" t="str">
            <v>Sld</v>
          </cell>
          <cell r="K644" t="str">
            <v>CEH Trnsfr</v>
          </cell>
          <cell r="L644" t="str">
            <v>F</v>
          </cell>
          <cell r="N644">
            <v>0</v>
          </cell>
          <cell r="O644">
            <v>37530</v>
          </cell>
          <cell r="P644">
            <v>4.8499999999999996</v>
          </cell>
          <cell r="R644" t="str">
            <v>Fxd</v>
          </cell>
          <cell r="S644" t="str">
            <v>Phys</v>
          </cell>
          <cell r="T644" t="str">
            <v>CA</v>
          </cell>
          <cell r="X644" t="str">
            <v>CaBdr</v>
          </cell>
          <cell r="Y644" t="str">
            <v>SCG</v>
          </cell>
          <cell r="Z644" t="str">
            <v>CSWI</v>
          </cell>
          <cell r="AA644">
            <v>183</v>
          </cell>
          <cell r="AB644" t="str">
            <v>188</v>
          </cell>
        </row>
        <row r="646">
          <cell r="B646">
            <v>204</v>
          </cell>
          <cell r="C646">
            <v>79</v>
          </cell>
          <cell r="E646">
            <v>36668</v>
          </cell>
          <cell r="F646">
            <v>36708</v>
          </cell>
          <cell r="G646">
            <v>36708</v>
          </cell>
          <cell r="H646">
            <v>36737</v>
          </cell>
          <cell r="I646" t="str">
            <v>Bot</v>
          </cell>
          <cell r="K646" t="str">
            <v>CAHUB</v>
          </cell>
          <cell r="L646" t="str">
            <v>F</v>
          </cell>
          <cell r="N646">
            <v>102719</v>
          </cell>
          <cell r="O646">
            <v>0</v>
          </cell>
          <cell r="P646">
            <v>0</v>
          </cell>
          <cell r="R646" t="str">
            <v>Fxd</v>
          </cell>
          <cell r="S646" t="str">
            <v>Strg</v>
          </cell>
          <cell r="T646" t="str">
            <v>CA</v>
          </cell>
          <cell r="V646" t="str">
            <v>CaBdr</v>
          </cell>
          <cell r="W646" t="str">
            <v>SCG</v>
          </cell>
          <cell r="X646" t="str">
            <v>Strg</v>
          </cell>
          <cell r="Y646" t="str">
            <v>Z99</v>
          </cell>
          <cell r="Z646" t="str">
            <v>Z99</v>
          </cell>
        </row>
        <row r="648">
          <cell r="B648">
            <v>204</v>
          </cell>
          <cell r="C648">
            <v>79</v>
          </cell>
          <cell r="E648">
            <v>36668</v>
          </cell>
          <cell r="F648">
            <v>36708</v>
          </cell>
          <cell r="G648">
            <v>36714</v>
          </cell>
          <cell r="H648">
            <v>36714</v>
          </cell>
          <cell r="I648" t="str">
            <v>Sld</v>
          </cell>
          <cell r="K648" t="str">
            <v>SDGE</v>
          </cell>
          <cell r="L648" t="str">
            <v>F</v>
          </cell>
          <cell r="N648">
            <v>0</v>
          </cell>
          <cell r="O648">
            <v>20000</v>
          </cell>
          <cell r="P648">
            <v>4.5250000000000004</v>
          </cell>
          <cell r="R648" t="str">
            <v>Fxd</v>
          </cell>
          <cell r="S648" t="str">
            <v>Phys</v>
          </cell>
          <cell r="T648" t="str">
            <v>CA</v>
          </cell>
          <cell r="X648" t="str">
            <v>CaBdr</v>
          </cell>
          <cell r="Y648" t="str">
            <v>SCG</v>
          </cell>
          <cell r="Z648" t="str">
            <v>Strg</v>
          </cell>
          <cell r="AA648" t="str">
            <v>Z99</v>
          </cell>
          <cell r="AB648" t="str">
            <v>S05G</v>
          </cell>
        </row>
        <row r="649">
          <cell r="B649">
            <v>204</v>
          </cell>
          <cell r="C649">
            <v>79</v>
          </cell>
          <cell r="E649">
            <v>36668</v>
          </cell>
          <cell r="F649">
            <v>36708</v>
          </cell>
          <cell r="G649">
            <v>36725</v>
          </cell>
          <cell r="H649">
            <v>36725</v>
          </cell>
          <cell r="I649" t="str">
            <v>Sld</v>
          </cell>
          <cell r="K649" t="str">
            <v>CEH Trnsfr</v>
          </cell>
          <cell r="L649" t="str">
            <v>F</v>
          </cell>
          <cell r="N649">
            <v>0</v>
          </cell>
          <cell r="O649">
            <v>5163</v>
          </cell>
          <cell r="P649">
            <v>4.5</v>
          </cell>
          <cell r="R649" t="str">
            <v>Fxd</v>
          </cell>
          <cell r="S649" t="str">
            <v>Phys</v>
          </cell>
          <cell r="T649" t="str">
            <v>CA</v>
          </cell>
          <cell r="X649" t="str">
            <v>CaBdr</v>
          </cell>
          <cell r="Y649" t="str">
            <v>SCG</v>
          </cell>
          <cell r="Z649" t="str">
            <v>Strg</v>
          </cell>
          <cell r="AA649">
            <v>204</v>
          </cell>
          <cell r="AB649" t="str">
            <v>206</v>
          </cell>
        </row>
        <row r="650">
          <cell r="B650">
            <v>204</v>
          </cell>
          <cell r="C650">
            <v>79</v>
          </cell>
          <cell r="E650">
            <v>36668</v>
          </cell>
          <cell r="F650">
            <v>36708</v>
          </cell>
          <cell r="G650">
            <v>36725</v>
          </cell>
          <cell r="H650">
            <v>36725</v>
          </cell>
          <cell r="I650" t="str">
            <v>Sld</v>
          </cell>
          <cell r="K650" t="str">
            <v>CEH Trnsfr</v>
          </cell>
          <cell r="L650" t="str">
            <v>F</v>
          </cell>
          <cell r="M650">
            <v>20000</v>
          </cell>
          <cell r="N650">
            <v>0</v>
          </cell>
          <cell r="O650">
            <v>13580</v>
          </cell>
          <cell r="P650">
            <v>4.6500000000000004</v>
          </cell>
          <cell r="R650" t="str">
            <v>Fxd</v>
          </cell>
          <cell r="S650" t="str">
            <v>Phys</v>
          </cell>
          <cell r="T650" t="str">
            <v>CA</v>
          </cell>
          <cell r="X650" t="str">
            <v>CaBdr</v>
          </cell>
          <cell r="Y650" t="str">
            <v>SCG</v>
          </cell>
          <cell r="Z650" t="str">
            <v>Strg</v>
          </cell>
          <cell r="AA650">
            <v>204</v>
          </cell>
          <cell r="AB650" t="str">
            <v>210</v>
          </cell>
        </row>
        <row r="651">
          <cell r="B651">
            <v>204</v>
          </cell>
          <cell r="C651">
            <v>79</v>
          </cell>
          <cell r="E651">
            <v>36668</v>
          </cell>
          <cell r="F651">
            <v>36708</v>
          </cell>
          <cell r="G651">
            <v>36729</v>
          </cell>
          <cell r="H651">
            <v>36729</v>
          </cell>
          <cell r="I651" t="str">
            <v>Sld</v>
          </cell>
          <cell r="K651" t="str">
            <v>CEH Trnsfr</v>
          </cell>
          <cell r="L651" t="str">
            <v>F</v>
          </cell>
          <cell r="M651">
            <v>20000</v>
          </cell>
          <cell r="N651">
            <v>0</v>
          </cell>
          <cell r="O651">
            <v>12461</v>
          </cell>
          <cell r="P651">
            <v>4.58</v>
          </cell>
          <cell r="R651" t="str">
            <v>Fxd</v>
          </cell>
          <cell r="S651" t="str">
            <v>Phys</v>
          </cell>
          <cell r="T651" t="str">
            <v>CA</v>
          </cell>
          <cell r="X651" t="str">
            <v>CaBdr</v>
          </cell>
          <cell r="Y651" t="str">
            <v>SCG</v>
          </cell>
          <cell r="Z651" t="str">
            <v>Strg</v>
          </cell>
          <cell r="AA651">
            <v>204</v>
          </cell>
          <cell r="AB651" t="str">
            <v>210</v>
          </cell>
        </row>
        <row r="652">
          <cell r="B652">
            <v>204</v>
          </cell>
          <cell r="C652">
            <v>79</v>
          </cell>
          <cell r="E652">
            <v>36668</v>
          </cell>
          <cell r="F652">
            <v>36708</v>
          </cell>
          <cell r="G652">
            <v>36730</v>
          </cell>
          <cell r="H652">
            <v>36730</v>
          </cell>
          <cell r="I652" t="str">
            <v>Sld</v>
          </cell>
          <cell r="K652" t="str">
            <v>CEH Trnsfr</v>
          </cell>
          <cell r="L652" t="str">
            <v>F</v>
          </cell>
          <cell r="M652">
            <v>20000</v>
          </cell>
          <cell r="N652">
            <v>0</v>
          </cell>
          <cell r="O652">
            <v>9767</v>
          </cell>
          <cell r="P652">
            <v>4.58</v>
          </cell>
          <cell r="R652" t="str">
            <v>Fxd</v>
          </cell>
          <cell r="S652" t="str">
            <v>Phys</v>
          </cell>
          <cell r="T652" t="str">
            <v>CA</v>
          </cell>
          <cell r="X652" t="str">
            <v>CaBdr</v>
          </cell>
          <cell r="Y652" t="str">
            <v>SCG</v>
          </cell>
          <cell r="Z652" t="str">
            <v>Strg</v>
          </cell>
          <cell r="AA652">
            <v>204</v>
          </cell>
          <cell r="AB652" t="str">
            <v>210</v>
          </cell>
        </row>
        <row r="653">
          <cell r="B653">
            <v>204</v>
          </cell>
          <cell r="C653">
            <v>79</v>
          </cell>
          <cell r="E653">
            <v>36668</v>
          </cell>
          <cell r="F653">
            <v>36708</v>
          </cell>
          <cell r="G653">
            <v>36731</v>
          </cell>
          <cell r="H653">
            <v>36731</v>
          </cell>
          <cell r="I653" t="str">
            <v>Sld</v>
          </cell>
          <cell r="K653" t="str">
            <v>CEH Trnsfr</v>
          </cell>
          <cell r="L653" t="str">
            <v>F</v>
          </cell>
          <cell r="M653">
            <v>20000</v>
          </cell>
          <cell r="N653">
            <v>0</v>
          </cell>
          <cell r="O653">
            <v>10276</v>
          </cell>
          <cell r="P653">
            <v>4.58</v>
          </cell>
          <cell r="R653" t="str">
            <v>Fxd</v>
          </cell>
          <cell r="S653" t="str">
            <v>Phys</v>
          </cell>
          <cell r="T653" t="str">
            <v>CA</v>
          </cell>
          <cell r="X653" t="str">
            <v>CaBdr</v>
          </cell>
          <cell r="Y653" t="str">
            <v>SCG</v>
          </cell>
          <cell r="Z653" t="str">
            <v>Strg</v>
          </cell>
          <cell r="AA653">
            <v>204</v>
          </cell>
          <cell r="AB653" t="str">
            <v>210</v>
          </cell>
        </row>
        <row r="654">
          <cell r="B654">
            <v>204</v>
          </cell>
          <cell r="C654">
            <v>79</v>
          </cell>
          <cell r="E654">
            <v>36668</v>
          </cell>
          <cell r="F654">
            <v>36708</v>
          </cell>
          <cell r="G654">
            <v>36736</v>
          </cell>
          <cell r="H654">
            <v>36738</v>
          </cell>
          <cell r="I654" t="str">
            <v>Sld</v>
          </cell>
          <cell r="K654" t="str">
            <v>CEH Trnsfr</v>
          </cell>
          <cell r="L654" t="str">
            <v>F</v>
          </cell>
          <cell r="M654">
            <v>20000</v>
          </cell>
          <cell r="N654">
            <v>0</v>
          </cell>
          <cell r="O654">
            <v>16472</v>
          </cell>
          <cell r="P654">
            <v>4.58</v>
          </cell>
          <cell r="R654" t="str">
            <v>Fxd</v>
          </cell>
          <cell r="S654" t="str">
            <v>Phys</v>
          </cell>
          <cell r="T654" t="str">
            <v>CA</v>
          </cell>
          <cell r="X654" t="str">
            <v>CaBdr</v>
          </cell>
          <cell r="Y654" t="str">
            <v>SCG</v>
          </cell>
          <cell r="Z654" t="str">
            <v>Strg</v>
          </cell>
          <cell r="AA654">
            <v>204</v>
          </cell>
          <cell r="AB654" t="str">
            <v>210</v>
          </cell>
        </row>
        <row r="655">
          <cell r="B655">
            <v>204</v>
          </cell>
          <cell r="C655">
            <v>79</v>
          </cell>
          <cell r="E655">
            <v>36668</v>
          </cell>
          <cell r="F655">
            <v>36708</v>
          </cell>
          <cell r="G655">
            <v>36736</v>
          </cell>
          <cell r="H655">
            <v>36738</v>
          </cell>
          <cell r="I655" t="str">
            <v>Sld</v>
          </cell>
          <cell r="K655" t="str">
            <v>CEH Trnsfr</v>
          </cell>
          <cell r="L655" t="str">
            <v>F</v>
          </cell>
          <cell r="M655">
            <v>20000</v>
          </cell>
          <cell r="N655">
            <v>0</v>
          </cell>
          <cell r="O655">
            <v>15000</v>
          </cell>
          <cell r="P655">
            <v>4.58</v>
          </cell>
          <cell r="R655" t="str">
            <v>Fxd</v>
          </cell>
          <cell r="S655" t="str">
            <v>Phys</v>
          </cell>
          <cell r="T655" t="str">
            <v>CA</v>
          </cell>
          <cell r="X655" t="str">
            <v>CaBdr</v>
          </cell>
          <cell r="Y655" t="str">
            <v>SCG</v>
          </cell>
          <cell r="Z655" t="str">
            <v>Strg</v>
          </cell>
          <cell r="AA655">
            <v>204</v>
          </cell>
          <cell r="AB655" t="str">
            <v>206</v>
          </cell>
        </row>
        <row r="656">
          <cell r="B656">
            <v>206</v>
          </cell>
          <cell r="C656">
            <v>80</v>
          </cell>
          <cell r="E656">
            <v>36668</v>
          </cell>
          <cell r="F656">
            <v>36708</v>
          </cell>
          <cell r="G656">
            <v>36736</v>
          </cell>
          <cell r="H656">
            <v>36738</v>
          </cell>
          <cell r="I656" t="str">
            <v>Bot</v>
          </cell>
          <cell r="K656" t="str">
            <v>CEH Trnsfr</v>
          </cell>
          <cell r="L656" t="str">
            <v>F</v>
          </cell>
          <cell r="M656">
            <v>20000</v>
          </cell>
          <cell r="N656">
            <v>15000</v>
          </cell>
          <cell r="O656">
            <v>0</v>
          </cell>
          <cell r="P656">
            <v>4.58</v>
          </cell>
          <cell r="R656" t="str">
            <v>Fxd</v>
          </cell>
          <cell r="S656" t="str">
            <v>Phys</v>
          </cell>
          <cell r="T656" t="str">
            <v>CA</v>
          </cell>
          <cell r="X656" t="str">
            <v>CaBdr</v>
          </cell>
          <cell r="Y656" t="str">
            <v>SCG</v>
          </cell>
          <cell r="Z656" t="str">
            <v>Strg</v>
          </cell>
          <cell r="AA656">
            <v>206</v>
          </cell>
          <cell r="AB656" t="str">
            <v>204</v>
          </cell>
        </row>
        <row r="658">
          <cell r="B658">
            <v>206</v>
          </cell>
          <cell r="C658">
            <v>80</v>
          </cell>
          <cell r="E658">
            <v>36668</v>
          </cell>
          <cell r="F658">
            <v>36708</v>
          </cell>
          <cell r="G658">
            <v>36717</v>
          </cell>
          <cell r="H658">
            <v>36717</v>
          </cell>
          <cell r="I658" t="str">
            <v>Bot</v>
          </cell>
          <cell r="K658" t="str">
            <v>CEH Trnsfr</v>
          </cell>
          <cell r="L658" t="str">
            <v>F</v>
          </cell>
          <cell r="N658">
            <v>5163</v>
          </cell>
          <cell r="O658">
            <v>0</v>
          </cell>
          <cell r="P658">
            <v>4.5</v>
          </cell>
          <cell r="R658" t="str">
            <v>Fxd</v>
          </cell>
          <cell r="S658" t="str">
            <v>Phys</v>
          </cell>
          <cell r="T658" t="str">
            <v>CA</v>
          </cell>
          <cell r="X658" t="str">
            <v>CaBdr</v>
          </cell>
          <cell r="Y658" t="str">
            <v>SCG</v>
          </cell>
          <cell r="Z658" t="str">
            <v>Strg</v>
          </cell>
          <cell r="AA658">
            <v>206</v>
          </cell>
          <cell r="AB658" t="str">
            <v>204</v>
          </cell>
        </row>
        <row r="659">
          <cell r="B659">
            <v>206</v>
          </cell>
          <cell r="C659">
            <v>80</v>
          </cell>
          <cell r="E659">
            <v>36668</v>
          </cell>
          <cell r="F659">
            <v>36708</v>
          </cell>
          <cell r="G659">
            <v>36717</v>
          </cell>
          <cell r="H659">
            <v>36717</v>
          </cell>
          <cell r="I659" t="str">
            <v>Sld</v>
          </cell>
          <cell r="K659" t="str">
            <v>CAHUB</v>
          </cell>
          <cell r="L659" t="str">
            <v>F</v>
          </cell>
          <cell r="N659">
            <v>0</v>
          </cell>
          <cell r="O659">
            <v>5163</v>
          </cell>
          <cell r="P659">
            <v>-0.02</v>
          </cell>
          <cell r="R659" t="str">
            <v>Fxd</v>
          </cell>
          <cell r="S659" t="str">
            <v>Strg</v>
          </cell>
          <cell r="T659" t="str">
            <v>CA</v>
          </cell>
          <cell r="X659" t="str">
            <v>CaBdr</v>
          </cell>
          <cell r="Y659" t="str">
            <v>SCG</v>
          </cell>
          <cell r="Z659" t="str">
            <v>Strg</v>
          </cell>
          <cell r="AA659" t="str">
            <v>Z99</v>
          </cell>
          <cell r="AB659" t="str">
            <v>Z99</v>
          </cell>
        </row>
        <row r="661">
          <cell r="B661">
            <v>210</v>
          </cell>
          <cell r="C661">
            <v>81</v>
          </cell>
          <cell r="E661">
            <v>36668</v>
          </cell>
          <cell r="F661">
            <v>36708</v>
          </cell>
          <cell r="G661">
            <v>36725</v>
          </cell>
          <cell r="H661">
            <v>36725</v>
          </cell>
          <cell r="I661" t="str">
            <v>Bot</v>
          </cell>
          <cell r="K661" t="str">
            <v>CEH Trnsfr</v>
          </cell>
          <cell r="L661" t="str">
            <v>F</v>
          </cell>
          <cell r="N661">
            <v>13580</v>
          </cell>
          <cell r="O661">
            <v>0</v>
          </cell>
          <cell r="P661">
            <v>4.6500000000000004</v>
          </cell>
          <cell r="R661" t="str">
            <v>Fxd</v>
          </cell>
          <cell r="S661" t="str">
            <v>Phys</v>
          </cell>
          <cell r="T661" t="str">
            <v>CA</v>
          </cell>
          <cell r="X661" t="str">
            <v>CaBdr</v>
          </cell>
          <cell r="Y661" t="str">
            <v>SCG</v>
          </cell>
          <cell r="Z661" t="str">
            <v>Strg</v>
          </cell>
          <cell r="AA661">
            <v>210</v>
          </cell>
          <cell r="AB661" t="str">
            <v>204</v>
          </cell>
        </row>
        <row r="662">
          <cell r="B662">
            <v>210</v>
          </cell>
          <cell r="C662">
            <v>81</v>
          </cell>
          <cell r="E662">
            <v>36668</v>
          </cell>
          <cell r="F662">
            <v>36708</v>
          </cell>
          <cell r="G662">
            <v>36725</v>
          </cell>
          <cell r="H662">
            <v>36725</v>
          </cell>
          <cell r="I662" t="str">
            <v>Sld</v>
          </cell>
          <cell r="K662" t="str">
            <v>CAHUB</v>
          </cell>
          <cell r="L662" t="str">
            <v>F</v>
          </cell>
          <cell r="N662">
            <v>0</v>
          </cell>
          <cell r="O662">
            <v>13580</v>
          </cell>
          <cell r="P662">
            <v>-0.05</v>
          </cell>
          <cell r="R662" t="str">
            <v>Fxd</v>
          </cell>
          <cell r="S662" t="str">
            <v>Strg</v>
          </cell>
          <cell r="T662" t="str">
            <v>CA</v>
          </cell>
          <cell r="X662" t="str">
            <v>CaBdr</v>
          </cell>
          <cell r="Y662" t="str">
            <v>SCG</v>
          </cell>
          <cell r="Z662" t="str">
            <v>Strg</v>
          </cell>
          <cell r="AA662" t="str">
            <v>Z99</v>
          </cell>
          <cell r="AB662" t="str">
            <v>Z99</v>
          </cell>
        </row>
        <row r="663">
          <cell r="B663">
            <v>210</v>
          </cell>
          <cell r="C663">
            <v>81</v>
          </cell>
          <cell r="E663">
            <v>36668</v>
          </cell>
          <cell r="F663">
            <v>36708</v>
          </cell>
          <cell r="G663">
            <v>36725</v>
          </cell>
          <cell r="H663">
            <v>36725</v>
          </cell>
          <cell r="I663" t="str">
            <v>Bot</v>
          </cell>
          <cell r="K663" t="str">
            <v>CAHUB</v>
          </cell>
          <cell r="L663" t="str">
            <v>F</v>
          </cell>
          <cell r="N663">
            <v>6790</v>
          </cell>
          <cell r="O663">
            <v>0</v>
          </cell>
          <cell r="P663">
            <v>0</v>
          </cell>
          <cell r="R663" t="str">
            <v>Fxd</v>
          </cell>
          <cell r="S663" t="str">
            <v>Strg</v>
          </cell>
          <cell r="T663" t="str">
            <v>CA</v>
          </cell>
          <cell r="X663" t="str">
            <v>CaBdr</v>
          </cell>
          <cell r="Y663" t="str">
            <v>SCG</v>
          </cell>
          <cell r="Z663" t="str">
            <v>Tpk</v>
          </cell>
          <cell r="AA663" t="str">
            <v>97VT-007</v>
          </cell>
          <cell r="AB663" t="str">
            <v>N38</v>
          </cell>
        </row>
        <row r="664">
          <cell r="B664">
            <v>210</v>
          </cell>
          <cell r="C664">
            <v>81</v>
          </cell>
          <cell r="E664">
            <v>36668</v>
          </cell>
          <cell r="F664">
            <v>36708</v>
          </cell>
          <cell r="G664">
            <v>36725</v>
          </cell>
          <cell r="H664">
            <v>36725</v>
          </cell>
          <cell r="I664" t="str">
            <v>Bot</v>
          </cell>
          <cell r="K664" t="str">
            <v>CAHUB</v>
          </cell>
          <cell r="L664" t="str">
            <v>F</v>
          </cell>
          <cell r="N664">
            <v>6790</v>
          </cell>
          <cell r="O664">
            <v>0</v>
          </cell>
          <cell r="P664">
            <v>0</v>
          </cell>
          <cell r="R664" t="str">
            <v>Fxd</v>
          </cell>
          <cell r="S664" t="str">
            <v>Strg</v>
          </cell>
          <cell r="T664" t="str">
            <v>CA</v>
          </cell>
          <cell r="X664" t="str">
            <v>CaBdr</v>
          </cell>
          <cell r="Y664" t="str">
            <v>SCG</v>
          </cell>
          <cell r="Z664" t="str">
            <v>Tpk</v>
          </cell>
          <cell r="AA664" t="str">
            <v>97VT-007</v>
          </cell>
          <cell r="AB664" t="str">
            <v>N38</v>
          </cell>
        </row>
        <row r="665">
          <cell r="B665">
            <v>210</v>
          </cell>
          <cell r="C665">
            <v>81</v>
          </cell>
          <cell r="E665">
            <v>36714</v>
          </cell>
          <cell r="F665">
            <v>36708</v>
          </cell>
          <cell r="G665">
            <v>36725</v>
          </cell>
          <cell r="H665">
            <v>36725</v>
          </cell>
          <cell r="I665" t="str">
            <v>Sld</v>
          </cell>
          <cell r="K665" t="str">
            <v>Enron</v>
          </cell>
          <cell r="L665" t="str">
            <v>F</v>
          </cell>
          <cell r="M665">
            <v>0</v>
          </cell>
          <cell r="N665">
            <v>0</v>
          </cell>
          <cell r="O665">
            <v>6790</v>
          </cell>
          <cell r="P665">
            <v>4.72</v>
          </cell>
          <cell r="R665" t="str">
            <v>Fxd</v>
          </cell>
          <cell r="S665" t="str">
            <v>Phys</v>
          </cell>
          <cell r="T665" t="str">
            <v>CA</v>
          </cell>
          <cell r="X665" t="str">
            <v>CaBdr</v>
          </cell>
          <cell r="Y665" t="str">
            <v>SCG</v>
          </cell>
          <cell r="Z665" t="str">
            <v>Tpk</v>
          </cell>
          <cell r="AA665" t="str">
            <v>97VT-007</v>
          </cell>
          <cell r="AB665" t="str">
            <v>N38</v>
          </cell>
        </row>
        <row r="666">
          <cell r="B666">
            <v>210</v>
          </cell>
          <cell r="C666">
            <v>81</v>
          </cell>
          <cell r="E666">
            <v>36714</v>
          </cell>
          <cell r="F666">
            <v>36708</v>
          </cell>
          <cell r="G666">
            <v>36725</v>
          </cell>
          <cell r="H666">
            <v>36725</v>
          </cell>
          <cell r="I666" t="str">
            <v>Sld</v>
          </cell>
          <cell r="K666" t="str">
            <v>Enron</v>
          </cell>
          <cell r="L666" t="str">
            <v>F</v>
          </cell>
          <cell r="M666">
            <v>0</v>
          </cell>
          <cell r="N666">
            <v>0</v>
          </cell>
          <cell r="O666">
            <v>6790</v>
          </cell>
          <cell r="P666">
            <v>4.7</v>
          </cell>
          <cell r="R666" t="str">
            <v>Fxd</v>
          </cell>
          <cell r="S666" t="str">
            <v>Phys</v>
          </cell>
          <cell r="T666" t="str">
            <v>CA</v>
          </cell>
          <cell r="X666" t="str">
            <v>CaBdr</v>
          </cell>
          <cell r="Y666" t="str">
            <v>SCG</v>
          </cell>
          <cell r="Z666" t="str">
            <v>Tpk</v>
          </cell>
          <cell r="AA666" t="str">
            <v>97VT-007</v>
          </cell>
          <cell r="AB666" t="str">
            <v>N38</v>
          </cell>
        </row>
        <row r="669">
          <cell r="B669">
            <v>210</v>
          </cell>
          <cell r="C669">
            <v>82</v>
          </cell>
          <cell r="E669">
            <v>36668</v>
          </cell>
          <cell r="F669">
            <v>36708</v>
          </cell>
          <cell r="G669">
            <v>36728</v>
          </cell>
          <cell r="H669">
            <v>36731</v>
          </cell>
          <cell r="I669" t="str">
            <v>Bot</v>
          </cell>
          <cell r="K669" t="str">
            <v>CEH Trnsfr</v>
          </cell>
          <cell r="L669" t="str">
            <v>F</v>
          </cell>
          <cell r="N669">
            <v>32504</v>
          </cell>
          <cell r="O669">
            <v>0</v>
          </cell>
          <cell r="P669">
            <v>4.58</v>
          </cell>
          <cell r="R669" t="str">
            <v>Fxd</v>
          </cell>
          <cell r="S669" t="str">
            <v>Phys</v>
          </cell>
          <cell r="T669" t="str">
            <v>CA</v>
          </cell>
          <cell r="X669" t="str">
            <v>CaBdr</v>
          </cell>
          <cell r="Y669" t="str">
            <v>SCG</v>
          </cell>
          <cell r="Z669" t="str">
            <v>Strg</v>
          </cell>
          <cell r="AA669">
            <v>210</v>
          </cell>
          <cell r="AB669" t="str">
            <v>204</v>
          </cell>
        </row>
        <row r="670">
          <cell r="B670">
            <v>210</v>
          </cell>
          <cell r="C670">
            <v>82</v>
          </cell>
          <cell r="E670">
            <v>36668</v>
          </cell>
          <cell r="F670">
            <v>36708</v>
          </cell>
          <cell r="G670">
            <v>36736</v>
          </cell>
          <cell r="H670">
            <v>36738</v>
          </cell>
          <cell r="I670" t="str">
            <v>Bot</v>
          </cell>
          <cell r="K670" t="str">
            <v>CEH Trnsfr</v>
          </cell>
          <cell r="L670" t="str">
            <v>F</v>
          </cell>
          <cell r="N670">
            <v>16472</v>
          </cell>
          <cell r="O670">
            <v>0</v>
          </cell>
          <cell r="P670">
            <v>4.58</v>
          </cell>
          <cell r="R670" t="str">
            <v>Fxd</v>
          </cell>
          <cell r="S670" t="str">
            <v>Phys</v>
          </cell>
          <cell r="T670" t="str">
            <v>CA</v>
          </cell>
          <cell r="X670" t="str">
            <v>CaBdr</v>
          </cell>
          <cell r="Y670" t="str">
            <v>SCG</v>
          </cell>
          <cell r="Z670" t="str">
            <v>Strg</v>
          </cell>
          <cell r="AA670">
            <v>210</v>
          </cell>
          <cell r="AB670" t="str">
            <v>204</v>
          </cell>
        </row>
        <row r="671">
          <cell r="B671">
            <v>210</v>
          </cell>
          <cell r="C671">
            <v>82</v>
          </cell>
          <cell r="E671">
            <v>36668</v>
          </cell>
          <cell r="F671">
            <v>36708</v>
          </cell>
          <cell r="G671">
            <v>36728</v>
          </cell>
          <cell r="H671">
            <v>36731</v>
          </cell>
          <cell r="I671" t="str">
            <v>Sld</v>
          </cell>
          <cell r="K671" t="str">
            <v>CAHUB</v>
          </cell>
          <cell r="L671" t="str">
            <v>F</v>
          </cell>
          <cell r="N671">
            <v>0</v>
          </cell>
          <cell r="O671">
            <v>32504</v>
          </cell>
          <cell r="P671">
            <v>-0.05</v>
          </cell>
          <cell r="R671" t="str">
            <v>Fxd</v>
          </cell>
          <cell r="S671" t="str">
            <v>Strg</v>
          </cell>
          <cell r="T671" t="str">
            <v>CA</v>
          </cell>
          <cell r="X671" t="str">
            <v>CaBdr</v>
          </cell>
          <cell r="Y671" t="str">
            <v>SCG</v>
          </cell>
          <cell r="Z671" t="str">
            <v>Strg</v>
          </cell>
          <cell r="AA671" t="str">
            <v>Z99</v>
          </cell>
          <cell r="AB671" t="str">
            <v>Z99</v>
          </cell>
        </row>
        <row r="672">
          <cell r="B672">
            <v>210</v>
          </cell>
          <cell r="C672">
            <v>82</v>
          </cell>
          <cell r="E672">
            <v>36668</v>
          </cell>
          <cell r="F672">
            <v>36708</v>
          </cell>
          <cell r="G672">
            <v>36736</v>
          </cell>
          <cell r="H672">
            <v>36738</v>
          </cell>
          <cell r="I672" t="str">
            <v>Sld</v>
          </cell>
          <cell r="K672" t="str">
            <v>CAHUB</v>
          </cell>
          <cell r="L672" t="str">
            <v>F</v>
          </cell>
          <cell r="N672">
            <v>0</v>
          </cell>
          <cell r="O672">
            <v>16472</v>
          </cell>
          <cell r="P672">
            <v>-0.05</v>
          </cell>
          <cell r="R672" t="str">
            <v>Fxd</v>
          </cell>
          <cell r="S672" t="str">
            <v>Strg</v>
          </cell>
          <cell r="T672" t="str">
            <v>CA</v>
          </cell>
          <cell r="X672" t="str">
            <v>CaBdr</v>
          </cell>
          <cell r="Y672" t="str">
            <v>SCG</v>
          </cell>
          <cell r="Z672" t="str">
            <v>Strg</v>
          </cell>
          <cell r="AA672" t="str">
            <v>Z99</v>
          </cell>
          <cell r="AB672" t="str">
            <v>Z99</v>
          </cell>
        </row>
        <row r="673">
          <cell r="B673">
            <v>210</v>
          </cell>
          <cell r="C673">
            <v>82</v>
          </cell>
          <cell r="E673">
            <v>36668</v>
          </cell>
          <cell r="F673">
            <v>36708</v>
          </cell>
          <cell r="G673">
            <v>36729</v>
          </cell>
          <cell r="H673">
            <v>36731</v>
          </cell>
          <cell r="I673" t="str">
            <v>Bot</v>
          </cell>
          <cell r="K673" t="str">
            <v>CAHUB</v>
          </cell>
          <cell r="L673" t="str">
            <v>F</v>
          </cell>
          <cell r="M673">
            <v>10000</v>
          </cell>
          <cell r="N673">
            <v>16252</v>
          </cell>
          <cell r="O673">
            <v>0</v>
          </cell>
          <cell r="P673">
            <v>0</v>
          </cell>
          <cell r="R673" t="str">
            <v>Fxd</v>
          </cell>
          <cell r="S673" t="str">
            <v>Strg</v>
          </cell>
          <cell r="T673" t="str">
            <v>CA</v>
          </cell>
          <cell r="X673" t="str">
            <v>CaBdr</v>
          </cell>
          <cell r="Y673" t="str">
            <v>SCG</v>
          </cell>
          <cell r="Z673" t="str">
            <v>Tpk</v>
          </cell>
          <cell r="AA673" t="str">
            <v>97VT</v>
          </cell>
          <cell r="AB673" t="str">
            <v>N38</v>
          </cell>
        </row>
        <row r="674">
          <cell r="B674">
            <v>210</v>
          </cell>
          <cell r="C674">
            <v>82</v>
          </cell>
          <cell r="E674">
            <v>36668</v>
          </cell>
          <cell r="F674">
            <v>36708</v>
          </cell>
          <cell r="G674">
            <v>36731</v>
          </cell>
          <cell r="H674">
            <v>36731</v>
          </cell>
          <cell r="I674" t="str">
            <v>Bot</v>
          </cell>
          <cell r="K674" t="str">
            <v>CAHUB</v>
          </cell>
          <cell r="L674" t="str">
            <v>F</v>
          </cell>
          <cell r="M674">
            <v>10000</v>
          </cell>
          <cell r="N674">
            <v>16252</v>
          </cell>
          <cell r="O674">
            <v>0</v>
          </cell>
          <cell r="P674">
            <v>0</v>
          </cell>
          <cell r="R674" t="str">
            <v>Fxd</v>
          </cell>
          <cell r="S674" t="str">
            <v>Strg</v>
          </cell>
          <cell r="T674" t="str">
            <v>CA</v>
          </cell>
          <cell r="X674" t="str">
            <v>CaBdr</v>
          </cell>
          <cell r="Y674" t="str">
            <v>SCG</v>
          </cell>
          <cell r="Z674" t="str">
            <v>Tpk</v>
          </cell>
          <cell r="AA674" t="str">
            <v>97VT</v>
          </cell>
          <cell r="AB674" t="str">
            <v>N38</v>
          </cell>
        </row>
        <row r="675">
          <cell r="B675">
            <v>210</v>
          </cell>
          <cell r="C675">
            <v>82</v>
          </cell>
          <cell r="E675">
            <v>36668</v>
          </cell>
          <cell r="F675">
            <v>36708</v>
          </cell>
          <cell r="G675">
            <v>36736</v>
          </cell>
          <cell r="H675">
            <v>36738</v>
          </cell>
          <cell r="I675" t="str">
            <v>Bot</v>
          </cell>
          <cell r="K675" t="str">
            <v>CAHUB</v>
          </cell>
          <cell r="L675" t="str">
            <v>F</v>
          </cell>
          <cell r="M675">
            <v>10000</v>
          </cell>
          <cell r="N675">
            <v>16472</v>
          </cell>
          <cell r="O675">
            <v>0</v>
          </cell>
          <cell r="P675">
            <v>0</v>
          </cell>
          <cell r="R675" t="str">
            <v>Fxd</v>
          </cell>
          <cell r="S675" t="str">
            <v>Strg</v>
          </cell>
          <cell r="T675" t="str">
            <v>CA</v>
          </cell>
          <cell r="X675" t="str">
            <v>CaBdr</v>
          </cell>
          <cell r="Y675" t="str">
            <v>SCG</v>
          </cell>
          <cell r="Z675" t="str">
            <v>Tpk</v>
          </cell>
          <cell r="AA675" t="str">
            <v>97VT</v>
          </cell>
          <cell r="AB675" t="str">
            <v>N38</v>
          </cell>
        </row>
        <row r="676">
          <cell r="B676">
            <v>210</v>
          </cell>
          <cell r="C676">
            <v>82</v>
          </cell>
          <cell r="E676">
            <v>36714</v>
          </cell>
          <cell r="F676">
            <v>36708</v>
          </cell>
          <cell r="G676">
            <v>36729</v>
          </cell>
          <cell r="H676">
            <v>36731</v>
          </cell>
          <cell r="I676" t="str">
            <v>Sld</v>
          </cell>
          <cell r="K676" t="str">
            <v>Enron</v>
          </cell>
          <cell r="L676" t="str">
            <v>F</v>
          </cell>
          <cell r="M676">
            <v>0</v>
          </cell>
          <cell r="N676">
            <v>0</v>
          </cell>
          <cell r="O676">
            <v>16252</v>
          </cell>
          <cell r="P676">
            <v>4.63</v>
          </cell>
          <cell r="R676" t="str">
            <v>Fxd</v>
          </cell>
          <cell r="S676" t="str">
            <v>Phys</v>
          </cell>
          <cell r="T676" t="str">
            <v>CA</v>
          </cell>
          <cell r="X676" t="str">
            <v>CaBdr</v>
          </cell>
          <cell r="Y676" t="str">
            <v>SCG</v>
          </cell>
          <cell r="Z676" t="str">
            <v>Tpk</v>
          </cell>
          <cell r="AA676" t="str">
            <v>97VT</v>
          </cell>
          <cell r="AB676" t="str">
            <v>N38</v>
          </cell>
        </row>
        <row r="677">
          <cell r="B677">
            <v>210</v>
          </cell>
          <cell r="C677">
            <v>82</v>
          </cell>
          <cell r="E677">
            <v>36714</v>
          </cell>
          <cell r="F677">
            <v>36708</v>
          </cell>
          <cell r="G677">
            <v>36729</v>
          </cell>
          <cell r="H677">
            <v>36731</v>
          </cell>
          <cell r="I677" t="str">
            <v>Sld</v>
          </cell>
          <cell r="K677" t="str">
            <v>Enron</v>
          </cell>
          <cell r="L677" t="str">
            <v>F</v>
          </cell>
          <cell r="M677">
            <v>0</v>
          </cell>
          <cell r="N677">
            <v>0</v>
          </cell>
          <cell r="O677">
            <v>16252</v>
          </cell>
          <cell r="P677">
            <v>4.6399999999999997</v>
          </cell>
          <cell r="R677" t="str">
            <v>Fxd</v>
          </cell>
          <cell r="S677" t="str">
            <v>Phys</v>
          </cell>
          <cell r="T677" t="str">
            <v>CA</v>
          </cell>
          <cell r="X677" t="str">
            <v>CaBdr</v>
          </cell>
          <cell r="Y677" t="str">
            <v>SCG</v>
          </cell>
          <cell r="Z677" t="str">
            <v>Tpk</v>
          </cell>
          <cell r="AA677" t="str">
            <v>97VT</v>
          </cell>
          <cell r="AB677" t="str">
            <v>N38</v>
          </cell>
        </row>
        <row r="678">
          <cell r="B678">
            <v>210</v>
          </cell>
          <cell r="C678">
            <v>82</v>
          </cell>
          <cell r="E678">
            <v>36714</v>
          </cell>
          <cell r="F678">
            <v>36708</v>
          </cell>
          <cell r="G678">
            <v>36735</v>
          </cell>
          <cell r="H678">
            <v>36735</v>
          </cell>
          <cell r="I678" t="str">
            <v>Sld</v>
          </cell>
          <cell r="K678" t="str">
            <v>Enron</v>
          </cell>
          <cell r="L678" t="str">
            <v>F</v>
          </cell>
          <cell r="M678">
            <v>10000</v>
          </cell>
          <cell r="N678">
            <v>0</v>
          </cell>
          <cell r="O678">
            <v>0</v>
          </cell>
          <cell r="P678">
            <v>4.67</v>
          </cell>
          <cell r="R678" t="str">
            <v>Fxd</v>
          </cell>
          <cell r="S678" t="str">
            <v>Phys</v>
          </cell>
          <cell r="T678" t="str">
            <v>CA</v>
          </cell>
          <cell r="X678" t="str">
            <v>CaBdr</v>
          </cell>
          <cell r="Y678" t="str">
            <v>SCG</v>
          </cell>
          <cell r="Z678" t="str">
            <v>Tpk</v>
          </cell>
          <cell r="AA678" t="str">
            <v>97VT</v>
          </cell>
          <cell r="AB678" t="str">
            <v>N38</v>
          </cell>
        </row>
        <row r="679">
          <cell r="B679">
            <v>210</v>
          </cell>
          <cell r="C679">
            <v>82</v>
          </cell>
          <cell r="E679">
            <v>36714</v>
          </cell>
          <cell r="F679">
            <v>36708</v>
          </cell>
          <cell r="G679">
            <v>36735</v>
          </cell>
          <cell r="H679">
            <v>36735</v>
          </cell>
          <cell r="I679" t="str">
            <v>Sld</v>
          </cell>
          <cell r="K679" t="str">
            <v>Enron</v>
          </cell>
          <cell r="L679" t="str">
            <v>F</v>
          </cell>
          <cell r="M679">
            <v>5000</v>
          </cell>
          <cell r="N679">
            <v>0</v>
          </cell>
          <cell r="O679">
            <v>0</v>
          </cell>
          <cell r="P679">
            <v>4.66</v>
          </cell>
          <cell r="R679" t="str">
            <v>Fxd</v>
          </cell>
          <cell r="S679" t="str">
            <v>Phys</v>
          </cell>
          <cell r="T679" t="str">
            <v>CA</v>
          </cell>
          <cell r="X679" t="str">
            <v>CaBdr</v>
          </cell>
          <cell r="Y679" t="str">
            <v>SCG</v>
          </cell>
          <cell r="Z679" t="str">
            <v>Tpk</v>
          </cell>
          <cell r="AA679" t="str">
            <v>97VT</v>
          </cell>
          <cell r="AB679" t="str">
            <v>N38</v>
          </cell>
        </row>
        <row r="680">
          <cell r="B680">
            <v>210</v>
          </cell>
          <cell r="C680">
            <v>82</v>
          </cell>
          <cell r="E680">
            <v>36714</v>
          </cell>
          <cell r="F680">
            <v>36708</v>
          </cell>
          <cell r="G680">
            <v>36736</v>
          </cell>
          <cell r="H680">
            <v>36738</v>
          </cell>
          <cell r="I680" t="str">
            <v>Sld</v>
          </cell>
          <cell r="K680" t="str">
            <v>Enron</v>
          </cell>
          <cell r="L680" t="str">
            <v>F</v>
          </cell>
          <cell r="M680">
            <v>10000</v>
          </cell>
          <cell r="N680">
            <v>0</v>
          </cell>
          <cell r="O680">
            <v>16472</v>
          </cell>
          <cell r="P680">
            <v>4.68</v>
          </cell>
          <cell r="R680" t="str">
            <v>Fxd</v>
          </cell>
          <cell r="S680" t="str">
            <v>Phys</v>
          </cell>
          <cell r="T680" t="str">
            <v>CA</v>
          </cell>
          <cell r="X680" t="str">
            <v>CaBdr</v>
          </cell>
          <cell r="Y680" t="str">
            <v>SCG</v>
          </cell>
          <cell r="Z680" t="str">
            <v>Tpk</v>
          </cell>
          <cell r="AA680" t="str">
            <v>97VT</v>
          </cell>
          <cell r="AB680" t="str">
            <v>N38</v>
          </cell>
        </row>
        <row r="683">
          <cell r="B683">
            <v>205</v>
          </cell>
          <cell r="E683">
            <v>36713</v>
          </cell>
          <cell r="F683">
            <v>36708</v>
          </cell>
          <cell r="G683">
            <v>36714</v>
          </cell>
          <cell r="H683">
            <v>36714</v>
          </cell>
          <cell r="I683" t="str">
            <v>Bot</v>
          </cell>
          <cell r="J683">
            <v>4</v>
          </cell>
          <cell r="K683" t="str">
            <v>Enron</v>
          </cell>
          <cell r="L683" t="str">
            <v>F</v>
          </cell>
          <cell r="N683">
            <v>6839</v>
          </cell>
          <cell r="O683">
            <v>0</v>
          </cell>
          <cell r="P683">
            <v>4.5049999999999999</v>
          </cell>
          <cell r="R683" t="str">
            <v>Fxd</v>
          </cell>
          <cell r="S683" t="str">
            <v>Phys</v>
          </cell>
          <cell r="T683" t="str">
            <v>CA</v>
          </cell>
          <cell r="X683" t="str">
            <v>CaBdr</v>
          </cell>
          <cell r="Y683" t="str">
            <v>SCG</v>
          </cell>
          <cell r="Z683" t="str">
            <v>Tpk</v>
          </cell>
          <cell r="AA683" t="str">
            <v>9LBP-001</v>
          </cell>
          <cell r="AB683" t="str">
            <v>D12</v>
          </cell>
        </row>
        <row r="684">
          <cell r="B684">
            <v>205</v>
          </cell>
          <cell r="E684">
            <v>36713</v>
          </cell>
          <cell r="F684">
            <v>36708</v>
          </cell>
          <cell r="G684">
            <v>36714</v>
          </cell>
          <cell r="H684">
            <v>36714</v>
          </cell>
          <cell r="I684" t="str">
            <v>Bot</v>
          </cell>
          <cell r="J684">
            <v>5</v>
          </cell>
          <cell r="K684" t="str">
            <v>Enron</v>
          </cell>
          <cell r="L684" t="str">
            <v>F</v>
          </cell>
          <cell r="N684">
            <v>6839</v>
          </cell>
          <cell r="O684">
            <v>0</v>
          </cell>
          <cell r="P684">
            <v>4.51</v>
          </cell>
          <cell r="R684" t="str">
            <v>Fxd</v>
          </cell>
          <cell r="S684" t="str">
            <v>Phys</v>
          </cell>
          <cell r="T684" t="str">
            <v>CA</v>
          </cell>
          <cell r="X684" t="str">
            <v>CaBdr</v>
          </cell>
          <cell r="Y684" t="str">
            <v>SCG</v>
          </cell>
          <cell r="Z684" t="str">
            <v>Tpk</v>
          </cell>
          <cell r="AA684" t="str">
            <v>9LBP-001</v>
          </cell>
          <cell r="AB684" t="str">
            <v>D12</v>
          </cell>
        </row>
        <row r="685">
          <cell r="B685">
            <v>205</v>
          </cell>
          <cell r="E685">
            <v>36713</v>
          </cell>
          <cell r="F685">
            <v>36708</v>
          </cell>
          <cell r="G685">
            <v>36714</v>
          </cell>
          <cell r="H685">
            <v>36714</v>
          </cell>
          <cell r="I685" t="str">
            <v>Bot</v>
          </cell>
          <cell r="J685">
            <v>6</v>
          </cell>
          <cell r="K685" t="str">
            <v>Enron</v>
          </cell>
          <cell r="L685" t="str">
            <v>F</v>
          </cell>
          <cell r="N685">
            <v>6840</v>
          </cell>
          <cell r="O685">
            <v>0</v>
          </cell>
          <cell r="P685">
            <v>4.51</v>
          </cell>
          <cell r="R685" t="str">
            <v>Fxd</v>
          </cell>
          <cell r="S685" t="str">
            <v>Phys</v>
          </cell>
          <cell r="T685" t="str">
            <v>CA</v>
          </cell>
          <cell r="X685" t="str">
            <v>CaBdr</v>
          </cell>
          <cell r="Y685" t="str">
            <v>SCG</v>
          </cell>
          <cell r="Z685" t="str">
            <v>Tpk</v>
          </cell>
          <cell r="AA685" t="str">
            <v>9LBP-001</v>
          </cell>
          <cell r="AB685" t="str">
            <v>D12</v>
          </cell>
        </row>
        <row r="686">
          <cell r="B686">
            <v>205</v>
          </cell>
          <cell r="E686">
            <v>36713</v>
          </cell>
          <cell r="F686">
            <v>36708</v>
          </cell>
          <cell r="G686">
            <v>36714</v>
          </cell>
          <cell r="H686">
            <v>36714</v>
          </cell>
          <cell r="I686" t="str">
            <v>Bot</v>
          </cell>
          <cell r="J686">
            <v>7</v>
          </cell>
          <cell r="K686" t="str">
            <v>Enron</v>
          </cell>
          <cell r="L686" t="str">
            <v>F</v>
          </cell>
          <cell r="N686">
            <v>6840</v>
          </cell>
          <cell r="O686">
            <v>0</v>
          </cell>
          <cell r="P686">
            <v>4.5149999999999997</v>
          </cell>
          <cell r="R686" t="str">
            <v>Fxd</v>
          </cell>
          <cell r="S686" t="str">
            <v>Phys</v>
          </cell>
          <cell r="T686" t="str">
            <v>CA</v>
          </cell>
          <cell r="X686" t="str">
            <v>CaBdr</v>
          </cell>
          <cell r="Y686" t="str">
            <v>SCG</v>
          </cell>
          <cell r="Z686" t="str">
            <v>Tpk</v>
          </cell>
          <cell r="AA686" t="str">
            <v>9LBP-001</v>
          </cell>
          <cell r="AB686" t="str">
            <v>D12</v>
          </cell>
        </row>
        <row r="687">
          <cell r="B687">
            <v>205</v>
          </cell>
          <cell r="E687">
            <v>36713</v>
          </cell>
          <cell r="F687">
            <v>36708</v>
          </cell>
          <cell r="G687">
            <v>36714</v>
          </cell>
          <cell r="H687">
            <v>36714</v>
          </cell>
          <cell r="I687" t="str">
            <v>Bot</v>
          </cell>
          <cell r="J687">
            <v>8</v>
          </cell>
          <cell r="K687" t="str">
            <v>Enron</v>
          </cell>
          <cell r="L687" t="str">
            <v>F</v>
          </cell>
          <cell r="N687">
            <v>6840</v>
          </cell>
          <cell r="O687">
            <v>0</v>
          </cell>
          <cell r="P687">
            <v>4.5149999999999997</v>
          </cell>
          <cell r="R687" t="str">
            <v>Fxd</v>
          </cell>
          <cell r="S687" t="str">
            <v>Phys</v>
          </cell>
          <cell r="T687" t="str">
            <v>CA</v>
          </cell>
          <cell r="X687" t="str">
            <v>CaBdr</v>
          </cell>
          <cell r="Y687" t="str">
            <v>SCG</v>
          </cell>
          <cell r="Z687" t="str">
            <v>Tpk</v>
          </cell>
          <cell r="AA687" t="str">
            <v>9LBP-001</v>
          </cell>
          <cell r="AB687" t="str">
            <v>D12</v>
          </cell>
        </row>
        <row r="688">
          <cell r="B688">
            <v>205</v>
          </cell>
          <cell r="E688">
            <v>36713</v>
          </cell>
          <cell r="F688">
            <v>36708</v>
          </cell>
          <cell r="G688">
            <v>36714</v>
          </cell>
          <cell r="H688">
            <v>36714</v>
          </cell>
          <cell r="I688" t="str">
            <v>Bot</v>
          </cell>
          <cell r="J688">
            <v>14</v>
          </cell>
          <cell r="K688" t="str">
            <v>Enron</v>
          </cell>
          <cell r="L688" t="str">
            <v>F</v>
          </cell>
          <cell r="N688">
            <v>6840</v>
          </cell>
          <cell r="O688">
            <v>0</v>
          </cell>
          <cell r="P688">
            <v>4.54</v>
          </cell>
          <cell r="R688" t="str">
            <v>Fxd</v>
          </cell>
          <cell r="S688" t="str">
            <v>Phys</v>
          </cell>
          <cell r="T688" t="str">
            <v>CA</v>
          </cell>
          <cell r="X688" t="str">
            <v>CaBdr</v>
          </cell>
          <cell r="Y688" t="str">
            <v>SCG</v>
          </cell>
          <cell r="Z688" t="str">
            <v>Tpk</v>
          </cell>
          <cell r="AA688" t="str">
            <v>9LBP-001</v>
          </cell>
          <cell r="AB688" t="str">
            <v>D12</v>
          </cell>
        </row>
        <row r="689">
          <cell r="B689">
            <v>205</v>
          </cell>
          <cell r="E689">
            <v>36713</v>
          </cell>
          <cell r="F689">
            <v>36708</v>
          </cell>
          <cell r="G689">
            <v>36714</v>
          </cell>
          <cell r="H689">
            <v>36714</v>
          </cell>
          <cell r="I689" t="str">
            <v>Bot</v>
          </cell>
          <cell r="J689">
            <v>11</v>
          </cell>
          <cell r="K689" t="str">
            <v>Enron</v>
          </cell>
          <cell r="L689" t="str">
            <v>F</v>
          </cell>
          <cell r="N689">
            <v>6840</v>
          </cell>
          <cell r="O689">
            <v>0</v>
          </cell>
          <cell r="P689">
            <v>4.5199999999999996</v>
          </cell>
          <cell r="R689" t="str">
            <v>Fxd</v>
          </cell>
          <cell r="S689" t="str">
            <v>Phys</v>
          </cell>
          <cell r="T689" t="str">
            <v>CA</v>
          </cell>
          <cell r="X689" t="str">
            <v>CaBdr</v>
          </cell>
          <cell r="Y689" t="str">
            <v>SCG</v>
          </cell>
          <cell r="Z689" t="str">
            <v>Tpk</v>
          </cell>
          <cell r="AA689" t="str">
            <v>9LBP-001</v>
          </cell>
          <cell r="AB689" t="str">
            <v>D12</v>
          </cell>
        </row>
        <row r="690">
          <cell r="B690">
            <v>205</v>
          </cell>
          <cell r="E690">
            <v>36713</v>
          </cell>
          <cell r="F690">
            <v>36708</v>
          </cell>
          <cell r="G690">
            <v>36714</v>
          </cell>
          <cell r="H690">
            <v>36714</v>
          </cell>
          <cell r="I690" t="str">
            <v>Bot</v>
          </cell>
          <cell r="J690">
            <v>12</v>
          </cell>
          <cell r="K690" t="str">
            <v>Enron</v>
          </cell>
          <cell r="L690" t="str">
            <v>F</v>
          </cell>
          <cell r="N690">
            <v>6840</v>
          </cell>
          <cell r="O690">
            <v>0</v>
          </cell>
          <cell r="P690">
            <v>4.5250000000000004</v>
          </cell>
          <cell r="R690" t="str">
            <v>Fxd</v>
          </cell>
          <cell r="S690" t="str">
            <v>Phys</v>
          </cell>
          <cell r="T690" t="str">
            <v>CA</v>
          </cell>
          <cell r="X690" t="str">
            <v>CaBdr</v>
          </cell>
          <cell r="Y690" t="str">
            <v>SCG</v>
          </cell>
          <cell r="Z690" t="str">
            <v>Tpk</v>
          </cell>
          <cell r="AA690" t="str">
            <v>9LBP-001</v>
          </cell>
          <cell r="AB690" t="str">
            <v>D12</v>
          </cell>
        </row>
        <row r="691">
          <cell r="B691">
            <v>205</v>
          </cell>
          <cell r="E691">
            <v>36713</v>
          </cell>
          <cell r="F691">
            <v>36708</v>
          </cell>
          <cell r="G691">
            <v>36714</v>
          </cell>
          <cell r="H691">
            <v>36714</v>
          </cell>
          <cell r="I691" t="str">
            <v>Bot</v>
          </cell>
          <cell r="J691">
            <v>13</v>
          </cell>
          <cell r="K691" t="str">
            <v>Enron</v>
          </cell>
          <cell r="L691" t="str">
            <v>F</v>
          </cell>
          <cell r="N691">
            <v>6840</v>
          </cell>
          <cell r="O691">
            <v>0</v>
          </cell>
          <cell r="P691">
            <v>4.53</v>
          </cell>
          <cell r="R691" t="str">
            <v>Fxd</v>
          </cell>
          <cell r="S691" t="str">
            <v>Phys</v>
          </cell>
          <cell r="T691" t="str">
            <v>CA</v>
          </cell>
          <cell r="X691" t="str">
            <v>CaBdr</v>
          </cell>
          <cell r="Y691" t="str">
            <v>SCG</v>
          </cell>
          <cell r="Z691" t="str">
            <v>Tpk</v>
          </cell>
          <cell r="AA691" t="str">
            <v>9LBP-001</v>
          </cell>
          <cell r="AB691" t="str">
            <v>D12</v>
          </cell>
        </row>
        <row r="692">
          <cell r="B692">
            <v>205</v>
          </cell>
          <cell r="E692">
            <v>36713</v>
          </cell>
          <cell r="F692">
            <v>36708</v>
          </cell>
          <cell r="G692">
            <v>36714</v>
          </cell>
          <cell r="H692">
            <v>36714</v>
          </cell>
          <cell r="I692" t="str">
            <v>Sld</v>
          </cell>
          <cell r="K692" t="str">
            <v>Reliant</v>
          </cell>
          <cell r="L692" t="str">
            <v>F</v>
          </cell>
          <cell r="N692">
            <v>0</v>
          </cell>
          <cell r="O692">
            <v>61558</v>
          </cell>
          <cell r="P692">
            <v>4.5350000000000001</v>
          </cell>
          <cell r="R692" t="str">
            <v>Fxd</v>
          </cell>
          <cell r="S692" t="str">
            <v>Phys</v>
          </cell>
          <cell r="T692" t="str">
            <v>CA</v>
          </cell>
          <cell r="X692" t="str">
            <v>CaBdr</v>
          </cell>
          <cell r="Y692" t="str">
            <v>SCG</v>
          </cell>
          <cell r="Z692" t="str">
            <v>Tpk</v>
          </cell>
          <cell r="AA692" t="str">
            <v>9LBP-001</v>
          </cell>
          <cell r="AB692" t="str">
            <v>D12</v>
          </cell>
        </row>
        <row r="694">
          <cell r="B694">
            <v>205</v>
          </cell>
          <cell r="E694">
            <v>36713</v>
          </cell>
          <cell r="F694">
            <v>36708</v>
          </cell>
          <cell r="G694">
            <v>36714</v>
          </cell>
          <cell r="H694">
            <v>36714</v>
          </cell>
          <cell r="I694" t="str">
            <v>Bot</v>
          </cell>
          <cell r="J694">
            <v>9</v>
          </cell>
          <cell r="K694" t="str">
            <v>Enron</v>
          </cell>
          <cell r="L694" t="str">
            <v>F</v>
          </cell>
          <cell r="N694">
            <v>5828</v>
          </cell>
          <cell r="O694">
            <v>0</v>
          </cell>
          <cell r="P694">
            <v>4.5149999999999997</v>
          </cell>
          <cell r="R694" t="str">
            <v>Fxd</v>
          </cell>
          <cell r="S694" t="str">
            <v>Phys</v>
          </cell>
          <cell r="T694" t="str">
            <v>CA</v>
          </cell>
          <cell r="X694" t="str">
            <v>CaBdr</v>
          </cell>
          <cell r="Y694" t="str">
            <v>SCG</v>
          </cell>
          <cell r="Z694" t="str">
            <v>Tpk</v>
          </cell>
          <cell r="AA694" t="str">
            <v>9KUB</v>
          </cell>
          <cell r="AB694" t="str">
            <v>D12</v>
          </cell>
        </row>
        <row r="695">
          <cell r="B695">
            <v>205</v>
          </cell>
          <cell r="E695">
            <v>36713</v>
          </cell>
          <cell r="F695">
            <v>36708</v>
          </cell>
          <cell r="G695">
            <v>36714</v>
          </cell>
          <cell r="H695">
            <v>36714</v>
          </cell>
          <cell r="I695" t="str">
            <v>Sld</v>
          </cell>
          <cell r="K695" t="str">
            <v>Reliant</v>
          </cell>
          <cell r="L695" t="str">
            <v>F</v>
          </cell>
          <cell r="N695">
            <v>0</v>
          </cell>
          <cell r="O695">
            <v>5828</v>
          </cell>
          <cell r="P695">
            <v>4.5350000000000001</v>
          </cell>
          <cell r="R695" t="str">
            <v>Fxd</v>
          </cell>
          <cell r="S695" t="str">
            <v>Phys</v>
          </cell>
          <cell r="T695" t="str">
            <v>CA</v>
          </cell>
          <cell r="X695" t="str">
            <v>CaBdr</v>
          </cell>
          <cell r="Y695" t="str">
            <v>SCG</v>
          </cell>
          <cell r="Z695" t="str">
            <v>Tpk</v>
          </cell>
          <cell r="AA695" t="str">
            <v>9KUB</v>
          </cell>
          <cell r="AB695" t="str">
            <v>D12</v>
          </cell>
        </row>
        <row r="697">
          <cell r="B697">
            <v>205</v>
          </cell>
          <cell r="E697">
            <v>36713</v>
          </cell>
          <cell r="F697">
            <v>36708</v>
          </cell>
          <cell r="G697">
            <v>36714</v>
          </cell>
          <cell r="H697">
            <v>36714</v>
          </cell>
          <cell r="I697" t="str">
            <v>Bot</v>
          </cell>
          <cell r="J697">
            <v>10</v>
          </cell>
          <cell r="K697" t="str">
            <v>Enron</v>
          </cell>
          <cell r="L697" t="str">
            <v>F</v>
          </cell>
          <cell r="N697">
            <v>10000</v>
          </cell>
          <cell r="O697">
            <v>0</v>
          </cell>
          <cell r="P697">
            <v>4.5149999999999997</v>
          </cell>
          <cell r="R697" t="str">
            <v>Fxd</v>
          </cell>
          <cell r="S697" t="str">
            <v>Phys</v>
          </cell>
          <cell r="T697" t="str">
            <v>CA</v>
          </cell>
          <cell r="X697" t="str">
            <v>CaBdr</v>
          </cell>
          <cell r="Y697" t="str">
            <v>SCG</v>
          </cell>
          <cell r="Z697" t="str">
            <v>Tpk</v>
          </cell>
          <cell r="AA697" t="str">
            <v>Net</v>
          </cell>
          <cell r="AB697" t="str">
            <v>Net</v>
          </cell>
        </row>
        <row r="698">
          <cell r="B698">
            <v>205</v>
          </cell>
          <cell r="E698">
            <v>36713</v>
          </cell>
          <cell r="F698">
            <v>36708</v>
          </cell>
          <cell r="G698">
            <v>36714</v>
          </cell>
          <cell r="H698">
            <v>36714</v>
          </cell>
          <cell r="I698" t="str">
            <v>Sld</v>
          </cell>
          <cell r="K698" t="str">
            <v>Enron</v>
          </cell>
          <cell r="L698" t="str">
            <v>F</v>
          </cell>
          <cell r="N698">
            <v>0</v>
          </cell>
          <cell r="O698">
            <v>10000</v>
          </cell>
          <cell r="P698">
            <v>4.54</v>
          </cell>
          <cell r="R698" t="str">
            <v>Fxd</v>
          </cell>
          <cell r="S698" t="str">
            <v>Phys</v>
          </cell>
          <cell r="T698" t="str">
            <v>CA</v>
          </cell>
          <cell r="X698" t="str">
            <v>CaBdr</v>
          </cell>
          <cell r="Y698" t="str">
            <v>SCG</v>
          </cell>
          <cell r="Z698" t="str">
            <v>Tpk</v>
          </cell>
          <cell r="AA698" t="str">
            <v>Net</v>
          </cell>
          <cell r="AB698" t="str">
            <v>Net</v>
          </cell>
        </row>
        <row r="700">
          <cell r="B700">
            <v>206</v>
          </cell>
          <cell r="C700">
            <v>80</v>
          </cell>
          <cell r="E700">
            <v>36714</v>
          </cell>
          <cell r="F700">
            <v>36708</v>
          </cell>
          <cell r="G700">
            <v>36715</v>
          </cell>
          <cell r="H700">
            <v>36717</v>
          </cell>
          <cell r="I700" t="str">
            <v>Bot</v>
          </cell>
          <cell r="J700">
            <v>20</v>
          </cell>
          <cell r="K700" t="str">
            <v>Enron</v>
          </cell>
          <cell r="L700" t="str">
            <v>F</v>
          </cell>
          <cell r="M700">
            <v>5000</v>
          </cell>
          <cell r="N700">
            <v>9458</v>
          </cell>
          <cell r="O700">
            <v>0</v>
          </cell>
          <cell r="P700">
            <v>3.87</v>
          </cell>
          <cell r="R700" t="str">
            <v>Fxd</v>
          </cell>
          <cell r="S700" t="str">
            <v>Phys</v>
          </cell>
          <cell r="T700" t="str">
            <v>CA</v>
          </cell>
          <cell r="X700" t="str">
            <v>CaBdr</v>
          </cell>
          <cell r="Y700" t="str">
            <v>SCG</v>
          </cell>
          <cell r="Z700" t="str">
            <v>Tpk</v>
          </cell>
          <cell r="AA700" t="str">
            <v>9LBP-001</v>
          </cell>
          <cell r="AB700" t="str">
            <v>Z99</v>
          </cell>
        </row>
        <row r="701">
          <cell r="B701">
            <v>206</v>
          </cell>
          <cell r="C701">
            <v>80</v>
          </cell>
          <cell r="E701">
            <v>36714</v>
          </cell>
          <cell r="F701">
            <v>36708</v>
          </cell>
          <cell r="G701">
            <v>36715</v>
          </cell>
          <cell r="H701">
            <v>36717</v>
          </cell>
          <cell r="I701" t="str">
            <v>Bot</v>
          </cell>
          <cell r="J701">
            <v>17</v>
          </cell>
          <cell r="K701" t="str">
            <v>Enron</v>
          </cell>
          <cell r="L701" t="str">
            <v>F</v>
          </cell>
          <cell r="M701">
            <v>5000</v>
          </cell>
          <cell r="N701">
            <v>9458</v>
          </cell>
          <cell r="O701">
            <v>0</v>
          </cell>
          <cell r="P701">
            <v>3.87</v>
          </cell>
          <cell r="R701" t="str">
            <v>Fxd</v>
          </cell>
          <cell r="S701" t="str">
            <v>Phys</v>
          </cell>
          <cell r="T701" t="str">
            <v>CA</v>
          </cell>
          <cell r="X701" t="str">
            <v>CaBdr</v>
          </cell>
          <cell r="Y701" t="str">
            <v>SCG</v>
          </cell>
          <cell r="Z701" t="str">
            <v>Tpk</v>
          </cell>
          <cell r="AA701" t="str">
            <v>9LBP-001</v>
          </cell>
          <cell r="AB701" t="str">
            <v>Z99</v>
          </cell>
        </row>
        <row r="702">
          <cell r="B702">
            <v>206</v>
          </cell>
          <cell r="C702">
            <v>80</v>
          </cell>
          <cell r="E702">
            <v>36714</v>
          </cell>
          <cell r="F702">
            <v>36708</v>
          </cell>
          <cell r="G702">
            <v>36715</v>
          </cell>
          <cell r="H702">
            <v>36717</v>
          </cell>
          <cell r="I702" t="str">
            <v>Bot</v>
          </cell>
          <cell r="J702">
            <v>21</v>
          </cell>
          <cell r="K702" t="str">
            <v>Enron</v>
          </cell>
          <cell r="L702" t="str">
            <v>F</v>
          </cell>
          <cell r="M702">
            <v>5000</v>
          </cell>
          <cell r="N702">
            <v>5921</v>
          </cell>
          <cell r="O702">
            <v>0</v>
          </cell>
          <cell r="P702">
            <v>3.92</v>
          </cell>
          <cell r="R702" t="str">
            <v>Fxd</v>
          </cell>
          <cell r="S702" t="str">
            <v>Phys</v>
          </cell>
          <cell r="T702" t="str">
            <v>CA</v>
          </cell>
          <cell r="X702" t="str">
            <v>CaBdr</v>
          </cell>
          <cell r="Y702" t="str">
            <v>SCG</v>
          </cell>
          <cell r="Z702" t="str">
            <v>Tpk</v>
          </cell>
          <cell r="AA702" t="str">
            <v>97YF</v>
          </cell>
          <cell r="AB702" t="str">
            <v>Z99</v>
          </cell>
        </row>
        <row r="703">
          <cell r="B703">
            <v>206</v>
          </cell>
          <cell r="C703">
            <v>80</v>
          </cell>
          <cell r="E703">
            <v>36714</v>
          </cell>
          <cell r="F703">
            <v>36708</v>
          </cell>
          <cell r="G703">
            <v>36715</v>
          </cell>
          <cell r="H703">
            <v>36717</v>
          </cell>
          <cell r="I703" t="str">
            <v>Sld</v>
          </cell>
          <cell r="K703" t="str">
            <v>CAHUB</v>
          </cell>
          <cell r="L703" t="str">
            <v>F</v>
          </cell>
          <cell r="M703">
            <v>10000</v>
          </cell>
          <cell r="N703">
            <v>0</v>
          </cell>
          <cell r="O703">
            <v>18916</v>
          </cell>
          <cell r="P703">
            <v>-0.02</v>
          </cell>
          <cell r="R703" t="str">
            <v>Fxd</v>
          </cell>
          <cell r="S703" t="str">
            <v>Strg</v>
          </cell>
          <cell r="T703" t="str">
            <v>CA</v>
          </cell>
          <cell r="X703" t="str">
            <v>CaBdr</v>
          </cell>
          <cell r="Y703" t="str">
            <v>SCG</v>
          </cell>
          <cell r="Z703" t="str">
            <v>Tpk</v>
          </cell>
          <cell r="AA703" t="str">
            <v>Z99</v>
          </cell>
          <cell r="AB703" t="str">
            <v>N38</v>
          </cell>
        </row>
        <row r="704">
          <cell r="B704">
            <v>206</v>
          </cell>
          <cell r="C704">
            <v>80</v>
          </cell>
          <cell r="E704">
            <v>36714</v>
          </cell>
          <cell r="F704">
            <v>36708</v>
          </cell>
          <cell r="G704">
            <v>36715</v>
          </cell>
          <cell r="H704">
            <v>36717</v>
          </cell>
          <cell r="I704" t="str">
            <v>Sld</v>
          </cell>
          <cell r="K704" t="str">
            <v>CAHUB</v>
          </cell>
          <cell r="L704" t="str">
            <v>F</v>
          </cell>
          <cell r="M704">
            <v>5000</v>
          </cell>
          <cell r="N704">
            <v>0</v>
          </cell>
          <cell r="O704">
            <v>5921</v>
          </cell>
          <cell r="P704">
            <v>-0.02</v>
          </cell>
          <cell r="R704" t="str">
            <v>Fxd</v>
          </cell>
          <cell r="S704" t="str">
            <v>Strg</v>
          </cell>
          <cell r="T704" t="str">
            <v>CA</v>
          </cell>
          <cell r="X704" t="str">
            <v>CaBdr</v>
          </cell>
          <cell r="Y704" t="str">
            <v>SCG</v>
          </cell>
          <cell r="Z704" t="str">
            <v>Tpk</v>
          </cell>
          <cell r="AA704" t="str">
            <v>Z99</v>
          </cell>
          <cell r="AB704" t="str">
            <v>N38</v>
          </cell>
        </row>
        <row r="705">
          <cell r="B705">
            <v>206</v>
          </cell>
          <cell r="C705">
            <v>80</v>
          </cell>
          <cell r="E705">
            <v>36714</v>
          </cell>
          <cell r="F705">
            <v>36708</v>
          </cell>
          <cell r="G705">
            <v>36715</v>
          </cell>
          <cell r="H705">
            <v>36717</v>
          </cell>
          <cell r="I705" t="str">
            <v>Bot</v>
          </cell>
          <cell r="K705" t="str">
            <v>CAHUB</v>
          </cell>
          <cell r="L705" t="str">
            <v>F</v>
          </cell>
          <cell r="M705">
            <v>10000</v>
          </cell>
          <cell r="N705">
            <v>30000</v>
          </cell>
          <cell r="O705">
            <v>0</v>
          </cell>
          <cell r="P705">
            <v>0</v>
          </cell>
          <cell r="R705" t="str">
            <v>Fxd</v>
          </cell>
          <cell r="S705" t="str">
            <v>Strg</v>
          </cell>
          <cell r="T705" t="str">
            <v>CA</v>
          </cell>
          <cell r="X705" t="str">
            <v>CaBdr</v>
          </cell>
          <cell r="Y705" t="str">
            <v>SCG</v>
          </cell>
          <cell r="Z705" t="str">
            <v>Tpk</v>
          </cell>
          <cell r="AA705" t="str">
            <v>Z99</v>
          </cell>
          <cell r="AB705" t="str">
            <v>N38</v>
          </cell>
        </row>
        <row r="706">
          <cell r="B706">
            <v>206</v>
          </cell>
          <cell r="C706">
            <v>80</v>
          </cell>
          <cell r="E706">
            <v>36714</v>
          </cell>
          <cell r="F706">
            <v>36708</v>
          </cell>
          <cell r="G706">
            <v>36715</v>
          </cell>
          <cell r="H706">
            <v>36717</v>
          </cell>
          <cell r="I706" t="str">
            <v>Sld</v>
          </cell>
          <cell r="K706" t="str">
            <v>Reliant</v>
          </cell>
          <cell r="L706" t="str">
            <v>F</v>
          </cell>
          <cell r="M706">
            <v>15000</v>
          </cell>
          <cell r="N706">
            <v>0</v>
          </cell>
          <cell r="O706">
            <v>30000</v>
          </cell>
          <cell r="P706">
            <v>3.75</v>
          </cell>
          <cell r="R706" t="str">
            <v>Fxd</v>
          </cell>
          <cell r="S706" t="str">
            <v>Phys</v>
          </cell>
          <cell r="T706" t="str">
            <v>CA</v>
          </cell>
          <cell r="X706" t="str">
            <v>CaBdr</v>
          </cell>
          <cell r="Y706" t="str">
            <v>SCG</v>
          </cell>
          <cell r="Z706" t="str">
            <v>Tpk</v>
          </cell>
          <cell r="AA706" t="str">
            <v>Z99</v>
          </cell>
          <cell r="AB706" t="str">
            <v>N38</v>
          </cell>
        </row>
        <row r="708">
          <cell r="B708">
            <v>206</v>
          </cell>
          <cell r="E708">
            <v>36714</v>
          </cell>
          <cell r="F708">
            <v>36708</v>
          </cell>
          <cell r="G708">
            <v>36715</v>
          </cell>
          <cell r="H708">
            <v>36717</v>
          </cell>
          <cell r="I708" t="str">
            <v>Bot</v>
          </cell>
          <cell r="J708">
            <v>15</v>
          </cell>
          <cell r="K708" t="str">
            <v>Enron</v>
          </cell>
          <cell r="L708" t="str">
            <v>F</v>
          </cell>
          <cell r="M708">
            <v>5000</v>
          </cell>
          <cell r="N708">
            <v>15000</v>
          </cell>
          <cell r="O708">
            <v>0</v>
          </cell>
          <cell r="P708">
            <v>3.79</v>
          </cell>
          <cell r="R708" t="str">
            <v>Fxd</v>
          </cell>
          <cell r="S708" t="str">
            <v>Phys</v>
          </cell>
          <cell r="T708" t="str">
            <v>CA</v>
          </cell>
          <cell r="X708" t="str">
            <v>CaBdr</v>
          </cell>
          <cell r="Y708" t="str">
            <v>SCG</v>
          </cell>
          <cell r="Z708" t="str">
            <v>Tpk</v>
          </cell>
          <cell r="AA708" t="str">
            <v>Net</v>
          </cell>
          <cell r="AB708" t="str">
            <v>Net</v>
          </cell>
        </row>
        <row r="709">
          <cell r="B709">
            <v>206</v>
          </cell>
          <cell r="E709">
            <v>36714</v>
          </cell>
          <cell r="F709">
            <v>36708</v>
          </cell>
          <cell r="G709">
            <v>36715</v>
          </cell>
          <cell r="H709">
            <v>36717</v>
          </cell>
          <cell r="I709" t="str">
            <v>Bot</v>
          </cell>
          <cell r="J709">
            <v>16</v>
          </cell>
          <cell r="K709" t="str">
            <v>Enron</v>
          </cell>
          <cell r="L709" t="str">
            <v>F</v>
          </cell>
          <cell r="M709">
            <v>5000</v>
          </cell>
          <cell r="N709">
            <v>15000</v>
          </cell>
          <cell r="O709">
            <v>0</v>
          </cell>
          <cell r="P709">
            <v>3.835</v>
          </cell>
          <cell r="R709" t="str">
            <v>Fxd</v>
          </cell>
          <cell r="S709" t="str">
            <v>Phys</v>
          </cell>
          <cell r="T709" t="str">
            <v>CA</v>
          </cell>
          <cell r="X709" t="str">
            <v>CaBdr</v>
          </cell>
          <cell r="Y709" t="str">
            <v>SCG</v>
          </cell>
          <cell r="Z709" t="str">
            <v>Tpk</v>
          </cell>
          <cell r="AA709" t="str">
            <v>Net</v>
          </cell>
          <cell r="AB709" t="str">
            <v>Net</v>
          </cell>
        </row>
        <row r="710">
          <cell r="B710">
            <v>206</v>
          </cell>
          <cell r="E710">
            <v>36714</v>
          </cell>
          <cell r="F710">
            <v>36708</v>
          </cell>
          <cell r="G710">
            <v>36715</v>
          </cell>
          <cell r="H710">
            <v>36717</v>
          </cell>
          <cell r="I710" t="str">
            <v>Bot</v>
          </cell>
          <cell r="J710">
            <v>18</v>
          </cell>
          <cell r="K710" t="str">
            <v>Enron</v>
          </cell>
          <cell r="L710" t="str">
            <v>F</v>
          </cell>
          <cell r="M710">
            <v>5000</v>
          </cell>
          <cell r="N710">
            <v>15000</v>
          </cell>
          <cell r="O710">
            <v>0</v>
          </cell>
          <cell r="P710">
            <v>3.93</v>
          </cell>
          <cell r="R710" t="str">
            <v>Fxd</v>
          </cell>
          <cell r="S710" t="str">
            <v>Phys</v>
          </cell>
          <cell r="T710" t="str">
            <v>CA</v>
          </cell>
          <cell r="X710" t="str">
            <v>CaBdr</v>
          </cell>
          <cell r="Y710" t="str">
            <v>SCG</v>
          </cell>
          <cell r="Z710" t="str">
            <v>Tpk</v>
          </cell>
          <cell r="AA710" t="str">
            <v>Net</v>
          </cell>
          <cell r="AB710" t="str">
            <v>Net</v>
          </cell>
        </row>
        <row r="711">
          <cell r="B711">
            <v>206</v>
          </cell>
          <cell r="E711">
            <v>36714</v>
          </cell>
          <cell r="F711">
            <v>36708</v>
          </cell>
          <cell r="G711">
            <v>36715</v>
          </cell>
          <cell r="H711">
            <v>36717</v>
          </cell>
          <cell r="I711" t="str">
            <v>Bot</v>
          </cell>
          <cell r="J711">
            <v>19</v>
          </cell>
          <cell r="K711" t="str">
            <v>Enron</v>
          </cell>
          <cell r="L711" t="str">
            <v>F</v>
          </cell>
          <cell r="M711">
            <v>5000</v>
          </cell>
          <cell r="N711">
            <v>15000</v>
          </cell>
          <cell r="O711">
            <v>0</v>
          </cell>
          <cell r="P711">
            <v>3.95</v>
          </cell>
          <cell r="R711" t="str">
            <v>Fxd</v>
          </cell>
          <cell r="S711" t="str">
            <v>Phys</v>
          </cell>
          <cell r="T711" t="str">
            <v>CA</v>
          </cell>
          <cell r="X711" t="str">
            <v>CaBdr</v>
          </cell>
          <cell r="Y711" t="str">
            <v>SCG</v>
          </cell>
          <cell r="Z711" t="str">
            <v>Tpk</v>
          </cell>
          <cell r="AA711" t="str">
            <v>Net</v>
          </cell>
          <cell r="AB711" t="str">
            <v>Net</v>
          </cell>
        </row>
        <row r="712">
          <cell r="B712">
            <v>206</v>
          </cell>
          <cell r="E712">
            <v>36714</v>
          </cell>
          <cell r="F712">
            <v>36708</v>
          </cell>
          <cell r="G712">
            <v>36715</v>
          </cell>
          <cell r="H712">
            <v>36717</v>
          </cell>
          <cell r="I712" t="str">
            <v>Bot</v>
          </cell>
          <cell r="J712">
            <v>22</v>
          </cell>
          <cell r="K712" t="str">
            <v>Enron</v>
          </cell>
          <cell r="L712" t="str">
            <v>F</v>
          </cell>
          <cell r="M712">
            <v>5000</v>
          </cell>
          <cell r="N712">
            <v>15000</v>
          </cell>
          <cell r="O712">
            <v>0</v>
          </cell>
          <cell r="P712">
            <v>3.99</v>
          </cell>
          <cell r="R712" t="str">
            <v>Fxd</v>
          </cell>
          <cell r="S712" t="str">
            <v>Phys</v>
          </cell>
          <cell r="T712" t="str">
            <v>CA</v>
          </cell>
          <cell r="X712" t="str">
            <v>CaBdr</v>
          </cell>
          <cell r="Y712" t="str">
            <v>SCG</v>
          </cell>
          <cell r="Z712" t="str">
            <v>Tpk</v>
          </cell>
          <cell r="AA712" t="str">
            <v>Net</v>
          </cell>
          <cell r="AB712" t="str">
            <v>Net</v>
          </cell>
        </row>
        <row r="713">
          <cell r="B713">
            <v>206</v>
          </cell>
          <cell r="E713">
            <v>36714</v>
          </cell>
          <cell r="F713">
            <v>36708</v>
          </cell>
          <cell r="G713">
            <v>36715</v>
          </cell>
          <cell r="H713">
            <v>36717</v>
          </cell>
          <cell r="I713" t="str">
            <v>Bot</v>
          </cell>
          <cell r="J713">
            <v>23</v>
          </cell>
          <cell r="K713" t="str">
            <v>Enron</v>
          </cell>
          <cell r="L713" t="str">
            <v>F</v>
          </cell>
          <cell r="M713">
            <v>5000</v>
          </cell>
          <cell r="N713">
            <v>15000</v>
          </cell>
          <cell r="O713">
            <v>0</v>
          </cell>
          <cell r="P713">
            <v>4.0599999999999996</v>
          </cell>
          <cell r="R713" t="str">
            <v>Fxd</v>
          </cell>
          <cell r="S713" t="str">
            <v>Phys</v>
          </cell>
          <cell r="T713" t="str">
            <v>CA</v>
          </cell>
          <cell r="X713" t="str">
            <v>CaBdr</v>
          </cell>
          <cell r="Y713" t="str">
            <v>SCG</v>
          </cell>
          <cell r="Z713" t="str">
            <v>Tpk</v>
          </cell>
          <cell r="AA713" t="str">
            <v>Net</v>
          </cell>
          <cell r="AB713" t="str">
            <v>Net</v>
          </cell>
        </row>
        <row r="714">
          <cell r="B714">
            <v>206</v>
          </cell>
          <cell r="E714">
            <v>36714</v>
          </cell>
          <cell r="F714">
            <v>36708</v>
          </cell>
          <cell r="G714">
            <v>36715</v>
          </cell>
          <cell r="H714">
            <v>36717</v>
          </cell>
          <cell r="I714" t="str">
            <v>Sld</v>
          </cell>
          <cell r="K714" t="str">
            <v>Enron</v>
          </cell>
          <cell r="L714" t="str">
            <v>F</v>
          </cell>
          <cell r="M714">
            <v>5000</v>
          </cell>
          <cell r="N714">
            <v>0</v>
          </cell>
          <cell r="O714">
            <v>15000</v>
          </cell>
          <cell r="P714">
            <v>4.07</v>
          </cell>
          <cell r="R714" t="str">
            <v>Fxd</v>
          </cell>
          <cell r="S714" t="str">
            <v>Phys</v>
          </cell>
          <cell r="T714" t="str">
            <v>CA</v>
          </cell>
          <cell r="X714" t="str">
            <v>CaBdr</v>
          </cell>
          <cell r="Y714" t="str">
            <v>SCG</v>
          </cell>
          <cell r="Z714" t="str">
            <v>Tpk</v>
          </cell>
          <cell r="AA714" t="str">
            <v>Net</v>
          </cell>
          <cell r="AB714" t="str">
            <v>Net</v>
          </cell>
        </row>
        <row r="715">
          <cell r="B715">
            <v>206</v>
          </cell>
          <cell r="E715">
            <v>36714</v>
          </cell>
          <cell r="F715">
            <v>36708</v>
          </cell>
          <cell r="G715">
            <v>36715</v>
          </cell>
          <cell r="H715">
            <v>36717</v>
          </cell>
          <cell r="I715" t="str">
            <v>Sld</v>
          </cell>
          <cell r="K715" t="str">
            <v>Enron</v>
          </cell>
          <cell r="L715" t="str">
            <v>F</v>
          </cell>
          <cell r="M715">
            <v>5000</v>
          </cell>
          <cell r="N715">
            <v>0</v>
          </cell>
          <cell r="O715">
            <v>15000</v>
          </cell>
          <cell r="P715">
            <v>4.1050000000000004</v>
          </cell>
          <cell r="R715" t="str">
            <v>Fxd</v>
          </cell>
          <cell r="S715" t="str">
            <v>Phys</v>
          </cell>
          <cell r="T715" t="str">
            <v>CA</v>
          </cell>
          <cell r="X715" t="str">
            <v>CaBdr</v>
          </cell>
          <cell r="Y715" t="str">
            <v>SCG</v>
          </cell>
          <cell r="Z715" t="str">
            <v>Tpk</v>
          </cell>
          <cell r="AA715" t="str">
            <v>Net</v>
          </cell>
          <cell r="AB715" t="str">
            <v>Net</v>
          </cell>
        </row>
        <row r="716">
          <cell r="B716">
            <v>206</v>
          </cell>
          <cell r="E716">
            <v>36714</v>
          </cell>
          <cell r="F716">
            <v>36708</v>
          </cell>
          <cell r="G716">
            <v>36715</v>
          </cell>
          <cell r="H716">
            <v>36717</v>
          </cell>
          <cell r="I716" t="str">
            <v>Sld</v>
          </cell>
          <cell r="K716" t="str">
            <v>Enron</v>
          </cell>
          <cell r="L716" t="str">
            <v>F</v>
          </cell>
          <cell r="M716">
            <v>5000</v>
          </cell>
          <cell r="N716">
            <v>0</v>
          </cell>
          <cell r="O716">
            <v>15000</v>
          </cell>
          <cell r="P716">
            <v>4.09</v>
          </cell>
          <cell r="R716" t="str">
            <v>Fxd</v>
          </cell>
          <cell r="S716" t="str">
            <v>Phys</v>
          </cell>
          <cell r="T716" t="str">
            <v>CA</v>
          </cell>
          <cell r="X716" t="str">
            <v>CaBdr</v>
          </cell>
          <cell r="Y716" t="str">
            <v>SCG</v>
          </cell>
          <cell r="Z716" t="str">
            <v>Tpk</v>
          </cell>
          <cell r="AA716" t="str">
            <v>Net</v>
          </cell>
          <cell r="AB716" t="str">
            <v>Net</v>
          </cell>
        </row>
        <row r="717">
          <cell r="B717">
            <v>206</v>
          </cell>
          <cell r="E717">
            <v>36714</v>
          </cell>
          <cell r="F717">
            <v>36708</v>
          </cell>
          <cell r="G717">
            <v>36715</v>
          </cell>
          <cell r="H717">
            <v>36717</v>
          </cell>
          <cell r="I717" t="str">
            <v>Sld</v>
          </cell>
          <cell r="K717" t="str">
            <v>Enron</v>
          </cell>
          <cell r="L717" t="str">
            <v>F</v>
          </cell>
          <cell r="M717">
            <v>5000</v>
          </cell>
          <cell r="N717">
            <v>0</v>
          </cell>
          <cell r="O717">
            <v>15000</v>
          </cell>
          <cell r="P717">
            <v>4.0599999999999996</v>
          </cell>
          <cell r="R717" t="str">
            <v>Fxd</v>
          </cell>
          <cell r="S717" t="str">
            <v>Phys</v>
          </cell>
          <cell r="T717" t="str">
            <v>CA</v>
          </cell>
          <cell r="X717" t="str">
            <v>CaBdr</v>
          </cell>
          <cell r="Y717" t="str">
            <v>SCG</v>
          </cell>
          <cell r="Z717" t="str">
            <v>Tpk</v>
          </cell>
          <cell r="AA717" t="str">
            <v>Net</v>
          </cell>
          <cell r="AB717" t="str">
            <v>Net</v>
          </cell>
        </row>
        <row r="718">
          <cell r="B718">
            <v>206</v>
          </cell>
          <cell r="E718">
            <v>36714</v>
          </cell>
          <cell r="F718">
            <v>36708</v>
          </cell>
          <cell r="G718">
            <v>36715</v>
          </cell>
          <cell r="H718">
            <v>36717</v>
          </cell>
          <cell r="I718" t="str">
            <v>Sld</v>
          </cell>
          <cell r="K718" t="str">
            <v>Enron</v>
          </cell>
          <cell r="L718" t="str">
            <v>F</v>
          </cell>
          <cell r="M718">
            <v>5000</v>
          </cell>
          <cell r="N718">
            <v>0</v>
          </cell>
          <cell r="O718">
            <v>15000</v>
          </cell>
          <cell r="P718">
            <v>4.0599999999999996</v>
          </cell>
          <cell r="R718" t="str">
            <v>Fxd</v>
          </cell>
          <cell r="S718" t="str">
            <v>Phys</v>
          </cell>
          <cell r="T718" t="str">
            <v>CA</v>
          </cell>
          <cell r="X718" t="str">
            <v>CaBdr</v>
          </cell>
          <cell r="Y718" t="str">
            <v>SCG</v>
          </cell>
          <cell r="Z718" t="str">
            <v>Tpk</v>
          </cell>
          <cell r="AA718" t="str">
            <v>Net</v>
          </cell>
          <cell r="AB718" t="str">
            <v>Net</v>
          </cell>
        </row>
        <row r="719">
          <cell r="B719">
            <v>206</v>
          </cell>
          <cell r="E719">
            <v>36714</v>
          </cell>
          <cell r="F719">
            <v>36708</v>
          </cell>
          <cell r="G719">
            <v>36715</v>
          </cell>
          <cell r="H719">
            <v>36717</v>
          </cell>
          <cell r="I719" t="str">
            <v>Sld</v>
          </cell>
          <cell r="K719" t="str">
            <v>Enron</v>
          </cell>
          <cell r="L719" t="str">
            <v>F</v>
          </cell>
          <cell r="M719">
            <v>5000</v>
          </cell>
          <cell r="N719">
            <v>0</v>
          </cell>
          <cell r="O719">
            <v>15000</v>
          </cell>
          <cell r="P719">
            <v>4.07</v>
          </cell>
          <cell r="R719" t="str">
            <v>Fxd</v>
          </cell>
          <cell r="S719" t="str">
            <v>Phys</v>
          </cell>
          <cell r="T719" t="str">
            <v>CA</v>
          </cell>
          <cell r="X719" t="str">
            <v>CaBdr</v>
          </cell>
          <cell r="Y719" t="str">
            <v>SCG</v>
          </cell>
          <cell r="Z719" t="str">
            <v>Tpk</v>
          </cell>
          <cell r="AA719" t="str">
            <v>Net</v>
          </cell>
          <cell r="AB719" t="str">
            <v>Net</v>
          </cell>
        </row>
        <row r="720">
          <cell r="B720">
            <v>206</v>
          </cell>
          <cell r="E720">
            <v>36714</v>
          </cell>
          <cell r="F720">
            <v>36708</v>
          </cell>
          <cell r="G720">
            <v>36736</v>
          </cell>
          <cell r="H720">
            <v>36738</v>
          </cell>
          <cell r="I720" t="str">
            <v>Bot</v>
          </cell>
          <cell r="J720">
            <v>44</v>
          </cell>
          <cell r="K720" t="str">
            <v>Enron</v>
          </cell>
          <cell r="L720" t="str">
            <v>F</v>
          </cell>
          <cell r="M720">
            <v>10000</v>
          </cell>
          <cell r="N720">
            <v>30000</v>
          </cell>
          <cell r="O720">
            <v>0</v>
          </cell>
          <cell r="P720">
            <v>4.54</v>
          </cell>
          <cell r="R720" t="str">
            <v>Fxd</v>
          </cell>
          <cell r="S720" t="str">
            <v>Phys</v>
          </cell>
          <cell r="T720" t="str">
            <v>CA</v>
          </cell>
          <cell r="X720" t="str">
            <v>CaBdr</v>
          </cell>
          <cell r="Y720" t="str">
            <v>SCG</v>
          </cell>
          <cell r="Z720" t="str">
            <v>Tpk</v>
          </cell>
          <cell r="AA720" t="str">
            <v>Net</v>
          </cell>
          <cell r="AB720" t="str">
            <v>Net</v>
          </cell>
        </row>
        <row r="721">
          <cell r="B721">
            <v>206</v>
          </cell>
          <cell r="E721">
            <v>36714</v>
          </cell>
          <cell r="F721">
            <v>36708</v>
          </cell>
          <cell r="G721">
            <v>36736</v>
          </cell>
          <cell r="H721">
            <v>36738</v>
          </cell>
          <cell r="I721" t="str">
            <v>Sld</v>
          </cell>
          <cell r="K721" t="str">
            <v>Enron</v>
          </cell>
          <cell r="L721" t="str">
            <v>F</v>
          </cell>
          <cell r="M721">
            <v>10000</v>
          </cell>
          <cell r="N721">
            <v>0</v>
          </cell>
          <cell r="O721">
            <v>30000</v>
          </cell>
          <cell r="P721">
            <v>4.62</v>
          </cell>
          <cell r="R721" t="str">
            <v>Fxd</v>
          </cell>
          <cell r="S721" t="str">
            <v>Phys</v>
          </cell>
          <cell r="T721" t="str">
            <v>CA</v>
          </cell>
          <cell r="X721" t="str">
            <v>CaBdr</v>
          </cell>
          <cell r="Y721" t="str">
            <v>SCG</v>
          </cell>
          <cell r="Z721" t="str">
            <v>Tpk</v>
          </cell>
          <cell r="AA721" t="str">
            <v>Net</v>
          </cell>
          <cell r="AB721" t="str">
            <v>Net</v>
          </cell>
        </row>
        <row r="723">
          <cell r="B723">
            <v>205</v>
          </cell>
          <cell r="E723">
            <v>36717</v>
          </cell>
          <cell r="F723">
            <v>36708</v>
          </cell>
          <cell r="G723">
            <v>36718</v>
          </cell>
          <cell r="H723">
            <v>36718</v>
          </cell>
          <cell r="I723" t="str">
            <v>Bot</v>
          </cell>
          <cell r="J723">
            <v>24</v>
          </cell>
          <cell r="K723" t="str">
            <v>Enron</v>
          </cell>
          <cell r="L723" t="str">
            <v>F</v>
          </cell>
          <cell r="M723">
            <v>5000</v>
          </cell>
          <cell r="N723">
            <v>10000</v>
          </cell>
          <cell r="O723">
            <v>0</v>
          </cell>
          <cell r="P723">
            <v>4.55</v>
          </cell>
          <cell r="R723" t="str">
            <v>Fxd</v>
          </cell>
          <cell r="S723" t="str">
            <v>Phys</v>
          </cell>
          <cell r="T723" t="str">
            <v>CA</v>
          </cell>
          <cell r="X723" t="str">
            <v>CaBdr</v>
          </cell>
          <cell r="Y723" t="str">
            <v>SCG</v>
          </cell>
          <cell r="Z723" t="str">
            <v>Tpk</v>
          </cell>
          <cell r="AA723" t="str">
            <v>Net</v>
          </cell>
          <cell r="AB723" t="str">
            <v>Net</v>
          </cell>
        </row>
        <row r="724">
          <cell r="B724">
            <v>205</v>
          </cell>
          <cell r="E724">
            <v>36717</v>
          </cell>
          <cell r="F724">
            <v>36708</v>
          </cell>
          <cell r="G724">
            <v>36718</v>
          </cell>
          <cell r="H724">
            <v>36718</v>
          </cell>
          <cell r="I724" t="str">
            <v>Bot</v>
          </cell>
          <cell r="J724">
            <v>25</v>
          </cell>
          <cell r="K724" t="str">
            <v>Enron</v>
          </cell>
          <cell r="L724" t="str">
            <v>F</v>
          </cell>
          <cell r="M724">
            <v>5000</v>
          </cell>
          <cell r="N724">
            <v>10000</v>
          </cell>
          <cell r="O724">
            <v>0</v>
          </cell>
          <cell r="P724">
            <v>4.6500000000000004</v>
          </cell>
          <cell r="R724" t="str">
            <v>Fxd</v>
          </cell>
          <cell r="S724" t="str">
            <v>Phys</v>
          </cell>
          <cell r="T724" t="str">
            <v>CA</v>
          </cell>
          <cell r="X724" t="str">
            <v>CaBdr</v>
          </cell>
          <cell r="Y724" t="str">
            <v>SCG</v>
          </cell>
          <cell r="Z724" t="str">
            <v>Tpk</v>
          </cell>
          <cell r="AA724" t="str">
            <v>Net</v>
          </cell>
          <cell r="AB724" t="str">
            <v>Net</v>
          </cell>
        </row>
        <row r="725">
          <cell r="B725">
            <v>205</v>
          </cell>
          <cell r="E725">
            <v>36717</v>
          </cell>
          <cell r="F725">
            <v>36708</v>
          </cell>
          <cell r="G725">
            <v>36718</v>
          </cell>
          <cell r="H725">
            <v>36718</v>
          </cell>
          <cell r="I725" t="str">
            <v>Bot</v>
          </cell>
          <cell r="J725">
            <v>26</v>
          </cell>
          <cell r="K725" t="str">
            <v>Enron</v>
          </cell>
          <cell r="L725" t="str">
            <v>F</v>
          </cell>
          <cell r="M725">
            <v>5000</v>
          </cell>
          <cell r="N725">
            <v>10000</v>
          </cell>
          <cell r="O725">
            <v>0</v>
          </cell>
          <cell r="P725">
            <v>4.67</v>
          </cell>
          <cell r="R725" t="str">
            <v>Fxd</v>
          </cell>
          <cell r="S725" t="str">
            <v>Phys</v>
          </cell>
          <cell r="T725" t="str">
            <v>CA</v>
          </cell>
          <cell r="X725" t="str">
            <v>CaBdr</v>
          </cell>
          <cell r="Y725" t="str">
            <v>SCG</v>
          </cell>
          <cell r="Z725" t="str">
            <v>Tpk</v>
          </cell>
          <cell r="AA725" t="str">
            <v>Net</v>
          </cell>
          <cell r="AB725" t="str">
            <v>Net</v>
          </cell>
        </row>
        <row r="726">
          <cell r="B726">
            <v>205</v>
          </cell>
          <cell r="E726">
            <v>36717</v>
          </cell>
          <cell r="F726">
            <v>36708</v>
          </cell>
          <cell r="G726">
            <v>36718</v>
          </cell>
          <cell r="H726">
            <v>36718</v>
          </cell>
          <cell r="I726" t="str">
            <v>Bot</v>
          </cell>
          <cell r="J726">
            <v>27</v>
          </cell>
          <cell r="K726" t="str">
            <v>Enron</v>
          </cell>
          <cell r="L726" t="str">
            <v>F</v>
          </cell>
          <cell r="M726">
            <v>5000</v>
          </cell>
          <cell r="N726">
            <v>10000</v>
          </cell>
          <cell r="O726">
            <v>0</v>
          </cell>
          <cell r="P726">
            <v>4.7</v>
          </cell>
          <cell r="R726" t="str">
            <v>Fxd</v>
          </cell>
          <cell r="S726" t="str">
            <v>Phys</v>
          </cell>
          <cell r="T726" t="str">
            <v>CA</v>
          </cell>
          <cell r="X726" t="str">
            <v>CaBdr</v>
          </cell>
          <cell r="Y726" t="str">
            <v>SCG</v>
          </cell>
          <cell r="Z726" t="str">
            <v>Tpk</v>
          </cell>
          <cell r="AA726" t="str">
            <v>Net</v>
          </cell>
          <cell r="AB726" t="str">
            <v>Net</v>
          </cell>
        </row>
        <row r="728">
          <cell r="B728">
            <v>205</v>
          </cell>
          <cell r="E728">
            <v>36717</v>
          </cell>
          <cell r="F728">
            <v>36708</v>
          </cell>
          <cell r="G728">
            <v>36718</v>
          </cell>
          <cell r="H728">
            <v>36718</v>
          </cell>
          <cell r="I728" t="str">
            <v>Sld</v>
          </cell>
          <cell r="K728" t="str">
            <v>Enron</v>
          </cell>
          <cell r="L728" t="str">
            <v>F</v>
          </cell>
          <cell r="M728">
            <v>5000</v>
          </cell>
          <cell r="N728">
            <v>0</v>
          </cell>
          <cell r="O728">
            <v>10000</v>
          </cell>
          <cell r="P728">
            <v>4.72</v>
          </cell>
          <cell r="R728" t="str">
            <v>Fxd</v>
          </cell>
          <cell r="S728" t="str">
            <v>Phys</v>
          </cell>
          <cell r="T728" t="str">
            <v>CA</v>
          </cell>
          <cell r="X728" t="str">
            <v>CaBdr</v>
          </cell>
          <cell r="Y728" t="str">
            <v>SCG</v>
          </cell>
          <cell r="Z728" t="str">
            <v>Tpk</v>
          </cell>
          <cell r="AA728" t="str">
            <v>Net</v>
          </cell>
          <cell r="AB728" t="str">
            <v>Net</v>
          </cell>
        </row>
        <row r="729">
          <cell r="B729">
            <v>205</v>
          </cell>
          <cell r="E729">
            <v>36717</v>
          </cell>
          <cell r="F729">
            <v>36708</v>
          </cell>
          <cell r="G729">
            <v>36718</v>
          </cell>
          <cell r="H729">
            <v>36718</v>
          </cell>
          <cell r="I729" t="str">
            <v>Sld</v>
          </cell>
          <cell r="K729" t="str">
            <v>Enron</v>
          </cell>
          <cell r="L729" t="str">
            <v>F</v>
          </cell>
          <cell r="M729">
            <v>5000</v>
          </cell>
          <cell r="N729">
            <v>0</v>
          </cell>
          <cell r="O729">
            <v>10000</v>
          </cell>
          <cell r="P729">
            <v>4.7300000000000004</v>
          </cell>
          <cell r="R729" t="str">
            <v>Fxd</v>
          </cell>
          <cell r="S729" t="str">
            <v>Phys</v>
          </cell>
          <cell r="T729" t="str">
            <v>CA</v>
          </cell>
          <cell r="X729" t="str">
            <v>CaBdr</v>
          </cell>
          <cell r="Y729" t="str">
            <v>SCG</v>
          </cell>
          <cell r="Z729" t="str">
            <v>Tpk</v>
          </cell>
          <cell r="AA729" t="str">
            <v>Net</v>
          </cell>
          <cell r="AB729" t="str">
            <v>Net</v>
          </cell>
        </row>
        <row r="730">
          <cell r="B730">
            <v>205</v>
          </cell>
          <cell r="E730">
            <v>36717</v>
          </cell>
          <cell r="F730">
            <v>36708</v>
          </cell>
          <cell r="G730">
            <v>36718</v>
          </cell>
          <cell r="H730">
            <v>36718</v>
          </cell>
          <cell r="I730" t="str">
            <v>Sld</v>
          </cell>
          <cell r="K730" t="str">
            <v>Enron</v>
          </cell>
          <cell r="L730" t="str">
            <v>F</v>
          </cell>
          <cell r="M730">
            <v>5000</v>
          </cell>
          <cell r="N730">
            <v>0</v>
          </cell>
          <cell r="O730">
            <v>10000</v>
          </cell>
          <cell r="P730">
            <v>4.74</v>
          </cell>
          <cell r="R730" t="str">
            <v>Fxd</v>
          </cell>
          <cell r="S730" t="str">
            <v>Phys</v>
          </cell>
          <cell r="T730" t="str">
            <v>CA</v>
          </cell>
          <cell r="X730" t="str">
            <v>CaBdr</v>
          </cell>
          <cell r="Y730" t="str">
            <v>SCG</v>
          </cell>
          <cell r="Z730" t="str">
            <v>Tpk</v>
          </cell>
          <cell r="AA730" t="str">
            <v>Net</v>
          </cell>
          <cell r="AB730" t="str">
            <v>Net</v>
          </cell>
        </row>
        <row r="731">
          <cell r="B731">
            <v>205</v>
          </cell>
          <cell r="E731">
            <v>36717</v>
          </cell>
          <cell r="F731">
            <v>36708</v>
          </cell>
          <cell r="G731">
            <v>36718</v>
          </cell>
          <cell r="H731">
            <v>36718</v>
          </cell>
          <cell r="I731" t="str">
            <v>Sld</v>
          </cell>
          <cell r="K731" t="str">
            <v>Enron</v>
          </cell>
          <cell r="L731" t="str">
            <v>F</v>
          </cell>
          <cell r="M731">
            <v>5000</v>
          </cell>
          <cell r="N731">
            <v>0</v>
          </cell>
          <cell r="O731">
            <v>10000</v>
          </cell>
          <cell r="P731">
            <v>4.76</v>
          </cell>
          <cell r="R731" t="str">
            <v>Fxd</v>
          </cell>
          <cell r="S731" t="str">
            <v>Phys</v>
          </cell>
          <cell r="T731" t="str">
            <v>CA</v>
          </cell>
          <cell r="X731" t="str">
            <v>CaBdr</v>
          </cell>
          <cell r="Y731" t="str">
            <v>SCG</v>
          </cell>
          <cell r="Z731" t="str">
            <v>Tpk</v>
          </cell>
          <cell r="AA731" t="str">
            <v>Net</v>
          </cell>
          <cell r="AB731" t="str">
            <v>Net</v>
          </cell>
        </row>
        <row r="733">
          <cell r="B733">
            <v>213</v>
          </cell>
          <cell r="C733">
            <v>83</v>
          </cell>
          <cell r="E733">
            <v>36732</v>
          </cell>
          <cell r="F733">
            <v>36708</v>
          </cell>
          <cell r="G733">
            <v>36733</v>
          </cell>
          <cell r="H733">
            <v>36733</v>
          </cell>
          <cell r="I733" t="str">
            <v>Bot</v>
          </cell>
          <cell r="K733" t="str">
            <v>CAHUB</v>
          </cell>
          <cell r="L733" t="str">
            <v>F</v>
          </cell>
          <cell r="N733">
            <v>10868</v>
          </cell>
          <cell r="O733">
            <v>0</v>
          </cell>
          <cell r="P733">
            <v>0.4</v>
          </cell>
          <cell r="R733" t="str">
            <v>Fxd</v>
          </cell>
          <cell r="S733" t="str">
            <v>Strg</v>
          </cell>
          <cell r="T733" t="str">
            <v>CA</v>
          </cell>
          <cell r="X733" t="str">
            <v>CaBdr</v>
          </cell>
          <cell r="Y733" t="str">
            <v>SCG</v>
          </cell>
          <cell r="Z733" t="str">
            <v>Tpk</v>
          </cell>
          <cell r="AA733" t="str">
            <v>97VT</v>
          </cell>
          <cell r="AB733" t="str">
            <v>2587</v>
          </cell>
        </row>
        <row r="734">
          <cell r="B734">
            <v>213</v>
          </cell>
          <cell r="C734">
            <v>83</v>
          </cell>
          <cell r="E734">
            <v>36732</v>
          </cell>
          <cell r="F734">
            <v>36708</v>
          </cell>
          <cell r="G734">
            <v>36733</v>
          </cell>
          <cell r="H734">
            <v>36733</v>
          </cell>
          <cell r="I734" t="str">
            <v>Sld</v>
          </cell>
          <cell r="K734" t="str">
            <v>Enron</v>
          </cell>
          <cell r="L734" t="str">
            <v>F</v>
          </cell>
          <cell r="M734">
            <v>0</v>
          </cell>
          <cell r="N734">
            <v>0</v>
          </cell>
          <cell r="O734">
            <v>5434</v>
          </cell>
          <cell r="P734">
            <v>4.55</v>
          </cell>
          <cell r="R734" t="str">
            <v>Fxd</v>
          </cell>
          <cell r="S734" t="str">
            <v>Phys</v>
          </cell>
          <cell r="T734" t="str">
            <v>CA</v>
          </cell>
          <cell r="X734" t="str">
            <v>CaBdr</v>
          </cell>
          <cell r="Y734" t="str">
            <v>SCG</v>
          </cell>
          <cell r="Z734" t="str">
            <v>Tpk</v>
          </cell>
          <cell r="AA734" t="str">
            <v>97VT</v>
          </cell>
          <cell r="AB734" t="str">
            <v>2587</v>
          </cell>
        </row>
        <row r="735">
          <cell r="B735">
            <v>213</v>
          </cell>
          <cell r="C735">
            <v>83</v>
          </cell>
          <cell r="E735">
            <v>36732</v>
          </cell>
          <cell r="F735">
            <v>36708</v>
          </cell>
          <cell r="G735">
            <v>36733</v>
          </cell>
          <cell r="H735">
            <v>36733</v>
          </cell>
          <cell r="I735" t="str">
            <v>Sld</v>
          </cell>
          <cell r="K735" t="str">
            <v>Enron</v>
          </cell>
          <cell r="L735" t="str">
            <v>F</v>
          </cell>
          <cell r="M735">
            <v>0</v>
          </cell>
          <cell r="N735">
            <v>0</v>
          </cell>
          <cell r="O735">
            <v>5434</v>
          </cell>
          <cell r="P735">
            <v>4.57</v>
          </cell>
          <cell r="R735" t="str">
            <v>Fxd</v>
          </cell>
          <cell r="S735" t="str">
            <v>Phys</v>
          </cell>
          <cell r="T735" t="str">
            <v>CA</v>
          </cell>
          <cell r="X735" t="str">
            <v>CaBdr</v>
          </cell>
          <cell r="Y735" t="str">
            <v>SCG</v>
          </cell>
          <cell r="Z735" t="str">
            <v>Tpk</v>
          </cell>
          <cell r="AA735" t="str">
            <v>97VT</v>
          </cell>
          <cell r="AB735" t="str">
            <v>2587</v>
          </cell>
        </row>
        <row r="736">
          <cell r="B736">
            <v>213</v>
          </cell>
          <cell r="C736">
            <v>83</v>
          </cell>
          <cell r="E736">
            <v>36732</v>
          </cell>
          <cell r="F736">
            <v>36861</v>
          </cell>
          <cell r="G736">
            <v>36733</v>
          </cell>
          <cell r="H736">
            <v>36733</v>
          </cell>
          <cell r="I736" t="str">
            <v>Sld</v>
          </cell>
          <cell r="K736" t="str">
            <v>CAHUB</v>
          </cell>
          <cell r="L736" t="str">
            <v>F</v>
          </cell>
          <cell r="N736">
            <v>0</v>
          </cell>
          <cell r="O736">
            <v>10868</v>
          </cell>
          <cell r="P736">
            <v>0</v>
          </cell>
          <cell r="R736" t="str">
            <v>Fxd</v>
          </cell>
          <cell r="S736" t="str">
            <v>Strg</v>
          </cell>
          <cell r="T736" t="str">
            <v>CA</v>
          </cell>
          <cell r="X736" t="str">
            <v>CaBdr</v>
          </cell>
          <cell r="Y736" t="str">
            <v>SCG</v>
          </cell>
          <cell r="Z736" t="str">
            <v>Tpk</v>
          </cell>
        </row>
        <row r="738">
          <cell r="B738" t="str">
            <v>Paramount Deliveries</v>
          </cell>
        </row>
        <row r="739">
          <cell r="B739">
            <v>188</v>
          </cell>
          <cell r="E739">
            <v>36705</v>
          </cell>
          <cell r="F739">
            <v>36708</v>
          </cell>
          <cell r="G739">
            <v>36713</v>
          </cell>
          <cell r="H739">
            <v>36713</v>
          </cell>
          <cell r="I739" t="str">
            <v>Bot</v>
          </cell>
          <cell r="K739" t="str">
            <v>CEH Trnsfr</v>
          </cell>
          <cell r="L739" t="str">
            <v>F</v>
          </cell>
          <cell r="N739">
            <v>37530</v>
          </cell>
          <cell r="O739">
            <v>0</v>
          </cell>
          <cell r="P739">
            <v>4.8499999999999996</v>
          </cell>
          <cell r="R739" t="str">
            <v>Fxd</v>
          </cell>
          <cell r="S739" t="str">
            <v>Phys</v>
          </cell>
          <cell r="T739" t="str">
            <v>CA</v>
          </cell>
          <cell r="X739" t="str">
            <v>CaBdr</v>
          </cell>
          <cell r="Y739" t="str">
            <v>SCG</v>
          </cell>
          <cell r="Z739" t="str">
            <v>CSWI</v>
          </cell>
          <cell r="AA739">
            <v>188</v>
          </cell>
          <cell r="AB739" t="str">
            <v>183</v>
          </cell>
        </row>
        <row r="740">
          <cell r="B740">
            <v>188</v>
          </cell>
          <cell r="E740">
            <v>36707</v>
          </cell>
          <cell r="F740">
            <v>36708</v>
          </cell>
          <cell r="G740">
            <v>36708</v>
          </cell>
          <cell r="H740">
            <v>36712</v>
          </cell>
          <cell r="I740" t="str">
            <v>Bot</v>
          </cell>
          <cell r="K740" t="str">
            <v>Duke</v>
          </cell>
          <cell r="L740" t="str">
            <v>F</v>
          </cell>
          <cell r="N740">
            <v>21931</v>
          </cell>
          <cell r="O740">
            <v>0</v>
          </cell>
          <cell r="P740">
            <v>4.63</v>
          </cell>
          <cell r="R740" t="str">
            <v>Fxd</v>
          </cell>
          <cell r="S740" t="str">
            <v>Phys</v>
          </cell>
          <cell r="T740" t="str">
            <v>CA</v>
          </cell>
          <cell r="X740" t="str">
            <v>CaBdr</v>
          </cell>
          <cell r="Y740" t="str">
            <v>SCG</v>
          </cell>
          <cell r="Z740" t="str">
            <v>Ndls</v>
          </cell>
          <cell r="AA740">
            <v>26758</v>
          </cell>
          <cell r="AB740" t="str">
            <v>P03</v>
          </cell>
        </row>
        <row r="741">
          <cell r="B741">
            <v>188</v>
          </cell>
          <cell r="E741">
            <v>36712</v>
          </cell>
          <cell r="F741">
            <v>36708</v>
          </cell>
          <cell r="G741">
            <v>36713</v>
          </cell>
          <cell r="H741">
            <v>36713</v>
          </cell>
          <cell r="I741" t="str">
            <v>Bot</v>
          </cell>
          <cell r="J741">
            <v>1</v>
          </cell>
          <cell r="K741" t="str">
            <v>Enron</v>
          </cell>
          <cell r="L741" t="str">
            <v>F</v>
          </cell>
          <cell r="N741">
            <v>6095</v>
          </cell>
          <cell r="O741">
            <v>0</v>
          </cell>
          <cell r="P741">
            <v>4.87</v>
          </cell>
          <cell r="R741" t="str">
            <v>Fxd</v>
          </cell>
          <cell r="S741" t="str">
            <v>Phys</v>
          </cell>
          <cell r="T741" t="str">
            <v>CA</v>
          </cell>
          <cell r="X741" t="str">
            <v>CaBdr</v>
          </cell>
          <cell r="Y741" t="str">
            <v>SCG</v>
          </cell>
          <cell r="Z741" t="str">
            <v>Tpk</v>
          </cell>
          <cell r="AA741" t="str">
            <v>9LBP</v>
          </cell>
          <cell r="AB741" t="str">
            <v>P03</v>
          </cell>
        </row>
        <row r="742">
          <cell r="B742">
            <v>188</v>
          </cell>
          <cell r="E742">
            <v>36712</v>
          </cell>
          <cell r="F742">
            <v>36708</v>
          </cell>
          <cell r="G742">
            <v>36713</v>
          </cell>
          <cell r="H742">
            <v>36713</v>
          </cell>
          <cell r="I742" t="str">
            <v>Bot</v>
          </cell>
          <cell r="J742">
            <v>2</v>
          </cell>
          <cell r="K742" t="str">
            <v>Enron</v>
          </cell>
          <cell r="L742" t="str">
            <v>F</v>
          </cell>
          <cell r="N742">
            <v>6094</v>
          </cell>
          <cell r="O742">
            <v>0</v>
          </cell>
          <cell r="P742">
            <v>4.8899999999999997</v>
          </cell>
          <cell r="R742" t="str">
            <v>Fxd</v>
          </cell>
          <cell r="S742" t="str">
            <v>Phys</v>
          </cell>
          <cell r="T742" t="str">
            <v>CA</v>
          </cell>
          <cell r="X742" t="str">
            <v>CaBdr</v>
          </cell>
          <cell r="Y742" t="str">
            <v>SCG</v>
          </cell>
          <cell r="Z742" t="str">
            <v>Tpk</v>
          </cell>
          <cell r="AA742" t="str">
            <v>9LBP</v>
          </cell>
          <cell r="AB742" t="str">
            <v>P03</v>
          </cell>
        </row>
        <row r="743">
          <cell r="B743">
            <v>188</v>
          </cell>
          <cell r="E743">
            <v>36712</v>
          </cell>
          <cell r="F743">
            <v>36708</v>
          </cell>
          <cell r="G743">
            <v>36713</v>
          </cell>
          <cell r="H743">
            <v>36713</v>
          </cell>
          <cell r="I743" t="str">
            <v>Bot</v>
          </cell>
          <cell r="J743">
            <v>3</v>
          </cell>
          <cell r="K743" t="str">
            <v>Enron</v>
          </cell>
          <cell r="L743" t="str">
            <v>F</v>
          </cell>
          <cell r="N743">
            <v>6095</v>
          </cell>
          <cell r="O743">
            <v>0</v>
          </cell>
          <cell r="P743">
            <v>4.93</v>
          </cell>
          <cell r="R743" t="str">
            <v>Fxd</v>
          </cell>
          <cell r="S743" t="str">
            <v>Phys</v>
          </cell>
          <cell r="T743" t="str">
            <v>CA</v>
          </cell>
          <cell r="X743" t="str">
            <v>CaBdr</v>
          </cell>
          <cell r="Y743" t="str">
            <v>SCG</v>
          </cell>
          <cell r="Z743" t="str">
            <v>Tpk</v>
          </cell>
          <cell r="AA743" t="str">
            <v>9LBP</v>
          </cell>
          <cell r="AB743" t="str">
            <v>P03</v>
          </cell>
        </row>
        <row r="744">
          <cell r="B744">
            <v>188</v>
          </cell>
          <cell r="E744">
            <v>36707</v>
          </cell>
          <cell r="F744">
            <v>36708</v>
          </cell>
          <cell r="G744">
            <v>36715</v>
          </cell>
          <cell r="H744">
            <v>36717</v>
          </cell>
          <cell r="I744" t="str">
            <v>Bot</v>
          </cell>
          <cell r="K744" t="str">
            <v>Duke</v>
          </cell>
          <cell r="L744" t="str">
            <v>F</v>
          </cell>
          <cell r="N744">
            <v>13500</v>
          </cell>
          <cell r="O744">
            <v>0</v>
          </cell>
          <cell r="P744">
            <v>4.1349999999999998</v>
          </cell>
          <cell r="R744" t="str">
            <v>Fxd</v>
          </cell>
          <cell r="S744" t="str">
            <v>Phys</v>
          </cell>
          <cell r="T744" t="str">
            <v>CA</v>
          </cell>
          <cell r="X744" t="str">
            <v>CaBdr</v>
          </cell>
          <cell r="Y744" t="str">
            <v>SCG</v>
          </cell>
          <cell r="Z744" t="str">
            <v>Ndls</v>
          </cell>
          <cell r="AA744">
            <v>26758</v>
          </cell>
          <cell r="AB744" t="str">
            <v>P03</v>
          </cell>
        </row>
        <row r="745">
          <cell r="B745">
            <v>188</v>
          </cell>
          <cell r="E745">
            <v>36721</v>
          </cell>
          <cell r="F745">
            <v>36708</v>
          </cell>
          <cell r="G745">
            <v>36724</v>
          </cell>
          <cell r="H745">
            <v>36724</v>
          </cell>
          <cell r="I745" t="str">
            <v>Bot</v>
          </cell>
          <cell r="K745" t="str">
            <v>CEH Trnsfr</v>
          </cell>
          <cell r="L745" t="str">
            <v>F</v>
          </cell>
          <cell r="N745">
            <v>30000</v>
          </cell>
          <cell r="O745">
            <v>0</v>
          </cell>
          <cell r="P745">
            <v>4.71</v>
          </cell>
          <cell r="R745" t="str">
            <v>Fxd</v>
          </cell>
          <cell r="S745" t="str">
            <v>Phys</v>
          </cell>
          <cell r="T745" t="str">
            <v>CA</v>
          </cell>
          <cell r="X745" t="str">
            <v>CaBdr</v>
          </cell>
          <cell r="Y745" t="str">
            <v>SCG</v>
          </cell>
          <cell r="Z745" t="str">
            <v>Tpk</v>
          </cell>
          <cell r="AA745">
            <v>188</v>
          </cell>
          <cell r="AB745" t="str">
            <v>206</v>
          </cell>
        </row>
        <row r="746">
          <cell r="B746">
            <v>188</v>
          </cell>
          <cell r="E746">
            <v>36726</v>
          </cell>
          <cell r="F746">
            <v>36708</v>
          </cell>
          <cell r="G746">
            <v>36727</v>
          </cell>
          <cell r="H746">
            <v>36727</v>
          </cell>
          <cell r="I746" t="str">
            <v>Bot</v>
          </cell>
          <cell r="J746">
            <v>43</v>
          </cell>
          <cell r="K746" t="str">
            <v>Enron</v>
          </cell>
          <cell r="L746" t="str">
            <v>F</v>
          </cell>
          <cell r="M746">
            <v>10000</v>
          </cell>
          <cell r="N746">
            <v>6388</v>
          </cell>
          <cell r="O746">
            <v>0</v>
          </cell>
          <cell r="P746">
            <v>4.82</v>
          </cell>
          <cell r="R746" t="str">
            <v>Fxd</v>
          </cell>
          <cell r="S746" t="str">
            <v>Phys</v>
          </cell>
          <cell r="T746" t="str">
            <v>CA</v>
          </cell>
          <cell r="X746" t="str">
            <v>CaBdr</v>
          </cell>
          <cell r="Y746" t="str">
            <v>SCG</v>
          </cell>
          <cell r="Z746" t="str">
            <v>Tpk</v>
          </cell>
          <cell r="AA746" t="str">
            <v>9KUB</v>
          </cell>
          <cell r="AB746" t="str">
            <v>P03</v>
          </cell>
        </row>
        <row r="747">
          <cell r="B747">
            <v>188</v>
          </cell>
          <cell r="E747">
            <v>36726</v>
          </cell>
          <cell r="F747">
            <v>36708</v>
          </cell>
          <cell r="G747">
            <v>36727</v>
          </cell>
          <cell r="H747">
            <v>36727</v>
          </cell>
          <cell r="I747" t="str">
            <v>Bot</v>
          </cell>
          <cell r="J747">
            <v>42</v>
          </cell>
          <cell r="K747" t="str">
            <v>Enron</v>
          </cell>
          <cell r="L747" t="str">
            <v>F</v>
          </cell>
          <cell r="M747">
            <v>10000</v>
          </cell>
          <cell r="N747">
            <v>0</v>
          </cell>
          <cell r="O747">
            <v>0</v>
          </cell>
          <cell r="P747">
            <v>4.76</v>
          </cell>
          <cell r="R747" t="str">
            <v>Fxd</v>
          </cell>
          <cell r="S747" t="str">
            <v>Phys</v>
          </cell>
          <cell r="T747" t="str">
            <v>CA</v>
          </cell>
          <cell r="X747" t="str">
            <v>CaBdr</v>
          </cell>
          <cell r="Y747" t="str">
            <v>SCG</v>
          </cell>
          <cell r="Z747" t="str">
            <v>Tpk</v>
          </cell>
          <cell r="AA747" t="str">
            <v>97VT</v>
          </cell>
          <cell r="AB747" t="str">
            <v>P03</v>
          </cell>
        </row>
        <row r="748">
          <cell r="B748">
            <v>188</v>
          </cell>
          <cell r="E748">
            <v>36726</v>
          </cell>
          <cell r="F748">
            <v>36708</v>
          </cell>
          <cell r="G748">
            <v>36727</v>
          </cell>
          <cell r="H748">
            <v>36727</v>
          </cell>
          <cell r="I748" t="str">
            <v>Bot</v>
          </cell>
          <cell r="J748">
            <v>41</v>
          </cell>
          <cell r="K748" t="str">
            <v>Enron</v>
          </cell>
          <cell r="L748" t="str">
            <v>F</v>
          </cell>
          <cell r="M748">
            <v>10000</v>
          </cell>
          <cell r="N748">
            <v>0</v>
          </cell>
          <cell r="O748">
            <v>0</v>
          </cell>
          <cell r="P748">
            <v>4.8</v>
          </cell>
          <cell r="R748" t="str">
            <v>Fxd</v>
          </cell>
          <cell r="S748" t="str">
            <v>Phys</v>
          </cell>
          <cell r="T748" t="str">
            <v>CA</v>
          </cell>
          <cell r="X748" t="str">
            <v>CaBdr</v>
          </cell>
          <cell r="Y748" t="str">
            <v>SCG</v>
          </cell>
          <cell r="Z748" t="str">
            <v>Tpk</v>
          </cell>
          <cell r="AA748" t="str">
            <v>97YG-001</v>
          </cell>
          <cell r="AB748" t="str">
            <v>P03</v>
          </cell>
        </row>
        <row r="749">
          <cell r="B749">
            <v>188</v>
          </cell>
          <cell r="E749">
            <v>36726</v>
          </cell>
          <cell r="F749">
            <v>36708</v>
          </cell>
          <cell r="G749">
            <v>36727</v>
          </cell>
          <cell r="H749">
            <v>36727</v>
          </cell>
          <cell r="I749" t="str">
            <v>Bot</v>
          </cell>
          <cell r="J749">
            <v>40</v>
          </cell>
          <cell r="K749" t="str">
            <v>Enron</v>
          </cell>
          <cell r="L749" t="str">
            <v>F</v>
          </cell>
          <cell r="M749">
            <v>10000</v>
          </cell>
          <cell r="N749">
            <v>0</v>
          </cell>
          <cell r="O749">
            <v>0</v>
          </cell>
          <cell r="P749">
            <v>4.8600000000000003</v>
          </cell>
          <cell r="R749" t="str">
            <v>Fxd</v>
          </cell>
          <cell r="S749" t="str">
            <v>Phys</v>
          </cell>
          <cell r="T749" t="str">
            <v>CA</v>
          </cell>
          <cell r="X749" t="str">
            <v>CaBdr</v>
          </cell>
          <cell r="Y749" t="str">
            <v>SCG</v>
          </cell>
          <cell r="Z749" t="str">
            <v>Tpk</v>
          </cell>
          <cell r="AA749" t="str">
            <v>97YG</v>
          </cell>
          <cell r="AB749" t="str">
            <v>P03</v>
          </cell>
        </row>
        <row r="750">
          <cell r="B750">
            <v>188</v>
          </cell>
          <cell r="E750">
            <v>36721</v>
          </cell>
          <cell r="F750">
            <v>36708</v>
          </cell>
          <cell r="G750">
            <v>36722</v>
          </cell>
          <cell r="H750">
            <v>36724</v>
          </cell>
          <cell r="I750" t="str">
            <v>Bot</v>
          </cell>
          <cell r="K750" t="str">
            <v>CEH Trnsfr</v>
          </cell>
          <cell r="L750" t="str">
            <v>F</v>
          </cell>
          <cell r="N750">
            <v>10013.700000000001</v>
          </cell>
          <cell r="O750">
            <v>0</v>
          </cell>
          <cell r="P750">
            <v>4.5999999999999996</v>
          </cell>
          <cell r="R750" t="str">
            <v>Fxd</v>
          </cell>
          <cell r="S750" t="str">
            <v>Phys</v>
          </cell>
          <cell r="T750" t="str">
            <v>CA</v>
          </cell>
          <cell r="X750" t="str">
            <v>CaBdr</v>
          </cell>
          <cell r="Y750" t="str">
            <v>SCG</v>
          </cell>
          <cell r="Z750" t="str">
            <v>Tpk</v>
          </cell>
          <cell r="AA750">
            <v>188</v>
          </cell>
          <cell r="AB750" t="str">
            <v>174</v>
          </cell>
        </row>
        <row r="751">
          <cell r="B751">
            <v>188</v>
          </cell>
          <cell r="E751">
            <v>36707</v>
          </cell>
          <cell r="F751">
            <v>36708</v>
          </cell>
          <cell r="G751">
            <v>36708</v>
          </cell>
          <cell r="H751">
            <v>36737</v>
          </cell>
          <cell r="I751" t="str">
            <v>Sld</v>
          </cell>
          <cell r="K751" t="str">
            <v>Paramount</v>
          </cell>
          <cell r="L751" t="str">
            <v>F</v>
          </cell>
          <cell r="N751">
            <v>0</v>
          </cell>
          <cell r="O751">
            <v>137646.70000000001</v>
          </cell>
          <cell r="P751">
            <v>4.617</v>
          </cell>
          <cell r="R751" t="str">
            <v>Fxd</v>
          </cell>
          <cell r="S751" t="str">
            <v>Phys</v>
          </cell>
          <cell r="T751" t="str">
            <v>CA</v>
          </cell>
          <cell r="X751" t="str">
            <v>CaBdr</v>
          </cell>
          <cell r="Y751" t="str">
            <v>SCG</v>
          </cell>
          <cell r="AA751" t="str">
            <v>Var</v>
          </cell>
          <cell r="AB751" t="str">
            <v>P03</v>
          </cell>
        </row>
        <row r="753">
          <cell r="B753">
            <v>207</v>
          </cell>
          <cell r="E753">
            <v>36732</v>
          </cell>
          <cell r="F753">
            <v>36708</v>
          </cell>
          <cell r="G753">
            <v>36732</v>
          </cell>
          <cell r="H753">
            <v>36732</v>
          </cell>
          <cell r="I753" t="str">
            <v>Bot</v>
          </cell>
          <cell r="K753" t="str">
            <v>CEH Trnsfr</v>
          </cell>
          <cell r="L753" t="str">
            <v>F</v>
          </cell>
          <cell r="N753">
            <v>7213.3</v>
          </cell>
          <cell r="O753">
            <v>0</v>
          </cell>
          <cell r="P753">
            <v>4.5999999999999996</v>
          </cell>
          <cell r="R753" t="str">
            <v>Fxd</v>
          </cell>
          <cell r="S753" t="str">
            <v>Phys</v>
          </cell>
          <cell r="T753" t="str">
            <v>CA</v>
          </cell>
          <cell r="X753" t="str">
            <v>CaBdr</v>
          </cell>
          <cell r="Y753" t="str">
            <v>SCG</v>
          </cell>
          <cell r="Z753" t="str">
            <v>Tpk</v>
          </cell>
          <cell r="AA753">
            <v>207</v>
          </cell>
          <cell r="AB753" t="str">
            <v>174</v>
          </cell>
        </row>
        <row r="754">
          <cell r="B754">
            <v>207</v>
          </cell>
          <cell r="E754">
            <v>36732</v>
          </cell>
          <cell r="F754">
            <v>36708</v>
          </cell>
          <cell r="G754">
            <v>36732</v>
          </cell>
          <cell r="H754">
            <v>36732</v>
          </cell>
          <cell r="I754" t="str">
            <v>Sld</v>
          </cell>
          <cell r="K754" t="str">
            <v>Pmnt Imbal</v>
          </cell>
          <cell r="L754" t="str">
            <v>F</v>
          </cell>
          <cell r="N754">
            <v>0</v>
          </cell>
          <cell r="O754">
            <v>7213.3</v>
          </cell>
          <cell r="P754">
            <v>0</v>
          </cell>
          <cell r="R754" t="str">
            <v>Fxd</v>
          </cell>
          <cell r="S754" t="str">
            <v>Strg</v>
          </cell>
          <cell r="T754" t="str">
            <v>CA</v>
          </cell>
          <cell r="X754" t="str">
            <v>CaBdr</v>
          </cell>
          <cell r="Y754" t="str">
            <v>SCG</v>
          </cell>
          <cell r="Z754" t="str">
            <v>Strg</v>
          </cell>
        </row>
        <row r="755">
          <cell r="B755">
            <v>207</v>
          </cell>
          <cell r="E755">
            <v>36732</v>
          </cell>
          <cell r="F755">
            <v>36739</v>
          </cell>
          <cell r="G755">
            <v>36732</v>
          </cell>
          <cell r="H755">
            <v>36732</v>
          </cell>
          <cell r="I755" t="str">
            <v>Bot</v>
          </cell>
          <cell r="K755" t="str">
            <v>Pmnt Imbal</v>
          </cell>
          <cell r="L755" t="str">
            <v>F</v>
          </cell>
          <cell r="N755">
            <v>7213.3</v>
          </cell>
          <cell r="O755">
            <v>0</v>
          </cell>
          <cell r="P755">
            <v>0</v>
          </cell>
          <cell r="R755" t="str">
            <v>Fxd</v>
          </cell>
          <cell r="S755" t="str">
            <v>Strg</v>
          </cell>
          <cell r="T755" t="str">
            <v>CA</v>
          </cell>
          <cell r="X755" t="str">
            <v>CaBdr</v>
          </cell>
          <cell r="Y755" t="str">
            <v>SCG</v>
          </cell>
          <cell r="Z755" t="str">
            <v>Strg</v>
          </cell>
        </row>
        <row r="757">
          <cell r="B757">
            <v>207</v>
          </cell>
          <cell r="E757">
            <v>36735</v>
          </cell>
          <cell r="F757">
            <v>36708</v>
          </cell>
          <cell r="G757">
            <v>36735</v>
          </cell>
          <cell r="H757">
            <v>36735</v>
          </cell>
          <cell r="I757" t="str">
            <v>Bot</v>
          </cell>
          <cell r="K757" t="str">
            <v>Enron</v>
          </cell>
          <cell r="N757">
            <v>11300</v>
          </cell>
          <cell r="O757">
            <v>0</v>
          </cell>
          <cell r="P757">
            <v>4.55</v>
          </cell>
          <cell r="R757" t="str">
            <v>Fxd</v>
          </cell>
          <cell r="S757" t="str">
            <v>Phys</v>
          </cell>
          <cell r="T757" t="str">
            <v>CA</v>
          </cell>
          <cell r="X757" t="str">
            <v>CaBdr</v>
          </cell>
          <cell r="Y757" t="str">
            <v>SCG</v>
          </cell>
          <cell r="Z757" t="str">
            <v>Imb</v>
          </cell>
          <cell r="AA757" t="str">
            <v>2527</v>
          </cell>
          <cell r="AB757">
            <v>2640</v>
          </cell>
        </row>
        <row r="758">
          <cell r="B758">
            <v>207</v>
          </cell>
          <cell r="E758">
            <v>36735</v>
          </cell>
          <cell r="F758">
            <v>36708</v>
          </cell>
          <cell r="G758">
            <v>36735</v>
          </cell>
          <cell r="H758">
            <v>36735</v>
          </cell>
          <cell r="I758" t="str">
            <v>Sld</v>
          </cell>
          <cell r="K758" t="str">
            <v>Pmnt Imbal</v>
          </cell>
          <cell r="N758">
            <v>0</v>
          </cell>
          <cell r="O758">
            <v>11300</v>
          </cell>
          <cell r="P758">
            <v>0</v>
          </cell>
          <cell r="R758" t="str">
            <v>Fxd</v>
          </cell>
          <cell r="S758" t="str">
            <v>Strg</v>
          </cell>
          <cell r="T758" t="str">
            <v>CA</v>
          </cell>
          <cell r="X758" t="str">
            <v>CaBdr</v>
          </cell>
          <cell r="Y758" t="str">
            <v>SCG</v>
          </cell>
          <cell r="Z758" t="str">
            <v>Strg</v>
          </cell>
        </row>
        <row r="759">
          <cell r="B759">
            <v>207</v>
          </cell>
          <cell r="E759">
            <v>36735</v>
          </cell>
          <cell r="F759">
            <v>36739</v>
          </cell>
          <cell r="G759">
            <v>36735</v>
          </cell>
          <cell r="H759">
            <v>36735</v>
          </cell>
          <cell r="I759" t="str">
            <v>Bot</v>
          </cell>
          <cell r="K759" t="str">
            <v>Pmnt Imbal</v>
          </cell>
          <cell r="N759">
            <v>11300</v>
          </cell>
          <cell r="O759">
            <v>0</v>
          </cell>
          <cell r="P759">
            <v>0</v>
          </cell>
          <cell r="R759" t="str">
            <v>Fxd</v>
          </cell>
          <cell r="S759" t="str">
            <v>Strg</v>
          </cell>
          <cell r="T759" t="str">
            <v>CA</v>
          </cell>
          <cell r="X759" t="str">
            <v>CaBdr</v>
          </cell>
          <cell r="Y759" t="str">
            <v>SCG</v>
          </cell>
          <cell r="Z759" t="str">
            <v>Strg</v>
          </cell>
        </row>
        <row r="762">
          <cell r="B762" t="str">
            <v>Storage Delivereies</v>
          </cell>
        </row>
        <row r="764">
          <cell r="B764">
            <v>174</v>
          </cell>
          <cell r="C764">
            <v>116.1</v>
          </cell>
          <cell r="E764">
            <v>36718</v>
          </cell>
          <cell r="F764">
            <v>36708</v>
          </cell>
          <cell r="G764">
            <v>36719</v>
          </cell>
          <cell r="H764">
            <v>36719</v>
          </cell>
          <cell r="I764" t="str">
            <v>Bot</v>
          </cell>
          <cell r="K764" t="str">
            <v>Duke</v>
          </cell>
          <cell r="L764" t="str">
            <v>F</v>
          </cell>
          <cell r="M764">
            <v>10000</v>
          </cell>
          <cell r="N764">
            <v>5430</v>
          </cell>
          <cell r="O764">
            <v>0</v>
          </cell>
          <cell r="P764">
            <v>4.71</v>
          </cell>
          <cell r="R764" t="str">
            <v>Fxd</v>
          </cell>
          <cell r="S764" t="str">
            <v>Phys</v>
          </cell>
          <cell r="T764" t="str">
            <v>CA</v>
          </cell>
          <cell r="X764" t="str">
            <v>CaBdr</v>
          </cell>
          <cell r="Y764" t="str">
            <v>SCG</v>
          </cell>
          <cell r="Z764" t="str">
            <v>Tpk</v>
          </cell>
          <cell r="AA764" t="str">
            <v>9KQH</v>
          </cell>
          <cell r="AB764" t="str">
            <v>A116</v>
          </cell>
        </row>
        <row r="765">
          <cell r="B765">
            <v>174</v>
          </cell>
          <cell r="C765">
            <v>116.1</v>
          </cell>
          <cell r="E765">
            <v>36718</v>
          </cell>
          <cell r="F765">
            <v>36708</v>
          </cell>
          <cell r="G765">
            <v>36719</v>
          </cell>
          <cell r="H765">
            <v>36719</v>
          </cell>
          <cell r="I765" t="str">
            <v>Bot</v>
          </cell>
          <cell r="J765">
            <v>29</v>
          </cell>
          <cell r="K765" t="str">
            <v>Enron</v>
          </cell>
          <cell r="L765" t="str">
            <v>F</v>
          </cell>
          <cell r="M765">
            <v>10000</v>
          </cell>
          <cell r="N765">
            <v>4166</v>
          </cell>
          <cell r="O765">
            <v>0</v>
          </cell>
          <cell r="P765">
            <v>4.72</v>
          </cell>
          <cell r="R765" t="str">
            <v>Fxd</v>
          </cell>
          <cell r="S765" t="str">
            <v>Phys</v>
          </cell>
          <cell r="T765" t="str">
            <v>CA</v>
          </cell>
          <cell r="X765" t="str">
            <v>CaBdr</v>
          </cell>
          <cell r="Y765" t="str">
            <v>SCG</v>
          </cell>
          <cell r="Z765" t="str">
            <v>Tpk</v>
          </cell>
          <cell r="AA765" t="str">
            <v>97YG</v>
          </cell>
          <cell r="AB765" t="str">
            <v>A116</v>
          </cell>
        </row>
        <row r="766">
          <cell r="B766">
            <v>174</v>
          </cell>
          <cell r="C766">
            <v>116.1</v>
          </cell>
          <cell r="E766">
            <v>36718</v>
          </cell>
          <cell r="F766">
            <v>36708</v>
          </cell>
          <cell r="G766">
            <v>36719</v>
          </cell>
          <cell r="H766">
            <v>36719</v>
          </cell>
          <cell r="I766" t="str">
            <v>Bot</v>
          </cell>
          <cell r="J766">
            <v>28</v>
          </cell>
          <cell r="K766" t="str">
            <v>Enron</v>
          </cell>
          <cell r="L766" t="str">
            <v>F</v>
          </cell>
          <cell r="M766">
            <v>10000</v>
          </cell>
          <cell r="N766">
            <v>7631</v>
          </cell>
          <cell r="O766">
            <v>0</v>
          </cell>
          <cell r="P766">
            <v>4.7149999999999999</v>
          </cell>
          <cell r="R766" t="str">
            <v>Fxd</v>
          </cell>
          <cell r="S766" t="str">
            <v>Phys</v>
          </cell>
          <cell r="T766" t="str">
            <v>CA</v>
          </cell>
          <cell r="X766" t="str">
            <v>CaBdr</v>
          </cell>
          <cell r="Y766" t="str">
            <v>SCG</v>
          </cell>
          <cell r="Z766" t="str">
            <v>Tpk</v>
          </cell>
          <cell r="AA766" t="str">
            <v>9JP3</v>
          </cell>
          <cell r="AB766" t="str">
            <v>A116</v>
          </cell>
        </row>
        <row r="767">
          <cell r="B767">
            <v>174</v>
          </cell>
          <cell r="C767">
            <v>116.1</v>
          </cell>
          <cell r="E767">
            <v>36718</v>
          </cell>
          <cell r="F767">
            <v>36708</v>
          </cell>
          <cell r="G767">
            <v>36720</v>
          </cell>
          <cell r="H767">
            <v>36720</v>
          </cell>
          <cell r="I767" t="str">
            <v>Bot</v>
          </cell>
          <cell r="J767">
            <v>30</v>
          </cell>
          <cell r="K767" t="str">
            <v>Enron</v>
          </cell>
          <cell r="L767" t="str">
            <v>F</v>
          </cell>
          <cell r="M767">
            <v>10000</v>
          </cell>
          <cell r="N767">
            <v>5953</v>
          </cell>
          <cell r="O767">
            <v>0</v>
          </cell>
          <cell r="P767">
            <v>4.8</v>
          </cell>
          <cell r="R767" t="str">
            <v>Fxd</v>
          </cell>
          <cell r="S767" t="str">
            <v>Phys</v>
          </cell>
          <cell r="T767" t="str">
            <v>CA</v>
          </cell>
          <cell r="X767" t="str">
            <v>CaBdr</v>
          </cell>
          <cell r="Y767" t="str">
            <v>SCG</v>
          </cell>
          <cell r="Z767" t="str">
            <v>Tpk</v>
          </cell>
          <cell r="AA767" t="str">
            <v>9JP3</v>
          </cell>
          <cell r="AB767" t="str">
            <v>A116</v>
          </cell>
        </row>
        <row r="768">
          <cell r="B768">
            <v>174</v>
          </cell>
          <cell r="C768">
            <v>116.1</v>
          </cell>
          <cell r="E768">
            <v>36718</v>
          </cell>
          <cell r="F768">
            <v>36708</v>
          </cell>
          <cell r="G768">
            <v>36720</v>
          </cell>
          <cell r="H768">
            <v>36720</v>
          </cell>
          <cell r="I768" t="str">
            <v>Bot</v>
          </cell>
          <cell r="J768">
            <v>31</v>
          </cell>
          <cell r="K768" t="str">
            <v>Enron</v>
          </cell>
          <cell r="L768" t="str">
            <v>F</v>
          </cell>
          <cell r="M768">
            <v>10000</v>
          </cell>
          <cell r="N768">
            <v>0</v>
          </cell>
          <cell r="O768">
            <v>0</v>
          </cell>
          <cell r="P768">
            <v>4.8250000000000002</v>
          </cell>
          <cell r="R768" t="str">
            <v>Fxd</v>
          </cell>
          <cell r="S768" t="str">
            <v>Phys</v>
          </cell>
          <cell r="T768" t="str">
            <v>CA</v>
          </cell>
          <cell r="X768" t="str">
            <v>CaBdr</v>
          </cell>
          <cell r="Y768" t="str">
            <v>SCG</v>
          </cell>
          <cell r="Z768" t="str">
            <v>Tpk</v>
          </cell>
          <cell r="AA768" t="str">
            <v>97YG-001</v>
          </cell>
          <cell r="AB768" t="str">
            <v>A116</v>
          </cell>
        </row>
        <row r="769">
          <cell r="B769">
            <v>174</v>
          </cell>
          <cell r="C769">
            <v>116.1</v>
          </cell>
          <cell r="E769">
            <v>36718</v>
          </cell>
          <cell r="F769">
            <v>36708</v>
          </cell>
          <cell r="G769">
            <v>36720</v>
          </cell>
          <cell r="H769">
            <v>36720</v>
          </cell>
          <cell r="I769" t="str">
            <v>Bot</v>
          </cell>
          <cell r="J769">
            <v>32</v>
          </cell>
          <cell r="K769" t="str">
            <v>Enron</v>
          </cell>
          <cell r="L769" t="str">
            <v>F</v>
          </cell>
          <cell r="M769">
            <v>10000</v>
          </cell>
          <cell r="N769">
            <v>4897</v>
          </cell>
          <cell r="O769">
            <v>0</v>
          </cell>
          <cell r="P769">
            <v>4.8250000000000002</v>
          </cell>
          <cell r="R769" t="str">
            <v>Fxd</v>
          </cell>
          <cell r="S769" t="str">
            <v>Phys</v>
          </cell>
          <cell r="T769" t="str">
            <v>CA</v>
          </cell>
          <cell r="X769" t="str">
            <v>CaBdr</v>
          </cell>
          <cell r="Y769" t="str">
            <v>SCG</v>
          </cell>
          <cell r="Z769" t="str">
            <v>Tpk</v>
          </cell>
          <cell r="AA769" t="str">
            <v>97YG</v>
          </cell>
          <cell r="AB769" t="str">
            <v>A116</v>
          </cell>
        </row>
        <row r="770">
          <cell r="B770">
            <v>174</v>
          </cell>
          <cell r="C770">
            <v>116.1</v>
          </cell>
          <cell r="E770">
            <v>36721</v>
          </cell>
          <cell r="F770">
            <v>36708</v>
          </cell>
          <cell r="G770">
            <v>36722</v>
          </cell>
          <cell r="H770">
            <v>36724</v>
          </cell>
          <cell r="I770" t="str">
            <v>Bot</v>
          </cell>
          <cell r="K770" t="str">
            <v>CEH Trnsfr</v>
          </cell>
          <cell r="L770" t="str">
            <v>F</v>
          </cell>
          <cell r="N770">
            <v>90000</v>
          </cell>
          <cell r="O770">
            <v>0</v>
          </cell>
          <cell r="P770">
            <v>4.71</v>
          </cell>
          <cell r="R770" t="str">
            <v>Fxd</v>
          </cell>
          <cell r="S770" t="str">
            <v>Phys</v>
          </cell>
          <cell r="T770" t="str">
            <v>CA</v>
          </cell>
          <cell r="X770" t="str">
            <v>CaBdr</v>
          </cell>
          <cell r="Y770" t="str">
            <v>SCG</v>
          </cell>
          <cell r="Z770" t="str">
            <v>Tpk</v>
          </cell>
          <cell r="AA770">
            <v>174</v>
          </cell>
          <cell r="AB770" t="str">
            <v>206</v>
          </cell>
        </row>
        <row r="771">
          <cell r="B771">
            <v>174</v>
          </cell>
          <cell r="C771">
            <v>116.1</v>
          </cell>
          <cell r="E771">
            <v>36718</v>
          </cell>
          <cell r="F771">
            <v>36708</v>
          </cell>
          <cell r="G771">
            <v>36719</v>
          </cell>
          <cell r="H771">
            <v>36720</v>
          </cell>
          <cell r="I771" t="str">
            <v>Sld</v>
          </cell>
          <cell r="K771" t="str">
            <v>SCG TBS</v>
          </cell>
          <cell r="L771" t="str">
            <v>F</v>
          </cell>
          <cell r="N771">
            <v>0</v>
          </cell>
          <cell r="O771">
            <v>28077</v>
          </cell>
          <cell r="P771">
            <v>0</v>
          </cell>
          <cell r="R771" t="str">
            <v>Fxd</v>
          </cell>
          <cell r="S771" t="str">
            <v>Strg</v>
          </cell>
          <cell r="T771" t="str">
            <v>CA</v>
          </cell>
          <cell r="X771" t="str">
            <v>CaBdr</v>
          </cell>
          <cell r="Y771" t="str">
            <v>SCG</v>
          </cell>
          <cell r="Z771" t="str">
            <v>Strg</v>
          </cell>
          <cell r="AA771" t="str">
            <v>Z99</v>
          </cell>
          <cell r="AB771" t="str">
            <v>A116</v>
          </cell>
        </row>
        <row r="772">
          <cell r="B772">
            <v>174</v>
          </cell>
          <cell r="C772">
            <v>116.1</v>
          </cell>
          <cell r="E772">
            <v>36718</v>
          </cell>
          <cell r="F772">
            <v>36708</v>
          </cell>
          <cell r="G772">
            <v>36722</v>
          </cell>
          <cell r="H772">
            <v>36722</v>
          </cell>
          <cell r="I772" t="str">
            <v>Sld</v>
          </cell>
          <cell r="K772" t="str">
            <v>SCG TBS</v>
          </cell>
          <cell r="L772" t="str">
            <v>F</v>
          </cell>
          <cell r="N772">
            <v>0</v>
          </cell>
          <cell r="O772">
            <v>90000</v>
          </cell>
          <cell r="P772">
            <v>0</v>
          </cell>
          <cell r="R772" t="str">
            <v>Fxd</v>
          </cell>
          <cell r="S772" t="str">
            <v>Strg</v>
          </cell>
          <cell r="T772" t="str">
            <v>CA</v>
          </cell>
          <cell r="X772" t="str">
            <v>CaBdr</v>
          </cell>
          <cell r="Y772" t="str">
            <v>SCG</v>
          </cell>
          <cell r="Z772" t="str">
            <v>Strg</v>
          </cell>
          <cell r="AA772" t="str">
            <v>Z99</v>
          </cell>
          <cell r="AB772" t="str">
            <v>A116</v>
          </cell>
        </row>
        <row r="774">
          <cell r="B774">
            <v>174</v>
          </cell>
          <cell r="C774">
            <v>116.1</v>
          </cell>
          <cell r="E774">
            <v>36718</v>
          </cell>
          <cell r="F774">
            <v>36708</v>
          </cell>
          <cell r="G774">
            <v>36722</v>
          </cell>
          <cell r="H774">
            <v>36722</v>
          </cell>
          <cell r="I774" t="str">
            <v>Sld</v>
          </cell>
          <cell r="K774" t="str">
            <v>SCG TBS</v>
          </cell>
          <cell r="L774" t="str">
            <v>F</v>
          </cell>
          <cell r="N774">
            <v>265</v>
          </cell>
          <cell r="O774">
            <v>0</v>
          </cell>
          <cell r="P774">
            <v>0</v>
          </cell>
          <cell r="R774" t="str">
            <v>Fxd</v>
          </cell>
          <cell r="S774" t="str">
            <v>Strg</v>
          </cell>
          <cell r="T774" t="str">
            <v>CA</v>
          </cell>
          <cell r="X774" t="str">
            <v>CaBdr</v>
          </cell>
          <cell r="Y774" t="str">
            <v>SCG</v>
          </cell>
          <cell r="Z774" t="str">
            <v>Strg</v>
          </cell>
          <cell r="AA774" t="str">
            <v>Z99</v>
          </cell>
          <cell r="AB774" t="str">
            <v>A116</v>
          </cell>
        </row>
        <row r="775">
          <cell r="B775">
            <v>174</v>
          </cell>
          <cell r="C775">
            <v>116.1</v>
          </cell>
          <cell r="E775">
            <v>36718</v>
          </cell>
          <cell r="F775">
            <v>36708</v>
          </cell>
          <cell r="G775">
            <v>36722</v>
          </cell>
          <cell r="H775">
            <v>36722</v>
          </cell>
          <cell r="I775" t="str">
            <v>Sld</v>
          </cell>
          <cell r="K775" t="str">
            <v>SCG TBS</v>
          </cell>
          <cell r="L775" t="str">
            <v>F</v>
          </cell>
          <cell r="N775">
            <v>17227</v>
          </cell>
          <cell r="O775">
            <v>0</v>
          </cell>
          <cell r="P775">
            <v>0</v>
          </cell>
          <cell r="R775" t="str">
            <v>Fxd</v>
          </cell>
          <cell r="S775" t="str">
            <v>Strg</v>
          </cell>
          <cell r="T775" t="str">
            <v>CA</v>
          </cell>
          <cell r="X775" t="str">
            <v>CaBdr</v>
          </cell>
          <cell r="Y775" t="str">
            <v>SCG</v>
          </cell>
          <cell r="Z775" t="str">
            <v>Strg</v>
          </cell>
          <cell r="AA775" t="str">
            <v>Z99</v>
          </cell>
          <cell r="AB775" t="str">
            <v>A116</v>
          </cell>
        </row>
        <row r="776">
          <cell r="B776">
            <v>174</v>
          </cell>
          <cell r="C776">
            <v>116.1</v>
          </cell>
          <cell r="E776">
            <v>36718</v>
          </cell>
          <cell r="F776">
            <v>36708</v>
          </cell>
          <cell r="G776">
            <v>36722</v>
          </cell>
          <cell r="H776">
            <v>36722</v>
          </cell>
          <cell r="I776" t="str">
            <v>Sld</v>
          </cell>
          <cell r="K776" t="str">
            <v>SCG TBS</v>
          </cell>
          <cell r="L776" t="str">
            <v>F</v>
          </cell>
          <cell r="N776">
            <v>90000</v>
          </cell>
          <cell r="O776">
            <v>0</v>
          </cell>
          <cell r="P776">
            <v>0</v>
          </cell>
          <cell r="R776" t="str">
            <v>Fxd</v>
          </cell>
          <cell r="S776" t="str">
            <v>Strg</v>
          </cell>
          <cell r="T776" t="str">
            <v>CA</v>
          </cell>
          <cell r="X776" t="str">
            <v>CaBdr</v>
          </cell>
          <cell r="Y776" t="str">
            <v>SCG</v>
          </cell>
          <cell r="Z776" t="str">
            <v>Strg</v>
          </cell>
          <cell r="AA776" t="str">
            <v>Z99</v>
          </cell>
          <cell r="AB776" t="str">
            <v>A116</v>
          </cell>
        </row>
        <row r="778">
          <cell r="B778">
            <v>174</v>
          </cell>
          <cell r="C778">
            <v>116.1</v>
          </cell>
          <cell r="E778">
            <v>36738</v>
          </cell>
          <cell r="F778">
            <v>36708</v>
          </cell>
          <cell r="G778">
            <v>36738</v>
          </cell>
          <cell r="H778">
            <v>36738</v>
          </cell>
          <cell r="I778" t="str">
            <v>Sld</v>
          </cell>
          <cell r="K778" t="str">
            <v>InKind Fuel</v>
          </cell>
          <cell r="L778" t="str">
            <v>F</v>
          </cell>
          <cell r="N778">
            <v>0</v>
          </cell>
          <cell r="O778">
            <v>265</v>
          </cell>
          <cell r="P778">
            <v>0</v>
          </cell>
          <cell r="R778" t="str">
            <v>Fxd</v>
          </cell>
          <cell r="S778" t="str">
            <v>Phys</v>
          </cell>
          <cell r="T778" t="str">
            <v>CA</v>
          </cell>
          <cell r="X778" t="str">
            <v>CaBdr</v>
          </cell>
          <cell r="Y778" t="str">
            <v>SCG</v>
          </cell>
          <cell r="Z778" t="str">
            <v>Tpk</v>
          </cell>
          <cell r="AA778" t="str">
            <v>Z99</v>
          </cell>
          <cell r="AB778" t="str">
            <v>P03</v>
          </cell>
        </row>
        <row r="779">
          <cell r="B779">
            <v>174</v>
          </cell>
          <cell r="C779">
            <v>116.1</v>
          </cell>
          <cell r="E779">
            <v>36721</v>
          </cell>
          <cell r="F779">
            <v>36708</v>
          </cell>
          <cell r="G779">
            <v>36722</v>
          </cell>
          <cell r="H779">
            <v>36724</v>
          </cell>
          <cell r="I779" t="str">
            <v>Sld</v>
          </cell>
          <cell r="K779" t="str">
            <v>CEH Trnsfr</v>
          </cell>
          <cell r="L779" t="str">
            <v>F</v>
          </cell>
          <cell r="N779">
            <v>0</v>
          </cell>
          <cell r="O779">
            <v>7213.3</v>
          </cell>
          <cell r="P779">
            <v>4.5999999999999996</v>
          </cell>
          <cell r="R779" t="str">
            <v>Fxd</v>
          </cell>
          <cell r="S779" t="str">
            <v>Phys</v>
          </cell>
          <cell r="T779" t="str">
            <v>CA</v>
          </cell>
          <cell r="X779" t="str">
            <v>CaBdr</v>
          </cell>
          <cell r="Y779" t="str">
            <v>SCG</v>
          </cell>
          <cell r="Z779" t="str">
            <v>Tpk</v>
          </cell>
          <cell r="AA779">
            <v>174</v>
          </cell>
          <cell r="AB779" t="str">
            <v>207</v>
          </cell>
        </row>
        <row r="780">
          <cell r="B780">
            <v>174</v>
          </cell>
          <cell r="C780">
            <v>116.1</v>
          </cell>
          <cell r="E780">
            <v>36721</v>
          </cell>
          <cell r="F780">
            <v>36708</v>
          </cell>
          <cell r="G780">
            <v>36722</v>
          </cell>
          <cell r="H780">
            <v>36724</v>
          </cell>
          <cell r="I780" t="str">
            <v>Sld</v>
          </cell>
          <cell r="K780" t="str">
            <v>CEH Trnsfr</v>
          </cell>
          <cell r="L780" t="str">
            <v>F</v>
          </cell>
          <cell r="N780">
            <v>0</v>
          </cell>
          <cell r="O780">
            <v>10013.700000000001</v>
          </cell>
          <cell r="P780">
            <v>4.5999999999999996</v>
          </cell>
          <cell r="R780" t="str">
            <v>Fxd</v>
          </cell>
          <cell r="S780" t="str">
            <v>Phys</v>
          </cell>
          <cell r="T780" t="str">
            <v>CA</v>
          </cell>
          <cell r="X780" t="str">
            <v>CaBdr</v>
          </cell>
          <cell r="Y780" t="str">
            <v>SCG</v>
          </cell>
          <cell r="Z780" t="str">
            <v>Tpk</v>
          </cell>
          <cell r="AA780">
            <v>174</v>
          </cell>
          <cell r="AB780" t="str">
            <v>188</v>
          </cell>
        </row>
        <row r="781">
          <cell r="B781">
            <v>174</v>
          </cell>
          <cell r="C781">
            <v>116.1</v>
          </cell>
          <cell r="E781">
            <v>36735</v>
          </cell>
          <cell r="F781">
            <v>36708</v>
          </cell>
          <cell r="G781">
            <v>36735</v>
          </cell>
          <cell r="H781">
            <v>36735</v>
          </cell>
          <cell r="I781" t="str">
            <v>Sld</v>
          </cell>
          <cell r="K781" t="str">
            <v>CEH Trnsfr</v>
          </cell>
          <cell r="L781" t="str">
            <v>F</v>
          </cell>
          <cell r="N781">
            <v>0</v>
          </cell>
          <cell r="O781">
            <v>90000</v>
          </cell>
          <cell r="P781">
            <v>4.8</v>
          </cell>
          <cell r="R781" t="str">
            <v>Fxd</v>
          </cell>
          <cell r="S781" t="str">
            <v>Phys</v>
          </cell>
          <cell r="T781" t="str">
            <v>CA</v>
          </cell>
          <cell r="X781" t="str">
            <v>CaBdr</v>
          </cell>
          <cell r="Y781" t="str">
            <v>SCG</v>
          </cell>
          <cell r="Z781" t="str">
            <v>Tpk</v>
          </cell>
          <cell r="AA781">
            <v>174</v>
          </cell>
          <cell r="AB781" t="str">
            <v>207</v>
          </cell>
        </row>
        <row r="784">
          <cell r="B784">
            <v>207</v>
          </cell>
          <cell r="E784">
            <v>36735</v>
          </cell>
          <cell r="F784">
            <v>36708</v>
          </cell>
          <cell r="G784">
            <v>36735</v>
          </cell>
          <cell r="H784">
            <v>36735</v>
          </cell>
          <cell r="I784" t="str">
            <v>Bot</v>
          </cell>
          <cell r="K784" t="str">
            <v>CEH Trnsfr</v>
          </cell>
          <cell r="L784" t="str">
            <v>F</v>
          </cell>
          <cell r="N784">
            <v>90000</v>
          </cell>
          <cell r="O784">
            <v>0</v>
          </cell>
          <cell r="P784">
            <v>4.8</v>
          </cell>
          <cell r="R784" t="str">
            <v>Fxd</v>
          </cell>
          <cell r="S784" t="str">
            <v>Phys</v>
          </cell>
          <cell r="T784" t="str">
            <v>CA</v>
          </cell>
          <cell r="X784" t="str">
            <v>CaBdr</v>
          </cell>
          <cell r="Y784" t="str">
            <v>SCG</v>
          </cell>
          <cell r="Z784" t="str">
            <v>Tpk</v>
          </cell>
          <cell r="AA784">
            <v>207</v>
          </cell>
          <cell r="AB784" t="str">
            <v>174</v>
          </cell>
        </row>
        <row r="785">
          <cell r="B785">
            <v>207</v>
          </cell>
          <cell r="E785">
            <v>36732</v>
          </cell>
          <cell r="F785">
            <v>36708</v>
          </cell>
          <cell r="G785">
            <v>36732</v>
          </cell>
          <cell r="H785">
            <v>36732</v>
          </cell>
          <cell r="I785" t="str">
            <v>Sld</v>
          </cell>
          <cell r="K785" t="str">
            <v>Pmnt Imbal</v>
          </cell>
          <cell r="L785" t="str">
            <v>F</v>
          </cell>
          <cell r="N785">
            <v>0</v>
          </cell>
          <cell r="O785">
            <v>90000</v>
          </cell>
          <cell r="P785">
            <v>0</v>
          </cell>
          <cell r="R785" t="str">
            <v>Fxd</v>
          </cell>
          <cell r="S785" t="str">
            <v>Strg</v>
          </cell>
          <cell r="T785" t="str">
            <v>CA</v>
          </cell>
          <cell r="X785" t="str">
            <v>CaBdr</v>
          </cell>
          <cell r="Y785" t="str">
            <v>SCG</v>
          </cell>
          <cell r="Z785" t="str">
            <v>Strg</v>
          </cell>
        </row>
        <row r="786">
          <cell r="B786">
            <v>207</v>
          </cell>
          <cell r="E786">
            <v>36732</v>
          </cell>
          <cell r="F786">
            <v>36739</v>
          </cell>
          <cell r="G786">
            <v>36732</v>
          </cell>
          <cell r="H786">
            <v>36732</v>
          </cell>
          <cell r="I786" t="str">
            <v>Bot</v>
          </cell>
          <cell r="K786" t="str">
            <v>Pmnt Imbal</v>
          </cell>
          <cell r="L786" t="str">
            <v>F</v>
          </cell>
          <cell r="N786">
            <v>90000</v>
          </cell>
          <cell r="O786">
            <v>0</v>
          </cell>
          <cell r="P786">
            <v>0</v>
          </cell>
          <cell r="R786" t="str">
            <v>Fxd</v>
          </cell>
          <cell r="S786" t="str">
            <v>Strg</v>
          </cell>
          <cell r="T786" t="str">
            <v>CA</v>
          </cell>
          <cell r="X786" t="str">
            <v>CaBdr</v>
          </cell>
          <cell r="Y786" t="str">
            <v>SCG</v>
          </cell>
          <cell r="Z786" t="str">
            <v>Strg</v>
          </cell>
        </row>
        <row r="788">
          <cell r="B788">
            <v>206</v>
          </cell>
          <cell r="C788">
            <v>80</v>
          </cell>
          <cell r="E788">
            <v>36721</v>
          </cell>
          <cell r="F788">
            <v>36708</v>
          </cell>
          <cell r="G788">
            <v>36722</v>
          </cell>
          <cell r="H788">
            <v>36724</v>
          </cell>
          <cell r="I788" t="str">
            <v>Bot</v>
          </cell>
          <cell r="J788">
            <v>34</v>
          </cell>
          <cell r="K788" t="str">
            <v>Enron</v>
          </cell>
          <cell r="L788" t="str">
            <v>F</v>
          </cell>
          <cell r="M788">
            <v>5000</v>
          </cell>
          <cell r="N788">
            <v>0</v>
          </cell>
          <cell r="O788">
            <v>0</v>
          </cell>
          <cell r="P788">
            <v>4.67</v>
          </cell>
          <cell r="R788" t="str">
            <v>Fxd</v>
          </cell>
          <cell r="S788" t="str">
            <v>Phys</v>
          </cell>
          <cell r="T788" t="str">
            <v>CA</v>
          </cell>
          <cell r="X788" t="str">
            <v>CaBdr</v>
          </cell>
          <cell r="Y788" t="str">
            <v>SCG</v>
          </cell>
          <cell r="Z788" t="str">
            <v>Tpk</v>
          </cell>
          <cell r="AA788" t="str">
            <v>Z99</v>
          </cell>
          <cell r="AB788" t="str">
            <v>Z99</v>
          </cell>
        </row>
        <row r="789">
          <cell r="B789">
            <v>206</v>
          </cell>
          <cell r="C789">
            <v>80</v>
          </cell>
          <cell r="E789">
            <v>36721</v>
          </cell>
          <cell r="F789">
            <v>36708</v>
          </cell>
          <cell r="G789">
            <v>36722</v>
          </cell>
          <cell r="H789">
            <v>36724</v>
          </cell>
          <cell r="I789" t="str">
            <v>Bot</v>
          </cell>
          <cell r="J789">
            <v>33</v>
          </cell>
          <cell r="K789" t="str">
            <v>Enron</v>
          </cell>
          <cell r="L789" t="str">
            <v>F</v>
          </cell>
          <cell r="M789">
            <v>5000</v>
          </cell>
          <cell r="N789">
            <v>15000</v>
          </cell>
          <cell r="O789">
            <v>0</v>
          </cell>
          <cell r="P789">
            <v>4.67</v>
          </cell>
          <cell r="R789" t="str">
            <v>Fxd</v>
          </cell>
          <cell r="S789" t="str">
            <v>Phys</v>
          </cell>
          <cell r="T789" t="str">
            <v>CA</v>
          </cell>
          <cell r="X789" t="str">
            <v>CaBdr</v>
          </cell>
          <cell r="Y789" t="str">
            <v>SCG</v>
          </cell>
          <cell r="Z789" t="str">
            <v>Tpk</v>
          </cell>
          <cell r="AA789" t="str">
            <v>Z99</v>
          </cell>
          <cell r="AB789" t="str">
            <v>Z99</v>
          </cell>
        </row>
        <row r="790">
          <cell r="B790">
            <v>206</v>
          </cell>
          <cell r="C790">
            <v>80</v>
          </cell>
          <cell r="E790">
            <v>36721</v>
          </cell>
          <cell r="F790">
            <v>36708</v>
          </cell>
          <cell r="G790">
            <v>36722</v>
          </cell>
          <cell r="H790">
            <v>36724</v>
          </cell>
          <cell r="I790" t="str">
            <v>Bot</v>
          </cell>
          <cell r="J790">
            <v>35</v>
          </cell>
          <cell r="K790" t="str">
            <v>Enron</v>
          </cell>
          <cell r="L790" t="str">
            <v>F</v>
          </cell>
          <cell r="M790">
            <v>5000</v>
          </cell>
          <cell r="N790">
            <v>15000</v>
          </cell>
          <cell r="O790">
            <v>0</v>
          </cell>
          <cell r="P790">
            <v>4.6849999999999996</v>
          </cell>
          <cell r="R790" t="str">
            <v>Fxd</v>
          </cell>
          <cell r="S790" t="str">
            <v>Phys</v>
          </cell>
          <cell r="T790" t="str">
            <v>CA</v>
          </cell>
          <cell r="X790" t="str">
            <v>CaBdr</v>
          </cell>
          <cell r="Y790" t="str">
            <v>SCG</v>
          </cell>
          <cell r="Z790" t="str">
            <v>Tpk</v>
          </cell>
          <cell r="AA790" t="str">
            <v>Z99</v>
          </cell>
          <cell r="AB790" t="str">
            <v>Z99</v>
          </cell>
        </row>
        <row r="791">
          <cell r="B791">
            <v>206</v>
          </cell>
          <cell r="C791">
            <v>80</v>
          </cell>
          <cell r="E791">
            <v>36721</v>
          </cell>
          <cell r="F791">
            <v>36708</v>
          </cell>
          <cell r="G791">
            <v>36722</v>
          </cell>
          <cell r="H791">
            <v>36724</v>
          </cell>
          <cell r="I791" t="str">
            <v>Bot</v>
          </cell>
          <cell r="J791">
            <v>36</v>
          </cell>
          <cell r="K791" t="str">
            <v>Enron</v>
          </cell>
          <cell r="L791" t="str">
            <v>F</v>
          </cell>
          <cell r="M791">
            <v>5000</v>
          </cell>
          <cell r="N791">
            <v>15000</v>
          </cell>
          <cell r="O791">
            <v>0</v>
          </cell>
          <cell r="P791">
            <v>4.68</v>
          </cell>
          <cell r="R791" t="str">
            <v>Fxd</v>
          </cell>
          <cell r="S791" t="str">
            <v>Phys</v>
          </cell>
          <cell r="T791" t="str">
            <v>CA</v>
          </cell>
          <cell r="X791" t="str">
            <v>CaBdr</v>
          </cell>
          <cell r="Y791" t="str">
            <v>SCG</v>
          </cell>
          <cell r="Z791" t="str">
            <v>Tpk</v>
          </cell>
          <cell r="AA791" t="str">
            <v>Z99</v>
          </cell>
          <cell r="AB791" t="str">
            <v>Z99</v>
          </cell>
        </row>
        <row r="792">
          <cell r="B792">
            <v>206</v>
          </cell>
          <cell r="C792">
            <v>80</v>
          </cell>
          <cell r="E792">
            <v>36721</v>
          </cell>
          <cell r="F792">
            <v>36708</v>
          </cell>
          <cell r="G792">
            <v>36722</v>
          </cell>
          <cell r="H792">
            <v>36724</v>
          </cell>
          <cell r="I792" t="str">
            <v>Bot</v>
          </cell>
          <cell r="J792">
            <v>37</v>
          </cell>
          <cell r="K792" t="str">
            <v>Enron</v>
          </cell>
          <cell r="L792" t="str">
            <v>F</v>
          </cell>
          <cell r="M792">
            <v>5000</v>
          </cell>
          <cell r="N792">
            <v>15000</v>
          </cell>
          <cell r="O792">
            <v>0</v>
          </cell>
          <cell r="P792">
            <v>4.71</v>
          </cell>
          <cell r="R792" t="str">
            <v>Fxd</v>
          </cell>
          <cell r="S792" t="str">
            <v>Phys</v>
          </cell>
          <cell r="T792" t="str">
            <v>CA</v>
          </cell>
          <cell r="X792" t="str">
            <v>CaBdr</v>
          </cell>
          <cell r="Y792" t="str">
            <v>SCG</v>
          </cell>
          <cell r="Z792" t="str">
            <v>Tpk</v>
          </cell>
          <cell r="AA792" t="str">
            <v>Z99</v>
          </cell>
          <cell r="AB792" t="str">
            <v>Z99</v>
          </cell>
        </row>
        <row r="793">
          <cell r="B793">
            <v>206</v>
          </cell>
          <cell r="C793">
            <v>80</v>
          </cell>
          <cell r="E793">
            <v>36721</v>
          </cell>
          <cell r="F793">
            <v>36708</v>
          </cell>
          <cell r="G793">
            <v>36722</v>
          </cell>
          <cell r="H793">
            <v>36724</v>
          </cell>
          <cell r="I793" t="str">
            <v>Bot</v>
          </cell>
          <cell r="J793">
            <v>38</v>
          </cell>
          <cell r="K793" t="str">
            <v>Enron</v>
          </cell>
          <cell r="L793" t="str">
            <v>F</v>
          </cell>
          <cell r="M793">
            <v>5000</v>
          </cell>
          <cell r="N793">
            <v>15000</v>
          </cell>
          <cell r="O793">
            <v>0</v>
          </cell>
          <cell r="P793">
            <v>4.72</v>
          </cell>
          <cell r="R793" t="str">
            <v>Fxd</v>
          </cell>
          <cell r="S793" t="str">
            <v>Phys</v>
          </cell>
          <cell r="T793" t="str">
            <v>CA</v>
          </cell>
          <cell r="X793" t="str">
            <v>CaBdr</v>
          </cell>
          <cell r="Y793" t="str">
            <v>SCG</v>
          </cell>
          <cell r="Z793" t="str">
            <v>Tpk</v>
          </cell>
          <cell r="AA793" t="str">
            <v>Z99</v>
          </cell>
          <cell r="AB793" t="str">
            <v>Z99</v>
          </cell>
        </row>
        <row r="794">
          <cell r="B794">
            <v>206</v>
          </cell>
          <cell r="C794">
            <v>80</v>
          </cell>
          <cell r="E794">
            <v>36721</v>
          </cell>
          <cell r="F794">
            <v>36708</v>
          </cell>
          <cell r="G794">
            <v>36722</v>
          </cell>
          <cell r="H794">
            <v>36724</v>
          </cell>
          <cell r="I794" t="str">
            <v>Bot</v>
          </cell>
          <cell r="J794">
            <v>39</v>
          </cell>
          <cell r="K794" t="str">
            <v>Enron</v>
          </cell>
          <cell r="L794" t="str">
            <v>F</v>
          </cell>
          <cell r="M794">
            <v>5000</v>
          </cell>
          <cell r="N794">
            <v>15000</v>
          </cell>
          <cell r="O794">
            <v>0</v>
          </cell>
          <cell r="P794">
            <v>4.7450000000000001</v>
          </cell>
          <cell r="R794" t="str">
            <v>Fxd</v>
          </cell>
          <cell r="S794" t="str">
            <v>Phys</v>
          </cell>
          <cell r="T794" t="str">
            <v>CA</v>
          </cell>
          <cell r="X794" t="str">
            <v>CaBdr</v>
          </cell>
          <cell r="Y794" t="str">
            <v>SCG</v>
          </cell>
          <cell r="Z794" t="str">
            <v>Tpk</v>
          </cell>
          <cell r="AA794" t="str">
            <v>Z99</v>
          </cell>
          <cell r="AB794" t="str">
            <v>Z99</v>
          </cell>
        </row>
        <row r="795">
          <cell r="B795">
            <v>206</v>
          </cell>
          <cell r="C795">
            <v>80</v>
          </cell>
          <cell r="E795">
            <v>36721</v>
          </cell>
          <cell r="F795">
            <v>36708</v>
          </cell>
          <cell r="G795">
            <v>36722</v>
          </cell>
          <cell r="H795">
            <v>36724</v>
          </cell>
          <cell r="I795" t="str">
            <v>Bot</v>
          </cell>
          <cell r="K795" t="str">
            <v>Duke</v>
          </cell>
          <cell r="L795" t="str">
            <v>F</v>
          </cell>
          <cell r="M795">
            <v>5000</v>
          </cell>
          <cell r="N795">
            <v>15000</v>
          </cell>
          <cell r="O795">
            <v>0</v>
          </cell>
          <cell r="P795">
            <v>4.6500000000000004</v>
          </cell>
          <cell r="R795" t="str">
            <v>Fxd</v>
          </cell>
          <cell r="S795" t="str">
            <v>Phys</v>
          </cell>
          <cell r="T795" t="str">
            <v>CA</v>
          </cell>
          <cell r="X795" t="str">
            <v>CaBdr</v>
          </cell>
          <cell r="Y795" t="str">
            <v>SCG</v>
          </cell>
          <cell r="Z795" t="str">
            <v>Ndls</v>
          </cell>
          <cell r="AA795">
            <v>26758</v>
          </cell>
          <cell r="AB795" t="str">
            <v>Z99</v>
          </cell>
        </row>
        <row r="796">
          <cell r="B796">
            <v>206</v>
          </cell>
          <cell r="C796">
            <v>80</v>
          </cell>
          <cell r="E796">
            <v>36721</v>
          </cell>
          <cell r="F796">
            <v>36708</v>
          </cell>
          <cell r="G796">
            <v>36722</v>
          </cell>
          <cell r="H796">
            <v>36724</v>
          </cell>
          <cell r="I796" t="str">
            <v>Sld</v>
          </cell>
          <cell r="K796" t="str">
            <v>CAHUB</v>
          </cell>
          <cell r="L796" t="str">
            <v>F</v>
          </cell>
          <cell r="M796">
            <v>40000</v>
          </cell>
          <cell r="N796">
            <v>0</v>
          </cell>
          <cell r="O796">
            <v>120000</v>
          </cell>
          <cell r="P796">
            <v>-0.02</v>
          </cell>
          <cell r="R796" t="str">
            <v>Fxd</v>
          </cell>
          <cell r="S796" t="str">
            <v>Strg</v>
          </cell>
          <cell r="T796" t="str">
            <v>CA</v>
          </cell>
          <cell r="X796" t="str">
            <v>CaBdr</v>
          </cell>
          <cell r="Y796" t="str">
            <v>SCG</v>
          </cell>
          <cell r="Z796" t="str">
            <v>Tpk</v>
          </cell>
          <cell r="AA796" t="str">
            <v>97VT</v>
          </cell>
          <cell r="AB796" t="str">
            <v>Z99</v>
          </cell>
        </row>
        <row r="797">
          <cell r="B797">
            <v>206</v>
          </cell>
          <cell r="C797">
            <v>80</v>
          </cell>
          <cell r="E797">
            <v>36721</v>
          </cell>
          <cell r="F797">
            <v>36708</v>
          </cell>
          <cell r="G797">
            <v>36724</v>
          </cell>
          <cell r="H797">
            <v>36724</v>
          </cell>
          <cell r="I797" t="str">
            <v>Bot</v>
          </cell>
          <cell r="K797" t="str">
            <v>CAHUB</v>
          </cell>
          <cell r="L797" t="str">
            <v>F</v>
          </cell>
          <cell r="N797">
            <v>90000</v>
          </cell>
          <cell r="O797">
            <v>0</v>
          </cell>
          <cell r="P797">
            <v>0</v>
          </cell>
          <cell r="R797" t="str">
            <v>Fxd</v>
          </cell>
          <cell r="S797" t="str">
            <v>Strg</v>
          </cell>
          <cell r="T797" t="str">
            <v>CA</v>
          </cell>
          <cell r="X797" t="str">
            <v>CaBdr</v>
          </cell>
          <cell r="Y797" t="str">
            <v>SCG</v>
          </cell>
          <cell r="Z797" t="str">
            <v>Tpk</v>
          </cell>
          <cell r="AA797" t="str">
            <v>Z99</v>
          </cell>
          <cell r="AB797" t="str">
            <v>A116</v>
          </cell>
        </row>
        <row r="798">
          <cell r="B798">
            <v>206</v>
          </cell>
          <cell r="C798">
            <v>80</v>
          </cell>
          <cell r="E798">
            <v>36721</v>
          </cell>
          <cell r="F798">
            <v>36708</v>
          </cell>
          <cell r="G798">
            <v>36724</v>
          </cell>
          <cell r="H798">
            <v>36724</v>
          </cell>
          <cell r="I798" t="str">
            <v>Bot</v>
          </cell>
          <cell r="K798" t="str">
            <v>CAHUB</v>
          </cell>
          <cell r="L798" t="str">
            <v>F</v>
          </cell>
          <cell r="N798">
            <v>30000</v>
          </cell>
          <cell r="O798">
            <v>0</v>
          </cell>
          <cell r="P798">
            <v>0</v>
          </cell>
          <cell r="R798" t="str">
            <v>Fxd</v>
          </cell>
          <cell r="S798" t="str">
            <v>Strg</v>
          </cell>
          <cell r="T798" t="str">
            <v>CA</v>
          </cell>
          <cell r="X798" t="str">
            <v>CaBdr</v>
          </cell>
          <cell r="Y798" t="str">
            <v>SCG</v>
          </cell>
          <cell r="Z798" t="str">
            <v>Tpk</v>
          </cell>
          <cell r="AA798" t="str">
            <v>Z99</v>
          </cell>
          <cell r="AB798" t="str">
            <v>P03</v>
          </cell>
        </row>
        <row r="799">
          <cell r="B799">
            <v>206</v>
          </cell>
          <cell r="C799">
            <v>80</v>
          </cell>
          <cell r="E799">
            <v>36721</v>
          </cell>
          <cell r="F799">
            <v>36708</v>
          </cell>
          <cell r="G799">
            <v>36724</v>
          </cell>
          <cell r="H799">
            <v>36724</v>
          </cell>
          <cell r="I799" t="str">
            <v>Sld</v>
          </cell>
          <cell r="K799" t="str">
            <v>CEH Trnsfr</v>
          </cell>
          <cell r="L799" t="str">
            <v>F</v>
          </cell>
          <cell r="N799">
            <v>0</v>
          </cell>
          <cell r="O799">
            <v>90000</v>
          </cell>
          <cell r="P799">
            <v>4.71</v>
          </cell>
          <cell r="R799" t="str">
            <v>Fxd</v>
          </cell>
          <cell r="S799" t="str">
            <v>Phys</v>
          </cell>
          <cell r="T799" t="str">
            <v>CA</v>
          </cell>
          <cell r="X799" t="str">
            <v>CaBdr</v>
          </cell>
          <cell r="Y799" t="str">
            <v>SCG</v>
          </cell>
          <cell r="Z799" t="str">
            <v>Tpk</v>
          </cell>
          <cell r="AA799">
            <v>206</v>
          </cell>
          <cell r="AB799" t="str">
            <v>174</v>
          </cell>
        </row>
        <row r="800">
          <cell r="B800">
            <v>206</v>
          </cell>
          <cell r="C800">
            <v>80</v>
          </cell>
          <cell r="E800">
            <v>36721</v>
          </cell>
          <cell r="F800">
            <v>36708</v>
          </cell>
          <cell r="G800">
            <v>36724</v>
          </cell>
          <cell r="H800">
            <v>36724</v>
          </cell>
          <cell r="I800" t="str">
            <v>Sld</v>
          </cell>
          <cell r="K800" t="str">
            <v>CEH Trnsfr</v>
          </cell>
          <cell r="L800" t="str">
            <v>F</v>
          </cell>
          <cell r="N800">
            <v>0</v>
          </cell>
          <cell r="O800">
            <v>30000</v>
          </cell>
          <cell r="P800">
            <v>4.71</v>
          </cell>
          <cell r="R800" t="str">
            <v>Fxd</v>
          </cell>
          <cell r="S800" t="str">
            <v>Phys</v>
          </cell>
          <cell r="T800" t="str">
            <v>CA</v>
          </cell>
          <cell r="X800" t="str">
            <v>CaBdr</v>
          </cell>
          <cell r="Y800" t="str">
            <v>SCG</v>
          </cell>
          <cell r="Z800" t="str">
            <v>Tpk</v>
          </cell>
          <cell r="AA800">
            <v>206</v>
          </cell>
          <cell r="AB800" t="str">
            <v>188</v>
          </cell>
        </row>
        <row r="805">
          <cell r="B805">
            <v>36739</v>
          </cell>
        </row>
        <row r="808">
          <cell r="B808">
            <v>208</v>
          </cell>
          <cell r="E808">
            <v>36399</v>
          </cell>
          <cell r="F808">
            <v>36739</v>
          </cell>
          <cell r="G808">
            <v>36739</v>
          </cell>
          <cell r="H808">
            <v>36769</v>
          </cell>
          <cell r="I808" t="str">
            <v>Sld</v>
          </cell>
          <cell r="K808" t="str">
            <v>Southern</v>
          </cell>
          <cell r="N808">
            <v>0</v>
          </cell>
          <cell r="O808">
            <v>156019</v>
          </cell>
          <cell r="P808">
            <v>3.21</v>
          </cell>
          <cell r="R808" t="str">
            <v>Fxd</v>
          </cell>
          <cell r="S808" t="str">
            <v>Phys</v>
          </cell>
          <cell r="T808" t="str">
            <v>CA</v>
          </cell>
          <cell r="X808" t="str">
            <v>CaBdr</v>
          </cell>
          <cell r="Y808" t="str">
            <v>SCG</v>
          </cell>
          <cell r="Z808" t="str">
            <v>Tpk</v>
          </cell>
        </row>
        <row r="810">
          <cell r="B810">
            <v>182</v>
          </cell>
          <cell r="E810">
            <v>36399</v>
          </cell>
          <cell r="F810">
            <v>36739</v>
          </cell>
          <cell r="G810">
            <v>36434</v>
          </cell>
          <cell r="H810">
            <v>36464</v>
          </cell>
          <cell r="I810" t="str">
            <v>Sld</v>
          </cell>
          <cell r="K810" t="str">
            <v>CEH Trnsfr</v>
          </cell>
          <cell r="N810">
            <v>0</v>
          </cell>
          <cell r="O810">
            <v>310000</v>
          </cell>
          <cell r="P810">
            <v>3.21</v>
          </cell>
          <cell r="R810" t="str">
            <v>Fxd</v>
          </cell>
          <cell r="S810" t="str">
            <v>Phys</v>
          </cell>
          <cell r="T810" t="str">
            <v>CA</v>
          </cell>
          <cell r="X810" t="str">
            <v>CaBdr</v>
          </cell>
          <cell r="Y810" t="str">
            <v>SCG</v>
          </cell>
        </row>
        <row r="811">
          <cell r="B811">
            <v>208</v>
          </cell>
          <cell r="E811">
            <v>36399</v>
          </cell>
          <cell r="F811">
            <v>36739</v>
          </cell>
          <cell r="G811">
            <v>36434</v>
          </cell>
          <cell r="H811">
            <v>36464</v>
          </cell>
          <cell r="I811" t="str">
            <v>Bot</v>
          </cell>
          <cell r="K811" t="str">
            <v>CEH Trnsfr</v>
          </cell>
          <cell r="N811">
            <v>310000</v>
          </cell>
          <cell r="O811">
            <v>0</v>
          </cell>
          <cell r="P811">
            <v>3.21</v>
          </cell>
          <cell r="R811" t="str">
            <v>Fxd</v>
          </cell>
          <cell r="S811" t="str">
            <v>Phys</v>
          </cell>
          <cell r="T811" t="str">
            <v>CA</v>
          </cell>
          <cell r="X811" t="str">
            <v>CaBdr</v>
          </cell>
          <cell r="Y811" t="str">
            <v>SCG</v>
          </cell>
        </row>
        <row r="812">
          <cell r="B812">
            <v>208</v>
          </cell>
          <cell r="E812">
            <v>36399</v>
          </cell>
          <cell r="F812">
            <v>36739</v>
          </cell>
          <cell r="G812">
            <v>36434</v>
          </cell>
          <cell r="H812">
            <v>36464</v>
          </cell>
          <cell r="I812" t="str">
            <v>Bot</v>
          </cell>
          <cell r="K812" t="str">
            <v>CEH Trnsfr</v>
          </cell>
          <cell r="N812">
            <v>0</v>
          </cell>
          <cell r="O812">
            <v>310000</v>
          </cell>
          <cell r="P812">
            <v>4.8</v>
          </cell>
          <cell r="R812" t="str">
            <v>Fxd</v>
          </cell>
          <cell r="S812" t="str">
            <v>Phys</v>
          </cell>
          <cell r="T812" t="str">
            <v>CA</v>
          </cell>
          <cell r="X812" t="str">
            <v>CaBdr</v>
          </cell>
          <cell r="Y812" t="str">
            <v>SCG</v>
          </cell>
        </row>
        <row r="813">
          <cell r="B813">
            <v>182</v>
          </cell>
          <cell r="E813">
            <v>36399</v>
          </cell>
          <cell r="F813">
            <v>36739</v>
          </cell>
          <cell r="G813">
            <v>36434</v>
          </cell>
          <cell r="H813">
            <v>36464</v>
          </cell>
          <cell r="I813" t="str">
            <v>Sld</v>
          </cell>
          <cell r="K813" t="str">
            <v>CEH Trnsfr</v>
          </cell>
          <cell r="N813">
            <v>310000</v>
          </cell>
          <cell r="O813">
            <v>0</v>
          </cell>
          <cell r="P813">
            <v>4.8</v>
          </cell>
          <cell r="R813" t="str">
            <v>Fxd</v>
          </cell>
          <cell r="S813" t="str">
            <v>Phys</v>
          </cell>
          <cell r="T813" t="str">
            <v>CA</v>
          </cell>
          <cell r="X813" t="str">
            <v>CaBdr</v>
          </cell>
          <cell r="Y813" t="str">
            <v>SCG</v>
          </cell>
        </row>
        <row r="816">
          <cell r="B816">
            <v>211</v>
          </cell>
          <cell r="C816">
            <v>84</v>
          </cell>
          <cell r="E816">
            <v>36399</v>
          </cell>
          <cell r="F816">
            <v>36739</v>
          </cell>
          <cell r="G816">
            <v>36434</v>
          </cell>
          <cell r="H816">
            <v>36464</v>
          </cell>
          <cell r="I816" t="str">
            <v>Bot</v>
          </cell>
          <cell r="K816" t="str">
            <v>CAHUB</v>
          </cell>
          <cell r="N816">
            <v>60000</v>
          </cell>
          <cell r="O816">
            <v>0</v>
          </cell>
          <cell r="P816">
            <v>0.45</v>
          </cell>
          <cell r="R816" t="str">
            <v>Fxd</v>
          </cell>
          <cell r="S816" t="str">
            <v>Strg</v>
          </cell>
          <cell r="T816" t="str">
            <v>CA</v>
          </cell>
          <cell r="X816" t="str">
            <v>CaBdr</v>
          </cell>
          <cell r="Y816" t="str">
            <v>SCG</v>
          </cell>
        </row>
        <row r="817">
          <cell r="B817">
            <v>211</v>
          </cell>
          <cell r="C817">
            <v>84</v>
          </cell>
          <cell r="E817">
            <v>36399</v>
          </cell>
          <cell r="F817">
            <v>36739</v>
          </cell>
          <cell r="G817">
            <v>36434</v>
          </cell>
          <cell r="H817">
            <v>36464</v>
          </cell>
          <cell r="I817" t="str">
            <v>Bot</v>
          </cell>
          <cell r="K817" t="str">
            <v>CAHUB</v>
          </cell>
          <cell r="N817">
            <v>20000</v>
          </cell>
          <cell r="O817">
            <v>0</v>
          </cell>
          <cell r="P817">
            <v>0.45</v>
          </cell>
          <cell r="R817" t="str">
            <v>Fxd</v>
          </cell>
          <cell r="S817" t="str">
            <v>Strg</v>
          </cell>
          <cell r="T817" t="str">
            <v>CA</v>
          </cell>
          <cell r="X817" t="str">
            <v>CaBdr</v>
          </cell>
          <cell r="Y817" t="str">
            <v>SCG</v>
          </cell>
        </row>
        <row r="818">
          <cell r="B818">
            <v>211</v>
          </cell>
          <cell r="C818">
            <v>84</v>
          </cell>
          <cell r="E818">
            <v>36399</v>
          </cell>
          <cell r="F818">
            <v>36739</v>
          </cell>
          <cell r="G818">
            <v>36434</v>
          </cell>
          <cell r="H818">
            <v>36464</v>
          </cell>
          <cell r="I818" t="str">
            <v>Sld</v>
          </cell>
          <cell r="K818" t="str">
            <v>CEH Trnsfr</v>
          </cell>
          <cell r="N818">
            <v>0</v>
          </cell>
          <cell r="O818">
            <v>60000</v>
          </cell>
          <cell r="P818">
            <v>5.5</v>
          </cell>
          <cell r="R818" t="str">
            <v>Fxd</v>
          </cell>
          <cell r="S818" t="str">
            <v>Phys</v>
          </cell>
          <cell r="T818" t="str">
            <v>CA</v>
          </cell>
          <cell r="X818" t="str">
            <v>CaBdr</v>
          </cell>
          <cell r="Y818" t="str">
            <v>SCG</v>
          </cell>
        </row>
        <row r="819">
          <cell r="B819">
            <v>211</v>
          </cell>
          <cell r="C819">
            <v>84</v>
          </cell>
          <cell r="E819">
            <v>36399</v>
          </cell>
          <cell r="F819">
            <v>36739</v>
          </cell>
          <cell r="G819">
            <v>36434</v>
          </cell>
          <cell r="H819">
            <v>36464</v>
          </cell>
          <cell r="I819" t="str">
            <v>Sld</v>
          </cell>
          <cell r="K819" t="str">
            <v>CEH Trnsfr</v>
          </cell>
          <cell r="N819">
            <v>0</v>
          </cell>
          <cell r="O819">
            <v>20000</v>
          </cell>
          <cell r="P819">
            <v>5.5</v>
          </cell>
          <cell r="R819" t="str">
            <v>Fxd</v>
          </cell>
          <cell r="S819" t="str">
            <v>Phys</v>
          </cell>
          <cell r="T819" t="str">
            <v>CA</v>
          </cell>
          <cell r="X819" t="str">
            <v>CaBdr</v>
          </cell>
          <cell r="Y819" t="str">
            <v>SCG</v>
          </cell>
        </row>
        <row r="820">
          <cell r="B820">
            <v>216</v>
          </cell>
          <cell r="C820">
            <v>86</v>
          </cell>
          <cell r="E820">
            <v>36399</v>
          </cell>
          <cell r="F820">
            <v>36739</v>
          </cell>
          <cell r="G820">
            <v>36434</v>
          </cell>
          <cell r="H820">
            <v>36464</v>
          </cell>
          <cell r="I820" t="str">
            <v>Bot</v>
          </cell>
          <cell r="K820" t="str">
            <v>CEH Trnsfr</v>
          </cell>
          <cell r="N820">
            <v>60000</v>
          </cell>
          <cell r="O820">
            <v>0</v>
          </cell>
          <cell r="P820">
            <v>5.5</v>
          </cell>
          <cell r="R820" t="str">
            <v>Fxd</v>
          </cell>
          <cell r="S820" t="str">
            <v>Phys</v>
          </cell>
          <cell r="T820" t="str">
            <v>CA</v>
          </cell>
          <cell r="X820" t="str">
            <v>CaBdr</v>
          </cell>
          <cell r="Y820" t="str">
            <v>SCG</v>
          </cell>
        </row>
        <row r="821">
          <cell r="B821">
            <v>216</v>
          </cell>
          <cell r="C821">
            <v>86</v>
          </cell>
          <cell r="E821">
            <v>36399</v>
          </cell>
          <cell r="F821">
            <v>36739</v>
          </cell>
          <cell r="G821">
            <v>36434</v>
          </cell>
          <cell r="H821">
            <v>36464</v>
          </cell>
          <cell r="I821" t="str">
            <v>Bot</v>
          </cell>
          <cell r="K821" t="str">
            <v>CEH Trnsfr</v>
          </cell>
          <cell r="N821">
            <v>20000</v>
          </cell>
          <cell r="O821">
            <v>0</v>
          </cell>
          <cell r="P821">
            <v>5.5</v>
          </cell>
          <cell r="R821" t="str">
            <v>Fxd</v>
          </cell>
          <cell r="S821" t="str">
            <v>Phys</v>
          </cell>
          <cell r="T821" t="str">
            <v>CA</v>
          </cell>
          <cell r="X821" t="str">
            <v>CaBdr</v>
          </cell>
          <cell r="Y821" t="str">
            <v>SCG</v>
          </cell>
        </row>
        <row r="824">
          <cell r="B824">
            <v>211</v>
          </cell>
          <cell r="C824">
            <v>84</v>
          </cell>
          <cell r="E824">
            <v>36399</v>
          </cell>
          <cell r="F824">
            <v>36739</v>
          </cell>
          <cell r="G824">
            <v>36434</v>
          </cell>
          <cell r="H824">
            <v>36464</v>
          </cell>
          <cell r="I824" t="str">
            <v>Bot</v>
          </cell>
          <cell r="K824" t="str">
            <v>CAHUB</v>
          </cell>
          <cell r="M824">
            <v>10000</v>
          </cell>
          <cell r="N824">
            <v>0</v>
          </cell>
          <cell r="O824">
            <v>0</v>
          </cell>
          <cell r="P824">
            <v>0.45</v>
          </cell>
          <cell r="R824" t="str">
            <v>Fxd</v>
          </cell>
          <cell r="S824" t="str">
            <v>Strg</v>
          </cell>
          <cell r="T824" t="str">
            <v>CA</v>
          </cell>
          <cell r="X824" t="str">
            <v>CaBdr</v>
          </cell>
          <cell r="Y824" t="str">
            <v>SCG</v>
          </cell>
        </row>
        <row r="826">
          <cell r="B826">
            <v>216</v>
          </cell>
          <cell r="C826">
            <v>86</v>
          </cell>
          <cell r="E826">
            <v>36399</v>
          </cell>
          <cell r="F826">
            <v>36739</v>
          </cell>
          <cell r="G826">
            <v>36769</v>
          </cell>
          <cell r="H826">
            <v>36769</v>
          </cell>
          <cell r="I826" t="str">
            <v>Sld</v>
          </cell>
          <cell r="K826" t="str">
            <v>Enron</v>
          </cell>
          <cell r="N826">
            <v>0</v>
          </cell>
          <cell r="O826">
            <v>4185</v>
          </cell>
          <cell r="P826">
            <v>6.21</v>
          </cell>
          <cell r="R826" t="str">
            <v>Fxd</v>
          </cell>
          <cell r="S826" t="str">
            <v>Phys</v>
          </cell>
          <cell r="T826" t="str">
            <v>CA</v>
          </cell>
          <cell r="X826" t="str">
            <v>CaBdr</v>
          </cell>
          <cell r="Y826" t="str">
            <v>SCG</v>
          </cell>
          <cell r="Z826" t="str">
            <v>Tpk</v>
          </cell>
          <cell r="AA826" t="str">
            <v>97VT</v>
          </cell>
          <cell r="AB826">
            <v>2587</v>
          </cell>
        </row>
        <row r="827">
          <cell r="B827">
            <v>216</v>
          </cell>
          <cell r="C827">
            <v>86</v>
          </cell>
          <cell r="E827">
            <v>36399</v>
          </cell>
          <cell r="F827">
            <v>36739</v>
          </cell>
          <cell r="G827">
            <v>36434</v>
          </cell>
          <cell r="H827">
            <v>36464</v>
          </cell>
          <cell r="I827" t="str">
            <v>Bot</v>
          </cell>
          <cell r="K827" t="str">
            <v>CAHUB</v>
          </cell>
          <cell r="N827">
            <v>4185</v>
          </cell>
          <cell r="O827">
            <v>0</v>
          </cell>
          <cell r="P827">
            <v>0</v>
          </cell>
          <cell r="R827" t="str">
            <v>Fxd</v>
          </cell>
          <cell r="S827" t="str">
            <v>Strg</v>
          </cell>
          <cell r="T827" t="str">
            <v>CA</v>
          </cell>
          <cell r="X827" t="str">
            <v>CaBdr</v>
          </cell>
          <cell r="Y827" t="str">
            <v>SCG</v>
          </cell>
        </row>
        <row r="828">
          <cell r="B828">
            <v>216</v>
          </cell>
          <cell r="C828">
            <v>86</v>
          </cell>
          <cell r="E828">
            <v>36399</v>
          </cell>
          <cell r="F828">
            <v>36770</v>
          </cell>
          <cell r="G828">
            <v>36434</v>
          </cell>
          <cell r="H828">
            <v>36464</v>
          </cell>
          <cell r="I828" t="str">
            <v>Sld</v>
          </cell>
          <cell r="K828" t="str">
            <v>CAHUB</v>
          </cell>
          <cell r="N828">
            <v>0</v>
          </cell>
          <cell r="O828">
            <v>4185</v>
          </cell>
          <cell r="P828">
            <v>0.1</v>
          </cell>
          <cell r="R828" t="str">
            <v>Fxd</v>
          </cell>
          <cell r="S828" t="str">
            <v>Strg</v>
          </cell>
          <cell r="T828" t="str">
            <v>CA</v>
          </cell>
          <cell r="X828" t="str">
            <v>CaBdr</v>
          </cell>
          <cell r="Y828" t="str">
            <v>SCG</v>
          </cell>
        </row>
        <row r="831">
          <cell r="B831">
            <v>217</v>
          </cell>
          <cell r="C831">
            <v>85</v>
          </cell>
          <cell r="E831">
            <v>36762</v>
          </cell>
          <cell r="F831">
            <v>36739</v>
          </cell>
          <cell r="G831">
            <v>36763</v>
          </cell>
          <cell r="H831">
            <v>36763</v>
          </cell>
          <cell r="I831" t="str">
            <v>Bot</v>
          </cell>
          <cell r="K831" t="str">
            <v>CAHUB</v>
          </cell>
          <cell r="N831">
            <v>15946</v>
          </cell>
          <cell r="O831">
            <v>0</v>
          </cell>
          <cell r="P831">
            <v>0.05</v>
          </cell>
          <cell r="R831" t="str">
            <v>Fxd</v>
          </cell>
          <cell r="S831" t="str">
            <v>Strg</v>
          </cell>
          <cell r="T831" t="str">
            <v>CA</v>
          </cell>
          <cell r="X831" t="str">
            <v>CaBdr</v>
          </cell>
          <cell r="Y831" t="str">
            <v>SCG</v>
          </cell>
        </row>
        <row r="832">
          <cell r="B832">
            <v>217</v>
          </cell>
          <cell r="C832">
            <v>85</v>
          </cell>
          <cell r="E832">
            <v>36762</v>
          </cell>
          <cell r="F832">
            <v>36739</v>
          </cell>
          <cell r="G832">
            <v>36763</v>
          </cell>
          <cell r="H832">
            <v>36763</v>
          </cell>
          <cell r="I832" t="str">
            <v>Sld</v>
          </cell>
          <cell r="K832" t="str">
            <v>Enron</v>
          </cell>
          <cell r="M832">
            <v>30000</v>
          </cell>
          <cell r="N832">
            <v>0</v>
          </cell>
          <cell r="O832">
            <v>15946</v>
          </cell>
          <cell r="P832">
            <v>5.78</v>
          </cell>
          <cell r="R832" t="str">
            <v>Fxd</v>
          </cell>
          <cell r="S832" t="str">
            <v>Phys</v>
          </cell>
          <cell r="T832" t="str">
            <v>CA</v>
          </cell>
          <cell r="X832" t="str">
            <v>CaBdr</v>
          </cell>
          <cell r="Y832" t="str">
            <v>SCG</v>
          </cell>
          <cell r="Z832" t="str">
            <v>Tpk</v>
          </cell>
          <cell r="AA832" t="str">
            <v>97vt</v>
          </cell>
          <cell r="AB832">
            <v>2587</v>
          </cell>
        </row>
        <row r="833">
          <cell r="B833">
            <v>217</v>
          </cell>
          <cell r="C833">
            <v>85</v>
          </cell>
          <cell r="E833">
            <v>36762</v>
          </cell>
          <cell r="F833">
            <v>36770</v>
          </cell>
          <cell r="G833">
            <v>36770</v>
          </cell>
          <cell r="H833">
            <v>36799</v>
          </cell>
          <cell r="I833" t="str">
            <v>Sld</v>
          </cell>
          <cell r="K833" t="str">
            <v>CAHUB</v>
          </cell>
          <cell r="N833">
            <v>0</v>
          </cell>
          <cell r="O833">
            <v>15946</v>
          </cell>
          <cell r="P833">
            <v>0</v>
          </cell>
          <cell r="R833" t="str">
            <v>Fxd</v>
          </cell>
          <cell r="S833" t="str">
            <v>Strg</v>
          </cell>
          <cell r="T833" t="str">
            <v>CA</v>
          </cell>
          <cell r="X833" t="str">
            <v>CaBdr</v>
          </cell>
          <cell r="Y833" t="str">
            <v>SCG</v>
          </cell>
        </row>
        <row r="835">
          <cell r="B835">
            <v>211</v>
          </cell>
          <cell r="C835">
            <v>84</v>
          </cell>
          <cell r="E835">
            <v>36399</v>
          </cell>
          <cell r="F835">
            <v>36739</v>
          </cell>
          <cell r="G835">
            <v>36434</v>
          </cell>
          <cell r="H835">
            <v>36464</v>
          </cell>
          <cell r="I835" t="str">
            <v>Bot</v>
          </cell>
          <cell r="K835" t="str">
            <v>CAHUB</v>
          </cell>
          <cell r="N835">
            <v>60000</v>
          </cell>
          <cell r="O835">
            <v>0</v>
          </cell>
          <cell r="P835">
            <v>0.45</v>
          </cell>
          <cell r="R835" t="str">
            <v>Fxd</v>
          </cell>
          <cell r="S835" t="str">
            <v>Strg</v>
          </cell>
          <cell r="T835" t="str">
            <v>CA</v>
          </cell>
          <cell r="X835" t="str">
            <v>CaBdr</v>
          </cell>
          <cell r="Y835" t="str">
            <v>SCG</v>
          </cell>
        </row>
        <row r="836">
          <cell r="B836">
            <v>211</v>
          </cell>
          <cell r="C836">
            <v>84</v>
          </cell>
          <cell r="E836">
            <v>36399</v>
          </cell>
          <cell r="F836">
            <v>36739</v>
          </cell>
          <cell r="G836">
            <v>36434</v>
          </cell>
          <cell r="H836">
            <v>36464</v>
          </cell>
          <cell r="I836" t="str">
            <v>Sld</v>
          </cell>
          <cell r="K836" t="str">
            <v>CEH Trnsfr</v>
          </cell>
          <cell r="N836">
            <v>0</v>
          </cell>
          <cell r="O836">
            <v>60000</v>
          </cell>
          <cell r="P836">
            <v>4.5199999999999996</v>
          </cell>
          <cell r="R836" t="str">
            <v>Fxd</v>
          </cell>
          <cell r="S836" t="str">
            <v>Phys</v>
          </cell>
          <cell r="T836" t="str">
            <v>CA</v>
          </cell>
          <cell r="X836" t="str">
            <v>CaBdr</v>
          </cell>
          <cell r="Y836" t="str">
            <v>SCG</v>
          </cell>
        </row>
        <row r="837">
          <cell r="B837">
            <v>174</v>
          </cell>
          <cell r="C837">
            <v>116.1</v>
          </cell>
          <cell r="E837">
            <v>36399</v>
          </cell>
          <cell r="F837">
            <v>36739</v>
          </cell>
          <cell r="G837">
            <v>36434</v>
          </cell>
          <cell r="H837">
            <v>36464</v>
          </cell>
          <cell r="I837" t="str">
            <v>Bot</v>
          </cell>
          <cell r="K837" t="str">
            <v>CEH Trnsfr</v>
          </cell>
          <cell r="N837">
            <v>60000</v>
          </cell>
          <cell r="O837">
            <v>0</v>
          </cell>
          <cell r="P837">
            <v>4.5199999999999996</v>
          </cell>
          <cell r="R837" t="str">
            <v>Fxd</v>
          </cell>
          <cell r="S837" t="str">
            <v>Phys</v>
          </cell>
          <cell r="T837" t="str">
            <v>CA</v>
          </cell>
          <cell r="X837" t="str">
            <v>CaBdr</v>
          </cell>
          <cell r="Y837" t="str">
            <v>SCG</v>
          </cell>
        </row>
        <row r="838">
          <cell r="B838">
            <v>174</v>
          </cell>
          <cell r="C838">
            <v>116.1</v>
          </cell>
          <cell r="E838">
            <v>36615</v>
          </cell>
          <cell r="F838">
            <v>36739</v>
          </cell>
          <cell r="G838">
            <v>36615</v>
          </cell>
          <cell r="H838">
            <v>36615</v>
          </cell>
          <cell r="I838" t="str">
            <v>Sld</v>
          </cell>
          <cell r="K838" t="str">
            <v>SCG TBS</v>
          </cell>
          <cell r="N838">
            <v>0</v>
          </cell>
          <cell r="O838">
            <v>60000</v>
          </cell>
          <cell r="P838">
            <v>0</v>
          </cell>
          <cell r="R838" t="str">
            <v>Fxd</v>
          </cell>
          <cell r="S838" t="str">
            <v>Strg</v>
          </cell>
          <cell r="T838" t="str">
            <v>CA</v>
          </cell>
          <cell r="X838" t="str">
            <v>CaBdr</v>
          </cell>
          <cell r="Y838" t="str">
            <v>SCG</v>
          </cell>
        </row>
        <row r="839">
          <cell r="B839">
            <v>174</v>
          </cell>
          <cell r="C839">
            <v>116.1</v>
          </cell>
          <cell r="E839">
            <v>36615</v>
          </cell>
          <cell r="F839">
            <v>36770</v>
          </cell>
          <cell r="G839">
            <v>36615</v>
          </cell>
          <cell r="H839">
            <v>36615</v>
          </cell>
          <cell r="I839" t="str">
            <v xml:space="preserve">Bot </v>
          </cell>
          <cell r="K839" t="str">
            <v>SCG TBS</v>
          </cell>
          <cell r="N839">
            <v>60000</v>
          </cell>
          <cell r="O839">
            <v>0</v>
          </cell>
          <cell r="P839">
            <v>0</v>
          </cell>
          <cell r="R839" t="str">
            <v>Fxd</v>
          </cell>
          <cell r="S839" t="str">
            <v>Strg</v>
          </cell>
          <cell r="T839" t="str">
            <v>CA</v>
          </cell>
          <cell r="X839" t="str">
            <v>CaBdr</v>
          </cell>
          <cell r="Y839" t="str">
            <v>SCG</v>
          </cell>
        </row>
        <row r="841">
          <cell r="B841">
            <v>211</v>
          </cell>
          <cell r="C841">
            <v>84</v>
          </cell>
          <cell r="E841">
            <v>36399</v>
          </cell>
          <cell r="F841">
            <v>36739</v>
          </cell>
          <cell r="G841">
            <v>36434</v>
          </cell>
          <cell r="H841">
            <v>36464</v>
          </cell>
          <cell r="I841" t="str">
            <v>Bot</v>
          </cell>
          <cell r="K841" t="str">
            <v>CAHUB</v>
          </cell>
          <cell r="N841">
            <v>156019</v>
          </cell>
          <cell r="O841">
            <v>0</v>
          </cell>
          <cell r="P841">
            <v>0.45</v>
          </cell>
          <cell r="R841" t="str">
            <v>Fxd</v>
          </cell>
          <cell r="S841" t="str">
            <v>Strg</v>
          </cell>
          <cell r="T841" t="str">
            <v>CA</v>
          </cell>
          <cell r="X841" t="str">
            <v>CaBdr</v>
          </cell>
          <cell r="Y841" t="str">
            <v>SCG</v>
          </cell>
        </row>
        <row r="842">
          <cell r="B842">
            <v>211</v>
          </cell>
          <cell r="C842">
            <v>84</v>
          </cell>
          <cell r="E842">
            <v>36399</v>
          </cell>
          <cell r="F842">
            <v>36739</v>
          </cell>
          <cell r="G842">
            <v>36434</v>
          </cell>
          <cell r="H842">
            <v>36464</v>
          </cell>
          <cell r="I842" t="str">
            <v>Sld</v>
          </cell>
          <cell r="K842" t="str">
            <v>CEH Trnsfr</v>
          </cell>
          <cell r="N842">
            <v>0</v>
          </cell>
          <cell r="O842">
            <v>156019</v>
          </cell>
          <cell r="P842">
            <v>4.5199999999999996</v>
          </cell>
          <cell r="R842" t="str">
            <v>Fxd</v>
          </cell>
          <cell r="S842" t="str">
            <v>Phys</v>
          </cell>
          <cell r="T842" t="str">
            <v>CA</v>
          </cell>
          <cell r="X842" t="str">
            <v>CaBdr</v>
          </cell>
          <cell r="Y842" t="str">
            <v>SCG</v>
          </cell>
        </row>
        <row r="843">
          <cell r="B843">
            <v>208</v>
          </cell>
          <cell r="E843">
            <v>36399</v>
          </cell>
          <cell r="F843">
            <v>36739</v>
          </cell>
          <cell r="G843">
            <v>36434</v>
          </cell>
          <cell r="H843">
            <v>36464</v>
          </cell>
          <cell r="I843" t="str">
            <v>Bot</v>
          </cell>
          <cell r="K843" t="str">
            <v>CEH Trnsfr</v>
          </cell>
          <cell r="N843">
            <v>156019</v>
          </cell>
          <cell r="O843">
            <v>0</v>
          </cell>
          <cell r="P843">
            <v>4.5199999999999996</v>
          </cell>
          <cell r="R843" t="str">
            <v>Fxd</v>
          </cell>
          <cell r="S843" t="str">
            <v>Phys</v>
          </cell>
          <cell r="T843" t="str">
            <v>CA</v>
          </cell>
          <cell r="X843" t="str">
            <v>CaBdr</v>
          </cell>
          <cell r="Y843" t="str">
            <v>SCG</v>
          </cell>
        </row>
        <row r="845">
          <cell r="B845">
            <v>166</v>
          </cell>
          <cell r="C845">
            <v>58</v>
          </cell>
          <cell r="E845">
            <v>36479</v>
          </cell>
          <cell r="F845">
            <v>36739</v>
          </cell>
          <cell r="G845">
            <v>36739</v>
          </cell>
          <cell r="H845">
            <v>36769</v>
          </cell>
          <cell r="I845" t="str">
            <v>Bot</v>
          </cell>
          <cell r="K845" t="str">
            <v>CAHUB</v>
          </cell>
          <cell r="N845">
            <v>152785</v>
          </cell>
          <cell r="O845">
            <v>0</v>
          </cell>
          <cell r="P845">
            <v>0</v>
          </cell>
          <cell r="R845" t="str">
            <v>Fxd</v>
          </cell>
          <cell r="S845" t="str">
            <v>Strg</v>
          </cell>
          <cell r="T845" t="str">
            <v>CA</v>
          </cell>
          <cell r="X845" t="str">
            <v>CaBdr</v>
          </cell>
          <cell r="Y845" t="str">
            <v>SCG</v>
          </cell>
        </row>
        <row r="846">
          <cell r="B846">
            <v>166</v>
          </cell>
          <cell r="C846">
            <v>58</v>
          </cell>
          <cell r="E846">
            <v>36479</v>
          </cell>
          <cell r="F846">
            <v>36770</v>
          </cell>
          <cell r="G846">
            <v>36739</v>
          </cell>
          <cell r="H846">
            <v>36769</v>
          </cell>
          <cell r="I846" t="str">
            <v>Bot</v>
          </cell>
          <cell r="K846" t="str">
            <v>CAHUB</v>
          </cell>
          <cell r="N846">
            <v>2215</v>
          </cell>
          <cell r="O846">
            <v>0</v>
          </cell>
          <cell r="P846">
            <v>0</v>
          </cell>
          <cell r="R846" t="str">
            <v>Fxd</v>
          </cell>
          <cell r="S846" t="str">
            <v>Strg</v>
          </cell>
          <cell r="T846" t="str">
            <v>CA</v>
          </cell>
          <cell r="X846" t="str">
            <v>CaBdr</v>
          </cell>
          <cell r="Y846" t="str">
            <v>SCG</v>
          </cell>
        </row>
        <row r="847">
          <cell r="B847">
            <v>166</v>
          </cell>
          <cell r="C847">
            <v>58</v>
          </cell>
          <cell r="E847">
            <v>36479</v>
          </cell>
          <cell r="F847">
            <v>36739</v>
          </cell>
          <cell r="G847">
            <v>36739</v>
          </cell>
          <cell r="H847">
            <v>36769</v>
          </cell>
          <cell r="I847" t="str">
            <v>Sld</v>
          </cell>
          <cell r="K847" t="str">
            <v>SEMPRA SLNS</v>
          </cell>
          <cell r="N847">
            <v>0</v>
          </cell>
          <cell r="O847">
            <v>152785</v>
          </cell>
          <cell r="P847">
            <v>4.4850000000000003</v>
          </cell>
          <cell r="R847" t="str">
            <v>Fxd</v>
          </cell>
          <cell r="S847" t="str">
            <v>Phys</v>
          </cell>
          <cell r="T847" t="str">
            <v>CA</v>
          </cell>
          <cell r="X847" t="str">
            <v>CaBdr</v>
          </cell>
          <cell r="Y847" t="str">
            <v>SCG</v>
          </cell>
        </row>
        <row r="848">
          <cell r="B848">
            <v>166</v>
          </cell>
          <cell r="C848">
            <v>58</v>
          </cell>
          <cell r="E848">
            <v>36479</v>
          </cell>
          <cell r="F848">
            <v>36739</v>
          </cell>
          <cell r="G848">
            <v>36739</v>
          </cell>
          <cell r="H848">
            <v>36769</v>
          </cell>
          <cell r="I848" t="str">
            <v>Bot</v>
          </cell>
          <cell r="K848" t="str">
            <v>Southern</v>
          </cell>
          <cell r="N848">
            <v>155000</v>
          </cell>
          <cell r="O848">
            <v>0</v>
          </cell>
          <cell r="P848">
            <v>4.49</v>
          </cell>
          <cell r="R848" t="str">
            <v>Fxd</v>
          </cell>
          <cell r="S848" t="str">
            <v>Fncl</v>
          </cell>
          <cell r="T848" t="str">
            <v>CA</v>
          </cell>
          <cell r="X848" t="str">
            <v>CaBdr</v>
          </cell>
          <cell r="Y848" t="str">
            <v>SCG</v>
          </cell>
        </row>
        <row r="849">
          <cell r="B849">
            <v>166</v>
          </cell>
          <cell r="C849">
            <v>58</v>
          </cell>
          <cell r="E849">
            <v>36479</v>
          </cell>
          <cell r="F849">
            <v>36739</v>
          </cell>
          <cell r="G849">
            <v>36739</v>
          </cell>
          <cell r="H849">
            <v>36769</v>
          </cell>
          <cell r="I849" t="str">
            <v>Sld</v>
          </cell>
          <cell r="K849" t="str">
            <v>Southern</v>
          </cell>
          <cell r="N849">
            <v>0</v>
          </cell>
          <cell r="O849">
            <v>155000</v>
          </cell>
          <cell r="P849">
            <v>3.9699999999999998</v>
          </cell>
          <cell r="R849" t="str">
            <v>Fxd</v>
          </cell>
          <cell r="S849" t="str">
            <v>Fncl</v>
          </cell>
          <cell r="T849" t="str">
            <v>CA</v>
          </cell>
          <cell r="X849" t="str">
            <v>CaBdr</v>
          </cell>
          <cell r="Y849" t="str">
            <v>SCG</v>
          </cell>
        </row>
        <row r="852">
          <cell r="B852">
            <v>174</v>
          </cell>
          <cell r="C852">
            <v>116.1</v>
          </cell>
          <cell r="E852">
            <v>36615</v>
          </cell>
          <cell r="F852">
            <v>36739</v>
          </cell>
          <cell r="G852">
            <v>36615</v>
          </cell>
          <cell r="H852">
            <v>36615</v>
          </cell>
          <cell r="I852" t="str">
            <v xml:space="preserve">Bot </v>
          </cell>
          <cell r="K852" t="str">
            <v>SCG TBS</v>
          </cell>
          <cell r="N852">
            <v>0</v>
          </cell>
          <cell r="O852">
            <v>0</v>
          </cell>
          <cell r="P852">
            <v>0</v>
          </cell>
          <cell r="R852" t="str">
            <v>Fxd</v>
          </cell>
          <cell r="S852" t="str">
            <v>Strg</v>
          </cell>
          <cell r="T852" t="str">
            <v>CA</v>
          </cell>
          <cell r="X852" t="str">
            <v>CaBdr</v>
          </cell>
          <cell r="Y852" t="str">
            <v>SCG</v>
          </cell>
          <cell r="Z852" t="str">
            <v>Imb</v>
          </cell>
          <cell r="AA852">
            <v>2640</v>
          </cell>
          <cell r="AB852" t="str">
            <v>A116</v>
          </cell>
        </row>
        <row r="853">
          <cell r="B853">
            <v>174</v>
          </cell>
          <cell r="C853">
            <v>116.1</v>
          </cell>
          <cell r="E853">
            <v>36615</v>
          </cell>
          <cell r="F853">
            <v>36770</v>
          </cell>
          <cell r="G853">
            <v>36615</v>
          </cell>
          <cell r="H853">
            <v>36615</v>
          </cell>
          <cell r="I853" t="str">
            <v xml:space="preserve">Bot </v>
          </cell>
          <cell r="K853" t="str">
            <v>SCG TBS</v>
          </cell>
          <cell r="N853">
            <v>80409</v>
          </cell>
          <cell r="O853">
            <v>0</v>
          </cell>
          <cell r="P853">
            <v>0</v>
          </cell>
          <cell r="R853" t="str">
            <v>Fxd</v>
          </cell>
          <cell r="S853" t="str">
            <v>Strg</v>
          </cell>
          <cell r="T853" t="str">
            <v>CA</v>
          </cell>
          <cell r="X853" t="str">
            <v>CaBdr</v>
          </cell>
          <cell r="Y853" t="str">
            <v>SCG</v>
          </cell>
          <cell r="Z853" t="str">
            <v>Imb</v>
          </cell>
          <cell r="AA853">
            <v>2640</v>
          </cell>
          <cell r="AB853" t="str">
            <v>A116</v>
          </cell>
        </row>
        <row r="854">
          <cell r="B854">
            <v>174</v>
          </cell>
          <cell r="C854">
            <v>116.1</v>
          </cell>
          <cell r="E854">
            <v>36615</v>
          </cell>
          <cell r="F854">
            <v>36739</v>
          </cell>
          <cell r="G854">
            <v>36615</v>
          </cell>
          <cell r="H854">
            <v>36615</v>
          </cell>
          <cell r="I854" t="str">
            <v xml:space="preserve">Bot </v>
          </cell>
          <cell r="K854" t="str">
            <v>SCG TBS</v>
          </cell>
          <cell r="N854">
            <v>155000</v>
          </cell>
          <cell r="O854">
            <v>0</v>
          </cell>
          <cell r="P854">
            <v>0</v>
          </cell>
          <cell r="R854" t="str">
            <v>Fxd</v>
          </cell>
          <cell r="S854" t="str">
            <v>Strg</v>
          </cell>
          <cell r="T854" t="str">
            <v>CA</v>
          </cell>
          <cell r="X854" t="str">
            <v>CaBdr</v>
          </cell>
          <cell r="Y854" t="str">
            <v>SCG</v>
          </cell>
          <cell r="Z854" t="str">
            <v>Imb</v>
          </cell>
          <cell r="AA854">
            <v>2640</v>
          </cell>
          <cell r="AB854" t="str">
            <v>A116</v>
          </cell>
        </row>
        <row r="855">
          <cell r="B855">
            <v>174</v>
          </cell>
          <cell r="C855">
            <v>116.1</v>
          </cell>
          <cell r="E855">
            <v>36615</v>
          </cell>
          <cell r="F855">
            <v>36739</v>
          </cell>
          <cell r="G855">
            <v>36615</v>
          </cell>
          <cell r="H855">
            <v>36615</v>
          </cell>
          <cell r="I855" t="str">
            <v xml:space="preserve">Bot </v>
          </cell>
          <cell r="K855" t="str">
            <v>SCG TBS</v>
          </cell>
          <cell r="N855">
            <v>155000</v>
          </cell>
          <cell r="O855">
            <v>0</v>
          </cell>
          <cell r="P855">
            <v>0</v>
          </cell>
          <cell r="R855" t="str">
            <v>Fxd</v>
          </cell>
          <cell r="S855" t="str">
            <v>Strg</v>
          </cell>
          <cell r="T855" t="str">
            <v>CA</v>
          </cell>
          <cell r="X855" t="str">
            <v>CaBdr</v>
          </cell>
          <cell r="Y855" t="str">
            <v>SCG</v>
          </cell>
          <cell r="Z855" t="str">
            <v>Imb</v>
          </cell>
          <cell r="AA855">
            <v>2640</v>
          </cell>
          <cell r="AB855" t="str">
            <v>A116</v>
          </cell>
        </row>
        <row r="856">
          <cell r="B856">
            <v>174</v>
          </cell>
          <cell r="C856">
            <v>116.1</v>
          </cell>
          <cell r="E856">
            <v>36479</v>
          </cell>
          <cell r="F856">
            <v>36739</v>
          </cell>
          <cell r="G856">
            <v>36739</v>
          </cell>
          <cell r="H856">
            <v>36769</v>
          </cell>
          <cell r="I856" t="str">
            <v>Sld</v>
          </cell>
          <cell r="K856" t="str">
            <v>SEMPRA SLNS</v>
          </cell>
          <cell r="N856">
            <v>0</v>
          </cell>
          <cell r="O856">
            <v>155000</v>
          </cell>
          <cell r="P856">
            <v>4.49</v>
          </cell>
          <cell r="R856" t="str">
            <v>Fxd</v>
          </cell>
          <cell r="S856" t="str">
            <v>Phys</v>
          </cell>
          <cell r="T856" t="str">
            <v>CA</v>
          </cell>
          <cell r="X856" t="str">
            <v>CaBdr</v>
          </cell>
          <cell r="Y856" t="str">
            <v>SCG</v>
          </cell>
        </row>
        <row r="857">
          <cell r="B857">
            <v>174</v>
          </cell>
          <cell r="C857">
            <v>116.1</v>
          </cell>
          <cell r="E857">
            <v>36479</v>
          </cell>
          <cell r="F857">
            <v>36739</v>
          </cell>
          <cell r="G857">
            <v>36739</v>
          </cell>
          <cell r="H857">
            <v>36769</v>
          </cell>
          <cell r="I857" t="str">
            <v>Sld</v>
          </cell>
          <cell r="K857" t="str">
            <v>SEMPRA SLNS</v>
          </cell>
          <cell r="N857">
            <v>0</v>
          </cell>
          <cell r="O857">
            <v>155000</v>
          </cell>
          <cell r="P857">
            <v>4.4749999999999996</v>
          </cell>
          <cell r="R857" t="str">
            <v>Fxd</v>
          </cell>
          <cell r="S857" t="str">
            <v>Phys</v>
          </cell>
          <cell r="T857" t="str">
            <v>CA</v>
          </cell>
          <cell r="X857" t="str">
            <v>CaBdr</v>
          </cell>
          <cell r="Y857" t="str">
            <v>SCG</v>
          </cell>
        </row>
        <row r="859">
          <cell r="B859">
            <v>188</v>
          </cell>
          <cell r="E859">
            <v>36732</v>
          </cell>
          <cell r="F859">
            <v>36739</v>
          </cell>
          <cell r="G859">
            <v>36739</v>
          </cell>
          <cell r="H859">
            <v>36769</v>
          </cell>
          <cell r="I859" t="str">
            <v>Bot</v>
          </cell>
          <cell r="K859" t="str">
            <v>El Paso</v>
          </cell>
          <cell r="N859">
            <v>55845</v>
          </cell>
          <cell r="O859">
            <v>0</v>
          </cell>
          <cell r="P859">
            <v>4.58</v>
          </cell>
          <cell r="R859" t="str">
            <v>Fxd</v>
          </cell>
          <cell r="S859" t="str">
            <v>Phys</v>
          </cell>
          <cell r="T859" t="str">
            <v>CA</v>
          </cell>
          <cell r="X859" t="str">
            <v>CaBdr</v>
          </cell>
          <cell r="Y859" t="str">
            <v>SCG</v>
          </cell>
          <cell r="AA859" t="str">
            <v>9LCG</v>
          </cell>
          <cell r="AB859" t="str">
            <v>P03</v>
          </cell>
        </row>
        <row r="860">
          <cell r="B860">
            <v>188</v>
          </cell>
          <cell r="E860">
            <v>36732</v>
          </cell>
          <cell r="F860">
            <v>36739</v>
          </cell>
          <cell r="G860">
            <v>36739</v>
          </cell>
          <cell r="H860">
            <v>36769</v>
          </cell>
          <cell r="I860" t="str">
            <v>Bot</v>
          </cell>
          <cell r="K860" t="str">
            <v>CEH Trnsfr</v>
          </cell>
          <cell r="N860">
            <v>75678.799999999988</v>
          </cell>
          <cell r="O860">
            <v>0</v>
          </cell>
          <cell r="P860">
            <v>4.49</v>
          </cell>
          <cell r="R860" t="str">
            <v>Fxd</v>
          </cell>
          <cell r="S860" t="str">
            <v>Phys</v>
          </cell>
          <cell r="T860" t="str">
            <v>CA</v>
          </cell>
          <cell r="X860" t="str">
            <v>CaBdr</v>
          </cell>
          <cell r="Y860" t="str">
            <v>SCG</v>
          </cell>
        </row>
        <row r="861">
          <cell r="B861">
            <v>188</v>
          </cell>
          <cell r="E861">
            <v>36732</v>
          </cell>
          <cell r="F861">
            <v>36739</v>
          </cell>
          <cell r="G861">
            <v>36739</v>
          </cell>
          <cell r="H861">
            <v>36769</v>
          </cell>
          <cell r="I861" t="str">
            <v>Sld</v>
          </cell>
          <cell r="K861" t="str">
            <v>Paramount</v>
          </cell>
          <cell r="L861" t="str">
            <v>F</v>
          </cell>
          <cell r="N861">
            <v>0</v>
          </cell>
          <cell r="O861">
            <v>131523.79999999999</v>
          </cell>
          <cell r="P861">
            <v>5.242</v>
          </cell>
          <cell r="R861" t="str">
            <v>Fxd</v>
          </cell>
          <cell r="S861" t="str">
            <v>Phys</v>
          </cell>
          <cell r="T861" t="str">
            <v>CA</v>
          </cell>
          <cell r="X861" t="str">
            <v>CaBdr</v>
          </cell>
          <cell r="Y861" t="str">
            <v>SCG</v>
          </cell>
          <cell r="AA861" t="str">
            <v>Var</v>
          </cell>
          <cell r="AB861" t="str">
            <v>P03</v>
          </cell>
        </row>
        <row r="863">
          <cell r="B863">
            <v>207</v>
          </cell>
          <cell r="E863">
            <v>36732</v>
          </cell>
          <cell r="F863">
            <v>36739</v>
          </cell>
          <cell r="G863">
            <v>36739</v>
          </cell>
          <cell r="H863">
            <v>36769</v>
          </cell>
          <cell r="I863" t="str">
            <v>Sld</v>
          </cell>
          <cell r="K863" t="str">
            <v>CEH Trnsfr</v>
          </cell>
          <cell r="N863">
            <v>0</v>
          </cell>
          <cell r="O863">
            <v>75678.8</v>
          </cell>
          <cell r="P863">
            <v>4.49</v>
          </cell>
          <cell r="R863" t="str">
            <v>Fxd</v>
          </cell>
          <cell r="S863" t="str">
            <v>Phys</v>
          </cell>
          <cell r="T863" t="str">
            <v>CA</v>
          </cell>
          <cell r="X863" t="str">
            <v>CaBdr</v>
          </cell>
          <cell r="Y863" t="str">
            <v>SCG</v>
          </cell>
        </row>
        <row r="864">
          <cell r="B864">
            <v>207</v>
          </cell>
          <cell r="E864">
            <v>36732</v>
          </cell>
          <cell r="F864">
            <v>36739</v>
          </cell>
          <cell r="G864">
            <v>36739</v>
          </cell>
          <cell r="H864">
            <v>36769</v>
          </cell>
          <cell r="I864" t="str">
            <v>Bot</v>
          </cell>
          <cell r="K864" t="str">
            <v>Pmnt Imbal</v>
          </cell>
          <cell r="N864">
            <v>75678.8</v>
          </cell>
          <cell r="O864">
            <v>0</v>
          </cell>
          <cell r="P864">
            <v>0</v>
          </cell>
          <cell r="R864" t="str">
            <v>Fxd</v>
          </cell>
          <cell r="S864" t="str">
            <v>Strg</v>
          </cell>
          <cell r="T864" t="str">
            <v>CA</v>
          </cell>
          <cell r="X864" t="str">
            <v>CaBdr</v>
          </cell>
          <cell r="Y864" t="str">
            <v>SCG</v>
          </cell>
        </row>
        <row r="865">
          <cell r="B865">
            <v>207</v>
          </cell>
          <cell r="E865">
            <v>36732</v>
          </cell>
          <cell r="F865">
            <v>36770</v>
          </cell>
          <cell r="G865">
            <v>36794</v>
          </cell>
          <cell r="H865">
            <v>36799</v>
          </cell>
          <cell r="I865" t="str">
            <v>Bot</v>
          </cell>
          <cell r="K865" t="str">
            <v>Pmnt Imbal</v>
          </cell>
          <cell r="N865">
            <v>0</v>
          </cell>
          <cell r="O865">
            <v>75678.8</v>
          </cell>
          <cell r="P865">
            <v>0</v>
          </cell>
          <cell r="R865" t="str">
            <v>Fxd</v>
          </cell>
          <cell r="S865" t="str">
            <v>Strg</v>
          </cell>
          <cell r="T865" t="str">
            <v>CA</v>
          </cell>
          <cell r="X865" t="str">
            <v>CaBdr</v>
          </cell>
          <cell r="Y865" t="str">
            <v>SCG</v>
          </cell>
        </row>
        <row r="869">
          <cell r="B869">
            <v>174</v>
          </cell>
          <cell r="C869">
            <v>116.1</v>
          </cell>
          <cell r="E869">
            <v>36732</v>
          </cell>
          <cell r="F869">
            <v>36739</v>
          </cell>
          <cell r="G869">
            <v>36739</v>
          </cell>
          <cell r="H869">
            <v>36769</v>
          </cell>
          <cell r="I869" t="str">
            <v>Bot</v>
          </cell>
          <cell r="K869" t="str">
            <v>El Paso</v>
          </cell>
          <cell r="N869">
            <v>100103</v>
          </cell>
          <cell r="O869">
            <v>0</v>
          </cell>
          <cell r="P869">
            <v>4.58</v>
          </cell>
          <cell r="R869" t="str">
            <v>Fxd</v>
          </cell>
          <cell r="S869" t="str">
            <v>Phys</v>
          </cell>
          <cell r="T869" t="str">
            <v>CA</v>
          </cell>
          <cell r="X869" t="str">
            <v>CaBdr</v>
          </cell>
          <cell r="Y869" t="str">
            <v>SCG</v>
          </cell>
        </row>
        <row r="870">
          <cell r="B870">
            <v>174</v>
          </cell>
          <cell r="C870">
            <v>116.1</v>
          </cell>
          <cell r="E870">
            <v>36738</v>
          </cell>
          <cell r="F870">
            <v>36739</v>
          </cell>
          <cell r="G870">
            <v>36739</v>
          </cell>
          <cell r="H870">
            <v>36769</v>
          </cell>
          <cell r="I870" t="str">
            <v>Sld</v>
          </cell>
          <cell r="K870" t="str">
            <v>SCG TBS</v>
          </cell>
          <cell r="N870">
            <v>0</v>
          </cell>
          <cell r="O870">
            <v>100103</v>
          </cell>
          <cell r="P870">
            <v>0</v>
          </cell>
          <cell r="R870" t="str">
            <v>Fxd</v>
          </cell>
          <cell r="S870" t="str">
            <v>Strg</v>
          </cell>
          <cell r="T870" t="str">
            <v>CA</v>
          </cell>
          <cell r="X870" t="str">
            <v>CaBdr</v>
          </cell>
          <cell r="Y870" t="str">
            <v>SCG</v>
          </cell>
          <cell r="Z870" t="str">
            <v>Imb</v>
          </cell>
          <cell r="AA870">
            <v>2640</v>
          </cell>
          <cell r="AB870" t="str">
            <v>A116</v>
          </cell>
        </row>
        <row r="871">
          <cell r="B871">
            <v>174</v>
          </cell>
          <cell r="C871">
            <v>116.1</v>
          </cell>
          <cell r="E871">
            <v>36738</v>
          </cell>
          <cell r="F871">
            <v>36770</v>
          </cell>
          <cell r="G871">
            <v>36739</v>
          </cell>
          <cell r="H871">
            <v>36769</v>
          </cell>
          <cell r="I871" t="str">
            <v>Bot</v>
          </cell>
          <cell r="K871" t="str">
            <v>SCG TBS</v>
          </cell>
          <cell r="N871">
            <v>100103</v>
          </cell>
          <cell r="O871">
            <v>0</v>
          </cell>
          <cell r="P871">
            <v>0</v>
          </cell>
          <cell r="R871" t="str">
            <v>Fxd</v>
          </cell>
          <cell r="S871" t="str">
            <v>Strg</v>
          </cell>
          <cell r="T871" t="str">
            <v>CA</v>
          </cell>
          <cell r="X871" t="str">
            <v>CaBdr</v>
          </cell>
          <cell r="Y871" t="str">
            <v>SCG</v>
          </cell>
          <cell r="Z871" t="str">
            <v>Imb</v>
          </cell>
          <cell r="AA871">
            <v>2640</v>
          </cell>
          <cell r="AB871" t="str">
            <v>A116</v>
          </cell>
        </row>
        <row r="874">
          <cell r="B874">
            <v>208</v>
          </cell>
          <cell r="E874">
            <v>36732</v>
          </cell>
          <cell r="F874">
            <v>36739</v>
          </cell>
          <cell r="G874">
            <v>36739</v>
          </cell>
          <cell r="H874">
            <v>36769</v>
          </cell>
          <cell r="I874" t="str">
            <v>Bot</v>
          </cell>
          <cell r="K874" t="str">
            <v>Dataline</v>
          </cell>
          <cell r="N874">
            <v>0</v>
          </cell>
          <cell r="O874">
            <v>0</v>
          </cell>
          <cell r="P874">
            <v>0</v>
          </cell>
          <cell r="Q874">
            <v>310</v>
          </cell>
          <cell r="R874" t="str">
            <v>Fee</v>
          </cell>
          <cell r="S874" t="str">
            <v>Fncl</v>
          </cell>
          <cell r="T874" t="str">
            <v>CA</v>
          </cell>
          <cell r="X874" t="str">
            <v>CaBdr</v>
          </cell>
          <cell r="Y874" t="str">
            <v>SCG</v>
          </cell>
          <cell r="Z874" t="str">
            <v>Tpk</v>
          </cell>
          <cell r="AA874" t="str">
            <v>97VT</v>
          </cell>
        </row>
        <row r="875">
          <cell r="B875">
            <v>208</v>
          </cell>
          <cell r="E875">
            <v>36732</v>
          </cell>
          <cell r="F875">
            <v>36739</v>
          </cell>
          <cell r="G875">
            <v>36739</v>
          </cell>
          <cell r="H875">
            <v>36769</v>
          </cell>
          <cell r="I875" t="str">
            <v>Bot</v>
          </cell>
          <cell r="K875" t="str">
            <v>LC Fee</v>
          </cell>
          <cell r="N875">
            <v>0</v>
          </cell>
          <cell r="O875">
            <v>0</v>
          </cell>
          <cell r="P875">
            <v>0</v>
          </cell>
          <cell r="Q875">
            <v>125</v>
          </cell>
          <cell r="R875" t="str">
            <v>Fee</v>
          </cell>
          <cell r="S875" t="str">
            <v>Fncl</v>
          </cell>
          <cell r="T875" t="str">
            <v>CA</v>
          </cell>
          <cell r="X875" t="str">
            <v>CaBdr</v>
          </cell>
          <cell r="Y875" t="str">
            <v>SCG</v>
          </cell>
          <cell r="Z875" t="str">
            <v>Tpk</v>
          </cell>
          <cell r="AA875" t="str">
            <v>97VT</v>
          </cell>
        </row>
        <row r="876">
          <cell r="B876">
            <v>208</v>
          </cell>
          <cell r="E876">
            <v>36732</v>
          </cell>
          <cell r="F876">
            <v>36739</v>
          </cell>
          <cell r="G876">
            <v>36739</v>
          </cell>
          <cell r="H876">
            <v>36769</v>
          </cell>
          <cell r="I876" t="str">
            <v>Bot</v>
          </cell>
          <cell r="K876" t="str">
            <v>LC Fee</v>
          </cell>
          <cell r="N876">
            <v>0</v>
          </cell>
          <cell r="O876">
            <v>0</v>
          </cell>
          <cell r="P876">
            <v>0</v>
          </cell>
          <cell r="Q876">
            <v>625</v>
          </cell>
          <cell r="R876" t="str">
            <v>Fee</v>
          </cell>
          <cell r="S876" t="str">
            <v>Fncl</v>
          </cell>
          <cell r="T876" t="str">
            <v>CA</v>
          </cell>
          <cell r="X876" t="str">
            <v>CaBdr</v>
          </cell>
          <cell r="Y876" t="str">
            <v>SCG</v>
          </cell>
          <cell r="Z876" t="str">
            <v>Tpk</v>
          </cell>
          <cell r="AA876" t="str">
            <v>97VT</v>
          </cell>
        </row>
        <row r="878">
          <cell r="B878">
            <v>208</v>
          </cell>
          <cell r="E878">
            <v>36756</v>
          </cell>
          <cell r="F878">
            <v>36739</v>
          </cell>
          <cell r="G878">
            <v>36757</v>
          </cell>
          <cell r="H878">
            <v>36759</v>
          </cell>
          <cell r="I878" t="str">
            <v>Bot</v>
          </cell>
          <cell r="K878" t="str">
            <v>Enron</v>
          </cell>
          <cell r="L878" t="str">
            <v>F</v>
          </cell>
          <cell r="M878">
            <v>10000</v>
          </cell>
          <cell r="N878">
            <v>30000</v>
          </cell>
          <cell r="O878">
            <v>0</v>
          </cell>
          <cell r="P878">
            <v>4.915</v>
          </cell>
          <cell r="R878" t="str">
            <v>Fxd</v>
          </cell>
          <cell r="S878" t="str">
            <v>Phys</v>
          </cell>
          <cell r="T878" t="str">
            <v>CA</v>
          </cell>
          <cell r="X878" t="str">
            <v>CaBdr</v>
          </cell>
          <cell r="Y878" t="str">
            <v>SCG</v>
          </cell>
          <cell r="Z878" t="str">
            <v>Tpk</v>
          </cell>
          <cell r="AA878" t="str">
            <v>Net</v>
          </cell>
          <cell r="AB878" t="str">
            <v>Net</v>
          </cell>
        </row>
        <row r="879">
          <cell r="B879">
            <v>208</v>
          </cell>
          <cell r="E879">
            <v>36756</v>
          </cell>
          <cell r="F879">
            <v>36739</v>
          </cell>
          <cell r="G879">
            <v>36757</v>
          </cell>
          <cell r="H879">
            <v>36759</v>
          </cell>
          <cell r="I879" t="str">
            <v>Bot</v>
          </cell>
          <cell r="K879" t="str">
            <v>Enron</v>
          </cell>
          <cell r="L879" t="str">
            <v>F</v>
          </cell>
          <cell r="M879">
            <v>10000</v>
          </cell>
          <cell r="N879">
            <v>30000</v>
          </cell>
          <cell r="O879">
            <v>0</v>
          </cell>
          <cell r="P879">
            <v>4.92</v>
          </cell>
          <cell r="R879" t="str">
            <v>Fxd</v>
          </cell>
          <cell r="S879" t="str">
            <v>Phys</v>
          </cell>
          <cell r="T879" t="str">
            <v>CA</v>
          </cell>
          <cell r="X879" t="str">
            <v>CaBdr</v>
          </cell>
          <cell r="Y879" t="str">
            <v>SCG</v>
          </cell>
          <cell r="Z879" t="str">
            <v>Tpk</v>
          </cell>
          <cell r="AA879" t="str">
            <v>Net</v>
          </cell>
          <cell r="AB879" t="str">
            <v>Net</v>
          </cell>
        </row>
        <row r="880">
          <cell r="B880">
            <v>208</v>
          </cell>
          <cell r="E880">
            <v>36756</v>
          </cell>
          <cell r="F880">
            <v>36739</v>
          </cell>
          <cell r="G880">
            <v>36757</v>
          </cell>
          <cell r="H880">
            <v>36759</v>
          </cell>
          <cell r="I880" t="str">
            <v>Sld</v>
          </cell>
          <cell r="K880" t="str">
            <v>Enron</v>
          </cell>
          <cell r="L880" t="str">
            <v>F</v>
          </cell>
          <cell r="M880">
            <v>10000</v>
          </cell>
          <cell r="N880">
            <v>0</v>
          </cell>
          <cell r="O880">
            <v>30000</v>
          </cell>
          <cell r="P880">
            <v>4.9749999999999996</v>
          </cell>
          <cell r="R880" t="str">
            <v>Fxd</v>
          </cell>
          <cell r="S880" t="str">
            <v>Phys</v>
          </cell>
          <cell r="T880" t="str">
            <v>CA</v>
          </cell>
          <cell r="X880" t="str">
            <v>CaBdr</v>
          </cell>
          <cell r="Y880" t="str">
            <v>SCG</v>
          </cell>
          <cell r="Z880" t="str">
            <v>Tpk</v>
          </cell>
          <cell r="AA880" t="str">
            <v>Net</v>
          </cell>
          <cell r="AB880" t="str">
            <v>Net</v>
          </cell>
        </row>
        <row r="881">
          <cell r="B881">
            <v>208</v>
          </cell>
          <cell r="E881">
            <v>36756</v>
          </cell>
          <cell r="F881">
            <v>36739</v>
          </cell>
          <cell r="G881">
            <v>36757</v>
          </cell>
          <cell r="H881">
            <v>36759</v>
          </cell>
          <cell r="I881" t="str">
            <v>Sld</v>
          </cell>
          <cell r="K881" t="str">
            <v>Enron</v>
          </cell>
          <cell r="L881" t="str">
            <v>F</v>
          </cell>
          <cell r="M881">
            <v>10000</v>
          </cell>
          <cell r="N881">
            <v>0</v>
          </cell>
          <cell r="O881">
            <v>30000</v>
          </cell>
          <cell r="P881">
            <v>4.9850000000000003</v>
          </cell>
          <cell r="R881" t="str">
            <v>Fxd</v>
          </cell>
          <cell r="S881" t="str">
            <v>Phys</v>
          </cell>
          <cell r="T881" t="str">
            <v>CA</v>
          </cell>
          <cell r="X881" t="str">
            <v>CaBdr</v>
          </cell>
          <cell r="Y881" t="str">
            <v>SCG</v>
          </cell>
          <cell r="Z881" t="str">
            <v>Tpk</v>
          </cell>
          <cell r="AA881" t="str">
            <v>Net</v>
          </cell>
          <cell r="AB881" t="str">
            <v>Net</v>
          </cell>
        </row>
        <row r="883">
          <cell r="B883">
            <v>208</v>
          </cell>
          <cell r="E883">
            <v>36742</v>
          </cell>
          <cell r="F883">
            <v>36739</v>
          </cell>
          <cell r="G883">
            <v>36743</v>
          </cell>
          <cell r="H883">
            <v>36745</v>
          </cell>
          <cell r="I883" t="str">
            <v>Bot</v>
          </cell>
          <cell r="K883" t="str">
            <v>Enron</v>
          </cell>
          <cell r="M883">
            <v>10000</v>
          </cell>
          <cell r="N883">
            <v>30000</v>
          </cell>
          <cell r="O883">
            <v>0</v>
          </cell>
          <cell r="P883">
            <v>4.72</v>
          </cell>
          <cell r="R883" t="str">
            <v>Fxd</v>
          </cell>
          <cell r="S883" t="str">
            <v>Phys</v>
          </cell>
          <cell r="T883" t="str">
            <v>CA</v>
          </cell>
          <cell r="X883" t="str">
            <v>CaBdr</v>
          </cell>
          <cell r="Y883" t="str">
            <v>SCG</v>
          </cell>
          <cell r="Z883" t="str">
            <v>Tpk</v>
          </cell>
          <cell r="AA883" t="str">
            <v>Net</v>
          </cell>
          <cell r="AB883" t="str">
            <v>Net</v>
          </cell>
        </row>
        <row r="884">
          <cell r="B884">
            <v>208</v>
          </cell>
          <cell r="E884">
            <v>36742</v>
          </cell>
          <cell r="F884">
            <v>36739</v>
          </cell>
          <cell r="G884">
            <v>36743</v>
          </cell>
          <cell r="H884">
            <v>36745</v>
          </cell>
          <cell r="I884" t="str">
            <v>Sld</v>
          </cell>
          <cell r="K884" t="str">
            <v>Enron</v>
          </cell>
          <cell r="M884">
            <v>10000</v>
          </cell>
          <cell r="N884">
            <v>0</v>
          </cell>
          <cell r="O884">
            <v>30000</v>
          </cell>
          <cell r="P884">
            <v>4.74</v>
          </cell>
          <cell r="R884" t="str">
            <v>Fxd</v>
          </cell>
          <cell r="S884" t="str">
            <v>Phys</v>
          </cell>
          <cell r="T884" t="str">
            <v>CA</v>
          </cell>
          <cell r="X884" t="str">
            <v>CaBdr</v>
          </cell>
          <cell r="Y884" t="str">
            <v>SCG</v>
          </cell>
          <cell r="Z884" t="str">
            <v>Tpk</v>
          </cell>
          <cell r="AA884" t="str">
            <v>Net</v>
          </cell>
          <cell r="AB884" t="str">
            <v>Net</v>
          </cell>
        </row>
        <row r="886">
          <cell r="B886">
            <v>208</v>
          </cell>
          <cell r="E886">
            <v>36746</v>
          </cell>
          <cell r="F886">
            <v>36739</v>
          </cell>
          <cell r="G886">
            <v>36747</v>
          </cell>
          <cell r="H886">
            <v>36747</v>
          </cell>
          <cell r="I886" t="str">
            <v>Bot</v>
          </cell>
          <cell r="K886" t="str">
            <v>Enron</v>
          </cell>
          <cell r="N886">
            <v>5000</v>
          </cell>
          <cell r="O886">
            <v>0</v>
          </cell>
          <cell r="P886">
            <v>4.8499999999999996</v>
          </cell>
          <cell r="R886" t="str">
            <v>Fxd</v>
          </cell>
          <cell r="S886" t="str">
            <v>Phys</v>
          </cell>
          <cell r="T886" t="str">
            <v>CA</v>
          </cell>
          <cell r="X886" t="str">
            <v>CaBdr</v>
          </cell>
          <cell r="Y886" t="str">
            <v>SCG</v>
          </cell>
          <cell r="Z886" t="str">
            <v>Tpk</v>
          </cell>
          <cell r="AA886" t="str">
            <v>Net</v>
          </cell>
          <cell r="AB886" t="str">
            <v>Net</v>
          </cell>
        </row>
        <row r="888">
          <cell r="B888">
            <v>208</v>
          </cell>
          <cell r="E888">
            <v>36746</v>
          </cell>
          <cell r="F888">
            <v>36739</v>
          </cell>
          <cell r="G888">
            <v>36747</v>
          </cell>
          <cell r="H888">
            <v>36747</v>
          </cell>
          <cell r="I888" t="str">
            <v>Sld</v>
          </cell>
          <cell r="K888" t="str">
            <v>Enron</v>
          </cell>
          <cell r="N888">
            <v>0</v>
          </cell>
          <cell r="O888">
            <v>5000</v>
          </cell>
          <cell r="P888">
            <v>4.875</v>
          </cell>
          <cell r="R888" t="str">
            <v>Fxd</v>
          </cell>
          <cell r="S888" t="str">
            <v>Phys</v>
          </cell>
          <cell r="T888" t="str">
            <v>CA</v>
          </cell>
          <cell r="X888" t="str">
            <v>CaBdr</v>
          </cell>
          <cell r="Y888" t="str">
            <v>SCG</v>
          </cell>
          <cell r="Z888" t="str">
            <v>Tpk</v>
          </cell>
          <cell r="AA888" t="str">
            <v>Net</v>
          </cell>
          <cell r="AB888" t="str">
            <v>Net</v>
          </cell>
        </row>
        <row r="889">
          <cell r="B889">
            <v>174</v>
          </cell>
          <cell r="C889">
            <v>116.1</v>
          </cell>
          <cell r="E889">
            <v>36746</v>
          </cell>
          <cell r="F889">
            <v>36739</v>
          </cell>
          <cell r="G889">
            <v>36747</v>
          </cell>
          <cell r="H889">
            <v>36747</v>
          </cell>
          <cell r="I889" t="str">
            <v>Bot</v>
          </cell>
          <cell r="K889" t="str">
            <v>Enron</v>
          </cell>
          <cell r="N889">
            <v>2150</v>
          </cell>
          <cell r="O889">
            <v>0</v>
          </cell>
          <cell r="P889">
            <v>4.8499999999999996</v>
          </cell>
          <cell r="R889" t="str">
            <v>Fxd</v>
          </cell>
          <cell r="S889" t="str">
            <v>Phys</v>
          </cell>
          <cell r="T889" t="str">
            <v>CA</v>
          </cell>
          <cell r="X889" t="str">
            <v>CaBdr</v>
          </cell>
          <cell r="Y889" t="str">
            <v>SCG</v>
          </cell>
          <cell r="Z889" t="str">
            <v>Tpk</v>
          </cell>
          <cell r="AA889" t="str">
            <v>9LBP</v>
          </cell>
          <cell r="AB889" t="str">
            <v>A116</v>
          </cell>
        </row>
        <row r="890">
          <cell r="B890">
            <v>174</v>
          </cell>
          <cell r="C890">
            <v>116.1</v>
          </cell>
          <cell r="E890">
            <v>36746</v>
          </cell>
          <cell r="F890">
            <v>36739</v>
          </cell>
          <cell r="G890">
            <v>36747</v>
          </cell>
          <cell r="H890">
            <v>36747</v>
          </cell>
          <cell r="I890" t="str">
            <v>Bot</v>
          </cell>
          <cell r="K890" t="str">
            <v>Enron</v>
          </cell>
          <cell r="N890">
            <v>4299</v>
          </cell>
          <cell r="O890">
            <v>0</v>
          </cell>
          <cell r="P890">
            <v>4.8499999999999996</v>
          </cell>
          <cell r="R890" t="str">
            <v>Fxd</v>
          </cell>
          <cell r="S890" t="str">
            <v>Phys</v>
          </cell>
          <cell r="T890" t="str">
            <v>CA</v>
          </cell>
          <cell r="X890" t="str">
            <v>CaBdr</v>
          </cell>
          <cell r="Y890" t="str">
            <v>SCG</v>
          </cell>
          <cell r="Z890" t="str">
            <v>Tpk</v>
          </cell>
          <cell r="AA890" t="str">
            <v>9LBP</v>
          </cell>
          <cell r="AB890" t="str">
            <v>A116</v>
          </cell>
        </row>
        <row r="891">
          <cell r="B891">
            <v>174</v>
          </cell>
          <cell r="C891">
            <v>116.1</v>
          </cell>
          <cell r="E891">
            <v>36746</v>
          </cell>
          <cell r="F891">
            <v>36739</v>
          </cell>
          <cell r="G891">
            <v>36747</v>
          </cell>
          <cell r="H891">
            <v>36747</v>
          </cell>
          <cell r="I891" t="str">
            <v>Sld</v>
          </cell>
          <cell r="K891" t="str">
            <v>SCG TBS</v>
          </cell>
          <cell r="N891">
            <v>0</v>
          </cell>
          <cell r="O891">
            <v>6449</v>
          </cell>
          <cell r="P891">
            <v>0</v>
          </cell>
          <cell r="R891" t="str">
            <v>Fxd</v>
          </cell>
          <cell r="S891" t="str">
            <v>Strg</v>
          </cell>
          <cell r="T891" t="str">
            <v>CA</v>
          </cell>
          <cell r="X891" t="str">
            <v>CaBdr</v>
          </cell>
          <cell r="Y891" t="str">
            <v>SCG</v>
          </cell>
          <cell r="Z891" t="str">
            <v>Tpk</v>
          </cell>
          <cell r="AA891" t="str">
            <v>Net</v>
          </cell>
          <cell r="AB891" t="str">
            <v>Net</v>
          </cell>
        </row>
        <row r="895">
          <cell r="B895">
            <v>216</v>
          </cell>
          <cell r="C895">
            <v>86</v>
          </cell>
          <cell r="E895">
            <v>36763</v>
          </cell>
          <cell r="F895">
            <v>36739</v>
          </cell>
          <cell r="G895">
            <v>36764</v>
          </cell>
          <cell r="H895">
            <v>36766</v>
          </cell>
          <cell r="I895" t="str">
            <v>Bot</v>
          </cell>
          <cell r="K895" t="str">
            <v>CAHUB</v>
          </cell>
          <cell r="M895">
            <v>20000</v>
          </cell>
          <cell r="N895">
            <v>60000</v>
          </cell>
          <cell r="O895">
            <v>0</v>
          </cell>
          <cell r="P895">
            <v>0.1</v>
          </cell>
          <cell r="R895" t="str">
            <v>Fxd</v>
          </cell>
          <cell r="S895" t="str">
            <v>Strg</v>
          </cell>
          <cell r="T895" t="str">
            <v>CA</v>
          </cell>
          <cell r="X895" t="str">
            <v>CaBdr</v>
          </cell>
          <cell r="Y895" t="str">
            <v>SCG</v>
          </cell>
          <cell r="Z895" t="str">
            <v>Tpk</v>
          </cell>
          <cell r="AA895" t="str">
            <v>Z99</v>
          </cell>
          <cell r="AB895" t="str">
            <v>Z99</v>
          </cell>
        </row>
        <row r="896">
          <cell r="B896">
            <v>216</v>
          </cell>
          <cell r="C896">
            <v>86</v>
          </cell>
          <cell r="E896">
            <v>36763</v>
          </cell>
          <cell r="F896">
            <v>36739</v>
          </cell>
          <cell r="G896">
            <v>36764</v>
          </cell>
          <cell r="H896">
            <v>36766</v>
          </cell>
          <cell r="I896" t="str">
            <v>Sld</v>
          </cell>
          <cell r="K896" t="str">
            <v>Enron</v>
          </cell>
          <cell r="M896">
            <v>20000</v>
          </cell>
          <cell r="N896">
            <v>0</v>
          </cell>
          <cell r="O896">
            <v>60000</v>
          </cell>
          <cell r="P896">
            <v>6.45</v>
          </cell>
          <cell r="R896" t="str">
            <v>Fxd</v>
          </cell>
          <cell r="S896" t="str">
            <v>Phys</v>
          </cell>
          <cell r="T896" t="str">
            <v>CA</v>
          </cell>
          <cell r="X896" t="str">
            <v>CaBdr</v>
          </cell>
          <cell r="Y896" t="str">
            <v>SCG</v>
          </cell>
          <cell r="Z896" t="str">
            <v>Tpk</v>
          </cell>
          <cell r="AA896" t="str">
            <v>Z99</v>
          </cell>
          <cell r="AB896" t="str">
            <v>Z99</v>
          </cell>
        </row>
        <row r="897">
          <cell r="B897">
            <v>216</v>
          </cell>
          <cell r="C897">
            <v>86</v>
          </cell>
          <cell r="E897">
            <v>36763</v>
          </cell>
          <cell r="F897">
            <v>36739</v>
          </cell>
          <cell r="G897">
            <v>36764</v>
          </cell>
          <cell r="H897">
            <v>36766</v>
          </cell>
          <cell r="I897" t="str">
            <v>Sld</v>
          </cell>
          <cell r="K897" t="str">
            <v>CAHUB</v>
          </cell>
          <cell r="N897">
            <v>0</v>
          </cell>
          <cell r="O897">
            <v>60000</v>
          </cell>
          <cell r="P897">
            <v>0</v>
          </cell>
          <cell r="R897" t="str">
            <v>Fxd</v>
          </cell>
          <cell r="S897" t="str">
            <v>Strg</v>
          </cell>
          <cell r="T897" t="str">
            <v>CA</v>
          </cell>
          <cell r="X897" t="str">
            <v>CaBdr</v>
          </cell>
          <cell r="Y897" t="str">
            <v>SCG</v>
          </cell>
          <cell r="Z897" t="str">
            <v>Tpk</v>
          </cell>
          <cell r="AA897" t="str">
            <v>Z99</v>
          </cell>
          <cell r="AB897" t="str">
            <v>Z99</v>
          </cell>
        </row>
        <row r="899">
          <cell r="B899">
            <v>216</v>
          </cell>
          <cell r="C899">
            <v>86</v>
          </cell>
          <cell r="E899">
            <v>36763</v>
          </cell>
          <cell r="F899">
            <v>36739</v>
          </cell>
          <cell r="G899">
            <v>36767</v>
          </cell>
          <cell r="H899">
            <v>36767</v>
          </cell>
          <cell r="I899" t="str">
            <v>Bot</v>
          </cell>
          <cell r="K899" t="str">
            <v>CAHUB</v>
          </cell>
          <cell r="M899">
            <v>20000</v>
          </cell>
          <cell r="N899">
            <v>20000</v>
          </cell>
          <cell r="O899">
            <v>0</v>
          </cell>
          <cell r="P899">
            <v>0.1</v>
          </cell>
          <cell r="R899" t="str">
            <v>Fxd</v>
          </cell>
          <cell r="S899" t="str">
            <v>Strg</v>
          </cell>
          <cell r="T899" t="str">
            <v>CA</v>
          </cell>
          <cell r="X899" t="str">
            <v>CaBdr</v>
          </cell>
          <cell r="Y899" t="str">
            <v>SCG</v>
          </cell>
          <cell r="Z899" t="str">
            <v>Tpk</v>
          </cell>
          <cell r="AA899" t="str">
            <v>Z99</v>
          </cell>
          <cell r="AB899" t="str">
            <v>Z99</v>
          </cell>
        </row>
        <row r="900">
          <cell r="B900">
            <v>216</v>
          </cell>
          <cell r="C900">
            <v>86</v>
          </cell>
          <cell r="E900">
            <v>36763</v>
          </cell>
          <cell r="F900">
            <v>36739</v>
          </cell>
          <cell r="G900">
            <v>36767</v>
          </cell>
          <cell r="H900">
            <v>36767</v>
          </cell>
          <cell r="I900" t="str">
            <v>Sld</v>
          </cell>
          <cell r="K900" t="str">
            <v>Enron</v>
          </cell>
          <cell r="M900">
            <v>20000</v>
          </cell>
          <cell r="N900">
            <v>0</v>
          </cell>
          <cell r="O900">
            <v>20000</v>
          </cell>
          <cell r="P900">
            <v>6.93</v>
          </cell>
          <cell r="R900" t="str">
            <v>Fxd</v>
          </cell>
          <cell r="S900" t="str">
            <v>Phys</v>
          </cell>
          <cell r="T900" t="str">
            <v>CA</v>
          </cell>
          <cell r="X900" t="str">
            <v>CaBdr</v>
          </cell>
          <cell r="Y900" t="str">
            <v>SCG</v>
          </cell>
          <cell r="Z900" t="str">
            <v>Tpk</v>
          </cell>
          <cell r="AA900" t="str">
            <v>Z99</v>
          </cell>
          <cell r="AB900" t="str">
            <v>Z99</v>
          </cell>
        </row>
        <row r="901">
          <cell r="B901">
            <v>216</v>
          </cell>
          <cell r="C901">
            <v>86</v>
          </cell>
          <cell r="E901">
            <v>36763</v>
          </cell>
          <cell r="F901">
            <v>36739</v>
          </cell>
          <cell r="G901">
            <v>36767</v>
          </cell>
          <cell r="H901">
            <v>36767</v>
          </cell>
          <cell r="I901" t="str">
            <v>Sld</v>
          </cell>
          <cell r="K901" t="str">
            <v>CAHUB</v>
          </cell>
          <cell r="N901">
            <v>0</v>
          </cell>
          <cell r="O901">
            <v>20000</v>
          </cell>
          <cell r="P901">
            <v>0</v>
          </cell>
          <cell r="R901" t="str">
            <v>Fxd</v>
          </cell>
          <cell r="S901" t="str">
            <v>Strg</v>
          </cell>
          <cell r="T901" t="str">
            <v>CA</v>
          </cell>
          <cell r="X901" t="str">
            <v>CaBdr</v>
          </cell>
          <cell r="Y901" t="str">
            <v>SCG</v>
          </cell>
          <cell r="Z901" t="str">
            <v>Tpk</v>
          </cell>
          <cell r="AA901" t="str">
            <v>Z99</v>
          </cell>
          <cell r="AB901" t="str">
            <v>Z99</v>
          </cell>
        </row>
        <row r="904">
          <cell r="B904">
            <v>207</v>
          </cell>
          <cell r="E904">
            <v>36735</v>
          </cell>
          <cell r="F904">
            <v>36739</v>
          </cell>
          <cell r="G904">
            <v>36735</v>
          </cell>
          <cell r="H904">
            <v>36735</v>
          </cell>
          <cell r="I904" t="str">
            <v>Bot</v>
          </cell>
          <cell r="K904" t="str">
            <v>Pmnt Imbal</v>
          </cell>
          <cell r="N904">
            <v>0</v>
          </cell>
          <cell r="O904">
            <v>0</v>
          </cell>
          <cell r="P904">
            <v>0</v>
          </cell>
          <cell r="R904" t="str">
            <v>Fxd</v>
          </cell>
          <cell r="S904" t="str">
            <v>Strg</v>
          </cell>
          <cell r="T904" t="str">
            <v>CA</v>
          </cell>
          <cell r="X904" t="str">
            <v>CaBdr</v>
          </cell>
          <cell r="Y904" t="str">
            <v>SCG</v>
          </cell>
          <cell r="Z904" t="str">
            <v>Strg</v>
          </cell>
          <cell r="AA904" t="str">
            <v>2640</v>
          </cell>
          <cell r="AB904" t="str">
            <v>A116</v>
          </cell>
        </row>
        <row r="905">
          <cell r="B905">
            <v>207</v>
          </cell>
          <cell r="E905">
            <v>36735</v>
          </cell>
          <cell r="F905">
            <v>36739</v>
          </cell>
          <cell r="G905">
            <v>36739</v>
          </cell>
          <cell r="H905">
            <v>36769</v>
          </cell>
          <cell r="I905" t="str">
            <v>Sld</v>
          </cell>
          <cell r="K905" t="str">
            <v>CEH Trnsfr</v>
          </cell>
          <cell r="N905">
            <v>0</v>
          </cell>
          <cell r="O905">
            <v>109155</v>
          </cell>
          <cell r="P905">
            <v>6</v>
          </cell>
          <cell r="R905" t="str">
            <v>Fxd</v>
          </cell>
          <cell r="S905" t="str">
            <v>Phys</v>
          </cell>
          <cell r="T905" t="str">
            <v>CA</v>
          </cell>
          <cell r="X905" t="str">
            <v>CaBdr</v>
          </cell>
          <cell r="Y905" t="str">
            <v>SCG</v>
          </cell>
          <cell r="Z905" t="str">
            <v>Strg</v>
          </cell>
          <cell r="AA905" t="str">
            <v>2640</v>
          </cell>
          <cell r="AB905" t="str">
            <v>A116</v>
          </cell>
        </row>
        <row r="906">
          <cell r="B906">
            <v>174</v>
          </cell>
          <cell r="C906">
            <v>116.1</v>
          </cell>
          <cell r="E906">
            <v>36735</v>
          </cell>
          <cell r="F906">
            <v>36739</v>
          </cell>
          <cell r="G906">
            <v>36739</v>
          </cell>
          <cell r="H906">
            <v>36769</v>
          </cell>
          <cell r="I906" t="str">
            <v>Bot</v>
          </cell>
          <cell r="K906" t="str">
            <v>CEH Trnsfr</v>
          </cell>
          <cell r="N906">
            <v>109155</v>
          </cell>
          <cell r="O906">
            <v>0</v>
          </cell>
          <cell r="P906">
            <v>6</v>
          </cell>
          <cell r="R906" t="str">
            <v>Fxd</v>
          </cell>
          <cell r="S906" t="str">
            <v>Phys</v>
          </cell>
          <cell r="T906" t="str">
            <v>CA</v>
          </cell>
          <cell r="X906" t="str">
            <v>CaBdr</v>
          </cell>
          <cell r="Y906" t="str">
            <v>SCG</v>
          </cell>
          <cell r="Z906" t="str">
            <v>Strg</v>
          </cell>
          <cell r="AA906" t="str">
            <v>2640</v>
          </cell>
          <cell r="AB906" t="str">
            <v>A116</v>
          </cell>
        </row>
        <row r="907">
          <cell r="B907">
            <v>174</v>
          </cell>
          <cell r="C907">
            <v>116.1</v>
          </cell>
          <cell r="E907">
            <v>36746</v>
          </cell>
          <cell r="F907">
            <v>36739</v>
          </cell>
          <cell r="G907">
            <v>36747</v>
          </cell>
          <cell r="H907">
            <v>36747</v>
          </cell>
          <cell r="I907" t="str">
            <v>Sld</v>
          </cell>
          <cell r="K907" t="str">
            <v>SCG TBS</v>
          </cell>
          <cell r="N907">
            <v>0</v>
          </cell>
          <cell r="O907">
            <v>109155</v>
          </cell>
          <cell r="P907">
            <v>0</v>
          </cell>
          <cell r="R907" t="str">
            <v>Fxd</v>
          </cell>
          <cell r="S907" t="str">
            <v>Strg</v>
          </cell>
          <cell r="T907" t="str">
            <v>CA</v>
          </cell>
          <cell r="X907" t="str">
            <v>CaBdr</v>
          </cell>
          <cell r="Y907" t="str">
            <v>SCG</v>
          </cell>
          <cell r="Z907" t="str">
            <v>Strg</v>
          </cell>
          <cell r="AA907" t="str">
            <v>2640</v>
          </cell>
          <cell r="AB907" t="str">
            <v>A116</v>
          </cell>
        </row>
        <row r="908">
          <cell r="B908">
            <v>174</v>
          </cell>
          <cell r="C908">
            <v>116.1</v>
          </cell>
          <cell r="E908">
            <v>36746</v>
          </cell>
          <cell r="F908">
            <v>36770</v>
          </cell>
          <cell r="G908">
            <v>36747</v>
          </cell>
          <cell r="H908">
            <v>36747</v>
          </cell>
          <cell r="I908" t="str">
            <v>Bot</v>
          </cell>
          <cell r="K908" t="str">
            <v>SCG TBS</v>
          </cell>
          <cell r="N908">
            <v>109155</v>
          </cell>
          <cell r="O908">
            <v>0</v>
          </cell>
          <cell r="P908">
            <v>0</v>
          </cell>
          <cell r="R908" t="str">
            <v>Fxd</v>
          </cell>
          <cell r="S908" t="str">
            <v>Strg</v>
          </cell>
          <cell r="T908" t="str">
            <v>CA</v>
          </cell>
          <cell r="X908" t="str">
            <v>CaBdr</v>
          </cell>
          <cell r="Y908" t="str">
            <v>SCG</v>
          </cell>
          <cell r="Z908" t="str">
            <v>Strg</v>
          </cell>
          <cell r="AA908" t="str">
            <v>2640</v>
          </cell>
          <cell r="AB908" t="str">
            <v>A116</v>
          </cell>
        </row>
        <row r="910">
          <cell r="B910">
            <v>207</v>
          </cell>
          <cell r="E910">
            <v>36735</v>
          </cell>
          <cell r="F910">
            <v>36739</v>
          </cell>
          <cell r="G910">
            <v>36735</v>
          </cell>
          <cell r="H910">
            <v>36735</v>
          </cell>
          <cell r="I910" t="str">
            <v>Bot</v>
          </cell>
          <cell r="K910" t="str">
            <v>Pmnt Imbal</v>
          </cell>
          <cell r="N910">
            <v>13000</v>
          </cell>
          <cell r="O910">
            <v>0</v>
          </cell>
          <cell r="P910">
            <v>0</v>
          </cell>
          <cell r="R910" t="str">
            <v>Fxd</v>
          </cell>
          <cell r="S910" t="str">
            <v>Strg</v>
          </cell>
          <cell r="T910" t="str">
            <v>CA</v>
          </cell>
          <cell r="X910" t="str">
            <v>CaBdr</v>
          </cell>
          <cell r="Y910" t="str">
            <v>SCG</v>
          </cell>
          <cell r="Z910" t="str">
            <v>Strg</v>
          </cell>
          <cell r="AA910" t="str">
            <v>2640</v>
          </cell>
          <cell r="AB910" t="str">
            <v>A116</v>
          </cell>
        </row>
        <row r="911">
          <cell r="B911">
            <v>207</v>
          </cell>
          <cell r="E911">
            <v>36735</v>
          </cell>
          <cell r="F911">
            <v>36739</v>
          </cell>
          <cell r="G911">
            <v>36739</v>
          </cell>
          <cell r="H911">
            <v>36769</v>
          </cell>
          <cell r="I911" t="str">
            <v>Sld</v>
          </cell>
          <cell r="K911" t="str">
            <v>CEH Trnsfr</v>
          </cell>
          <cell r="N911">
            <v>0</v>
          </cell>
          <cell r="O911">
            <v>13000</v>
          </cell>
          <cell r="P911">
            <v>6</v>
          </cell>
          <cell r="R911" t="str">
            <v>Fxd</v>
          </cell>
          <cell r="S911" t="str">
            <v>Phys</v>
          </cell>
          <cell r="T911" t="str">
            <v>CA</v>
          </cell>
          <cell r="X911" t="str">
            <v>CaBdr</v>
          </cell>
          <cell r="Y911" t="str">
            <v>SCG</v>
          </cell>
          <cell r="Z911" t="str">
            <v>Strg</v>
          </cell>
          <cell r="AA911" t="str">
            <v>2640</v>
          </cell>
          <cell r="AB911" t="str">
            <v>A116</v>
          </cell>
        </row>
        <row r="912">
          <cell r="B912">
            <v>174</v>
          </cell>
          <cell r="C912">
            <v>116.1</v>
          </cell>
          <cell r="E912">
            <v>36735</v>
          </cell>
          <cell r="F912">
            <v>36739</v>
          </cell>
          <cell r="G912">
            <v>36739</v>
          </cell>
          <cell r="H912">
            <v>36769</v>
          </cell>
          <cell r="I912" t="str">
            <v>Bot</v>
          </cell>
          <cell r="K912" t="str">
            <v>CEH Trnsfr</v>
          </cell>
          <cell r="N912">
            <v>13000</v>
          </cell>
          <cell r="O912">
            <v>0</v>
          </cell>
          <cell r="P912">
            <v>6</v>
          </cell>
          <cell r="R912" t="str">
            <v>Fxd</v>
          </cell>
          <cell r="S912" t="str">
            <v>Phys</v>
          </cell>
          <cell r="T912" t="str">
            <v>CA</v>
          </cell>
          <cell r="X912" t="str">
            <v>CaBdr</v>
          </cell>
          <cell r="Y912" t="str">
            <v>SCG</v>
          </cell>
          <cell r="Z912" t="str">
            <v>Strg</v>
          </cell>
          <cell r="AA912" t="str">
            <v>2640</v>
          </cell>
          <cell r="AB912" t="str">
            <v>A116</v>
          </cell>
        </row>
        <row r="913">
          <cell r="B913">
            <v>174</v>
          </cell>
          <cell r="C913">
            <v>116.1</v>
          </cell>
          <cell r="E913">
            <v>36746</v>
          </cell>
          <cell r="F913">
            <v>36739</v>
          </cell>
          <cell r="G913">
            <v>36747</v>
          </cell>
          <cell r="H913">
            <v>36747</v>
          </cell>
          <cell r="I913" t="str">
            <v>Sld</v>
          </cell>
          <cell r="K913" t="str">
            <v>SCG TBS</v>
          </cell>
          <cell r="N913">
            <v>0</v>
          </cell>
          <cell r="O913">
            <v>13000</v>
          </cell>
          <cell r="P913">
            <v>0</v>
          </cell>
          <cell r="R913" t="str">
            <v>Fxd</v>
          </cell>
          <cell r="S913" t="str">
            <v>Strg</v>
          </cell>
          <cell r="T913" t="str">
            <v>CA</v>
          </cell>
          <cell r="X913" t="str">
            <v>CaBdr</v>
          </cell>
          <cell r="Y913" t="str">
            <v>SCG</v>
          </cell>
          <cell r="Z913" t="str">
            <v>Strg</v>
          </cell>
          <cell r="AA913" t="str">
            <v>2640</v>
          </cell>
          <cell r="AB913" t="str">
            <v>A116</v>
          </cell>
        </row>
        <row r="914">
          <cell r="B914">
            <v>174</v>
          </cell>
          <cell r="C914">
            <v>116.1</v>
          </cell>
          <cell r="E914">
            <v>36746</v>
          </cell>
          <cell r="F914">
            <v>36770</v>
          </cell>
          <cell r="G914">
            <v>36747</v>
          </cell>
          <cell r="H914">
            <v>36747</v>
          </cell>
          <cell r="I914" t="str">
            <v>Bot</v>
          </cell>
          <cell r="K914" t="str">
            <v>SCG TBS</v>
          </cell>
          <cell r="N914">
            <v>13000</v>
          </cell>
          <cell r="O914">
            <v>0</v>
          </cell>
          <cell r="P914">
            <v>0</v>
          </cell>
          <cell r="R914" t="str">
            <v>Fxd</v>
          </cell>
          <cell r="S914" t="str">
            <v>Strg</v>
          </cell>
          <cell r="T914" t="str">
            <v>CA</v>
          </cell>
          <cell r="X914" t="str">
            <v>CaBdr</v>
          </cell>
          <cell r="Y914" t="str">
            <v>SCG</v>
          </cell>
          <cell r="Z914" t="str">
            <v>Strg</v>
          </cell>
          <cell r="AA914" t="str">
            <v>2640</v>
          </cell>
          <cell r="AB914" t="str">
            <v>A116</v>
          </cell>
        </row>
        <row r="916">
          <cell r="B916">
            <v>207</v>
          </cell>
          <cell r="E916">
            <v>36735</v>
          </cell>
          <cell r="F916">
            <v>36831</v>
          </cell>
          <cell r="G916">
            <v>36735</v>
          </cell>
          <cell r="H916">
            <v>36735</v>
          </cell>
          <cell r="I916" t="str">
            <v>Sld</v>
          </cell>
          <cell r="K916" t="str">
            <v>Pmnt Imbal</v>
          </cell>
          <cell r="N916">
            <v>0</v>
          </cell>
          <cell r="O916">
            <v>12678.3</v>
          </cell>
          <cell r="P916">
            <v>0</v>
          </cell>
          <cell r="R916" t="str">
            <v>Fxd</v>
          </cell>
          <cell r="S916" t="str">
            <v>Strg</v>
          </cell>
          <cell r="T916" t="str">
            <v>CA</v>
          </cell>
          <cell r="V916" t="str">
            <v>CaBdr</v>
          </cell>
          <cell r="W916" t="str">
            <v>SCG</v>
          </cell>
          <cell r="X916" t="str">
            <v>Strg</v>
          </cell>
          <cell r="Y916" t="str">
            <v>2640</v>
          </cell>
          <cell r="Z916" t="str">
            <v>A116</v>
          </cell>
        </row>
        <row r="917">
          <cell r="B917">
            <v>207</v>
          </cell>
          <cell r="E917">
            <v>36735</v>
          </cell>
          <cell r="F917">
            <v>36770</v>
          </cell>
          <cell r="G917">
            <v>36735</v>
          </cell>
          <cell r="H917">
            <v>36735</v>
          </cell>
          <cell r="I917" t="str">
            <v>Sld</v>
          </cell>
          <cell r="K917" t="str">
            <v>Pmnt Imbal</v>
          </cell>
          <cell r="N917">
            <v>0</v>
          </cell>
          <cell r="O917">
            <v>321.7</v>
          </cell>
          <cell r="P917">
            <v>0</v>
          </cell>
          <cell r="R917" t="str">
            <v>Fxd</v>
          </cell>
          <cell r="S917" t="str">
            <v>Strg</v>
          </cell>
          <cell r="T917" t="str">
            <v>CA</v>
          </cell>
          <cell r="X917" t="str">
            <v>CaBdr</v>
          </cell>
          <cell r="Y917" t="str">
            <v>SCG</v>
          </cell>
          <cell r="Z917" t="str">
            <v>Strg</v>
          </cell>
          <cell r="AA917" t="str">
            <v>2640</v>
          </cell>
          <cell r="AB917" t="str">
            <v>A116</v>
          </cell>
        </row>
        <row r="919">
          <cell r="B919">
            <v>36770</v>
          </cell>
        </row>
        <row r="921">
          <cell r="B921">
            <v>174</v>
          </cell>
          <cell r="C921">
            <v>116.1</v>
          </cell>
          <cell r="E921">
            <v>36746</v>
          </cell>
          <cell r="F921">
            <v>36770</v>
          </cell>
          <cell r="G921">
            <v>36770</v>
          </cell>
          <cell r="H921">
            <v>36799</v>
          </cell>
          <cell r="I921" t="str">
            <v>Bot</v>
          </cell>
          <cell r="K921" t="str">
            <v>SCG TBS</v>
          </cell>
          <cell r="N921">
            <v>3706</v>
          </cell>
          <cell r="O921">
            <v>0</v>
          </cell>
          <cell r="P921">
            <v>0</v>
          </cell>
          <cell r="R921" t="str">
            <v>Fxd</v>
          </cell>
          <cell r="S921" t="str">
            <v>Strg</v>
          </cell>
          <cell r="T921" t="str">
            <v>CA</v>
          </cell>
          <cell r="X921" t="str">
            <v>CaBdr</v>
          </cell>
          <cell r="Y921" t="str">
            <v>SCG</v>
          </cell>
          <cell r="Z921" t="str">
            <v>Tpk</v>
          </cell>
          <cell r="AA921" t="str">
            <v>Net</v>
          </cell>
          <cell r="AB921" t="str">
            <v>Net</v>
          </cell>
        </row>
        <row r="922">
          <cell r="B922">
            <v>174</v>
          </cell>
          <cell r="C922">
            <v>116.1</v>
          </cell>
          <cell r="E922">
            <v>36746</v>
          </cell>
          <cell r="F922">
            <v>36800</v>
          </cell>
          <cell r="G922">
            <v>36770</v>
          </cell>
          <cell r="H922">
            <v>36799</v>
          </cell>
          <cell r="I922" t="str">
            <v>Bot</v>
          </cell>
          <cell r="K922" t="str">
            <v>SCG TBS</v>
          </cell>
          <cell r="N922">
            <v>0</v>
          </cell>
          <cell r="O922">
            <v>0</v>
          </cell>
          <cell r="P922">
            <v>0</v>
          </cell>
          <cell r="R922" t="str">
            <v>Fxd</v>
          </cell>
          <cell r="S922" t="str">
            <v>Strg</v>
          </cell>
          <cell r="T922" t="str">
            <v>CA</v>
          </cell>
          <cell r="X922" t="str">
            <v>CaBdr</v>
          </cell>
          <cell r="Y922" t="str">
            <v>SCG</v>
          </cell>
          <cell r="Z922" t="str">
            <v>Tpk</v>
          </cell>
          <cell r="AA922" t="str">
            <v>Net</v>
          </cell>
          <cell r="AB922" t="str">
            <v>Net</v>
          </cell>
        </row>
        <row r="926">
          <cell r="B926">
            <v>183</v>
          </cell>
          <cell r="C926">
            <v>65</v>
          </cell>
          <cell r="E926">
            <v>36532</v>
          </cell>
          <cell r="F926">
            <v>36770</v>
          </cell>
          <cell r="G926">
            <v>36708</v>
          </cell>
          <cell r="H926">
            <v>36799</v>
          </cell>
          <cell r="I926" t="str">
            <v>Bot</v>
          </cell>
          <cell r="K926" t="str">
            <v>CAHUB</v>
          </cell>
          <cell r="N926">
            <v>62000</v>
          </cell>
          <cell r="O926">
            <v>0</v>
          </cell>
          <cell r="P926">
            <v>0</v>
          </cell>
          <cell r="R926" t="str">
            <v>Fxd</v>
          </cell>
          <cell r="S926" t="str">
            <v>Strg</v>
          </cell>
          <cell r="T926" t="str">
            <v>CA</v>
          </cell>
          <cell r="X926" t="str">
            <v>CaBdr</v>
          </cell>
          <cell r="Y926" t="str">
            <v>SCG</v>
          </cell>
          <cell r="AB926" t="str">
            <v>Z99</v>
          </cell>
        </row>
        <row r="927">
          <cell r="B927">
            <v>183</v>
          </cell>
          <cell r="C927">
            <v>65</v>
          </cell>
          <cell r="E927">
            <v>36532</v>
          </cell>
          <cell r="F927">
            <v>36770</v>
          </cell>
          <cell r="G927">
            <v>36708</v>
          </cell>
          <cell r="H927">
            <v>36799</v>
          </cell>
          <cell r="I927" t="str">
            <v>Bot</v>
          </cell>
          <cell r="K927" t="str">
            <v>CAHUB</v>
          </cell>
          <cell r="N927">
            <v>60000</v>
          </cell>
          <cell r="O927">
            <v>0</v>
          </cell>
          <cell r="P927">
            <v>0</v>
          </cell>
          <cell r="R927" t="str">
            <v>Fxd</v>
          </cell>
          <cell r="S927" t="str">
            <v>Strg</v>
          </cell>
          <cell r="T927" t="str">
            <v>CA</v>
          </cell>
          <cell r="X927" t="str">
            <v>CaBdr</v>
          </cell>
          <cell r="Y927" t="str">
            <v>SCG</v>
          </cell>
          <cell r="AB927" t="str">
            <v>Z99</v>
          </cell>
        </row>
        <row r="928">
          <cell r="B928">
            <v>183</v>
          </cell>
          <cell r="C928">
            <v>65</v>
          </cell>
          <cell r="E928">
            <v>36735</v>
          </cell>
          <cell r="F928">
            <v>36770</v>
          </cell>
          <cell r="G928">
            <v>36739</v>
          </cell>
          <cell r="H928">
            <v>36769</v>
          </cell>
          <cell r="I928" t="str">
            <v>Sld</v>
          </cell>
          <cell r="K928" t="str">
            <v>CEH Trnsfr</v>
          </cell>
          <cell r="N928">
            <v>0</v>
          </cell>
          <cell r="O928">
            <v>122000</v>
          </cell>
          <cell r="P928">
            <v>6.31</v>
          </cell>
          <cell r="R928" t="str">
            <v>Fxd</v>
          </cell>
          <cell r="S928" t="str">
            <v>Phys</v>
          </cell>
          <cell r="T928" t="str">
            <v>CA</v>
          </cell>
          <cell r="X928" t="str">
            <v>CaBdr</v>
          </cell>
          <cell r="Y928" t="str">
            <v>SCG</v>
          </cell>
          <cell r="Z928" t="str">
            <v>Strg</v>
          </cell>
          <cell r="AA928" t="str">
            <v>2640</v>
          </cell>
          <cell r="AB928" t="str">
            <v>A116</v>
          </cell>
        </row>
        <row r="929">
          <cell r="B929">
            <v>174</v>
          </cell>
          <cell r="C929">
            <v>116.1</v>
          </cell>
          <cell r="E929">
            <v>36735</v>
          </cell>
          <cell r="F929">
            <v>36770</v>
          </cell>
          <cell r="G929">
            <v>36739</v>
          </cell>
          <cell r="H929">
            <v>36769</v>
          </cell>
          <cell r="I929" t="str">
            <v>Bot</v>
          </cell>
          <cell r="K929" t="str">
            <v>CEH Trnsfr</v>
          </cell>
          <cell r="N929">
            <v>122000</v>
          </cell>
          <cell r="O929">
            <v>0</v>
          </cell>
          <cell r="P929">
            <v>6.31</v>
          </cell>
          <cell r="R929" t="str">
            <v>Fxd</v>
          </cell>
          <cell r="S929" t="str">
            <v>Phys</v>
          </cell>
          <cell r="T929" t="str">
            <v>CA</v>
          </cell>
          <cell r="X929" t="str">
            <v>CaBdr</v>
          </cell>
          <cell r="Y929" t="str">
            <v>SCG</v>
          </cell>
          <cell r="Z929" t="str">
            <v>Strg</v>
          </cell>
          <cell r="AA929" t="str">
            <v>2640</v>
          </cell>
          <cell r="AB929" t="str">
            <v>A116</v>
          </cell>
        </row>
        <row r="930">
          <cell r="B930">
            <v>174</v>
          </cell>
          <cell r="C930">
            <v>116.1</v>
          </cell>
          <cell r="E930">
            <v>36746</v>
          </cell>
          <cell r="F930">
            <v>36770</v>
          </cell>
          <cell r="G930">
            <v>36747</v>
          </cell>
          <cell r="H930">
            <v>36747</v>
          </cell>
          <cell r="I930" t="str">
            <v>Sld</v>
          </cell>
          <cell r="K930" t="str">
            <v>SCG TBS</v>
          </cell>
          <cell r="N930">
            <v>0</v>
          </cell>
          <cell r="O930">
            <v>122000</v>
          </cell>
          <cell r="P930">
            <v>0</v>
          </cell>
          <cell r="R930" t="str">
            <v>Fxd</v>
          </cell>
          <cell r="S930" t="str">
            <v>Strg</v>
          </cell>
          <cell r="T930" t="str">
            <v>CA</v>
          </cell>
          <cell r="X930" t="str">
            <v>CaBdr</v>
          </cell>
          <cell r="Y930" t="str">
            <v>SCG</v>
          </cell>
          <cell r="Z930" t="str">
            <v>Strg</v>
          </cell>
          <cell r="AA930" t="str">
            <v>2640</v>
          </cell>
          <cell r="AB930" t="str">
            <v>A116</v>
          </cell>
        </row>
        <row r="931">
          <cell r="B931">
            <v>174</v>
          </cell>
          <cell r="C931">
            <v>116.1</v>
          </cell>
          <cell r="E931">
            <v>36746</v>
          </cell>
          <cell r="F931">
            <v>36770</v>
          </cell>
          <cell r="G931">
            <v>36747</v>
          </cell>
          <cell r="H931">
            <v>36747</v>
          </cell>
          <cell r="I931" t="str">
            <v>Bot</v>
          </cell>
          <cell r="K931" t="str">
            <v>SCG TBS</v>
          </cell>
          <cell r="N931">
            <v>122000</v>
          </cell>
          <cell r="O931">
            <v>0</v>
          </cell>
          <cell r="P931">
            <v>0</v>
          </cell>
          <cell r="R931" t="str">
            <v>Fxd</v>
          </cell>
          <cell r="S931" t="str">
            <v>Strg</v>
          </cell>
          <cell r="T931" t="str">
            <v>CA</v>
          </cell>
          <cell r="X931" t="str">
            <v>CaBdr</v>
          </cell>
          <cell r="Y931" t="str">
            <v>SCG</v>
          </cell>
          <cell r="Z931" t="str">
            <v>Strg</v>
          </cell>
          <cell r="AA931" t="str">
            <v>2640</v>
          </cell>
          <cell r="AB931" t="str">
            <v>A116</v>
          </cell>
        </row>
        <row r="933">
          <cell r="B933">
            <v>204</v>
          </cell>
          <cell r="C933">
            <v>79</v>
          </cell>
          <cell r="E933">
            <v>36668</v>
          </cell>
          <cell r="F933">
            <v>36770</v>
          </cell>
          <cell r="G933">
            <v>36708</v>
          </cell>
          <cell r="H933">
            <v>36737</v>
          </cell>
          <cell r="I933" t="str">
            <v>Bot</v>
          </cell>
          <cell r="K933" t="str">
            <v>CAHUB</v>
          </cell>
          <cell r="L933" t="str">
            <v>F</v>
          </cell>
          <cell r="N933">
            <v>131758</v>
          </cell>
          <cell r="O933">
            <v>0</v>
          </cell>
          <cell r="P933">
            <v>0</v>
          </cell>
          <cell r="R933" t="str">
            <v>Fxd</v>
          </cell>
          <cell r="S933" t="str">
            <v>Strg</v>
          </cell>
          <cell r="T933" t="str">
            <v>CA</v>
          </cell>
          <cell r="X933" t="str">
            <v>CaBdr</v>
          </cell>
          <cell r="Y933" t="str">
            <v>SCG</v>
          </cell>
          <cell r="Z933" t="str">
            <v>Strg</v>
          </cell>
          <cell r="AA933" t="str">
            <v>Z99</v>
          </cell>
          <cell r="AB933" t="str">
            <v>Z99</v>
          </cell>
        </row>
        <row r="934">
          <cell r="B934">
            <v>204</v>
          </cell>
          <cell r="C934">
            <v>79</v>
          </cell>
          <cell r="E934">
            <v>36735</v>
          </cell>
          <cell r="F934">
            <v>36770</v>
          </cell>
          <cell r="G934">
            <v>36739</v>
          </cell>
          <cell r="H934">
            <v>36769</v>
          </cell>
          <cell r="I934" t="str">
            <v>Sld</v>
          </cell>
          <cell r="K934" t="str">
            <v>CEH Trnsfr</v>
          </cell>
          <cell r="N934">
            <v>0</v>
          </cell>
          <cell r="O934">
            <v>15946</v>
          </cell>
          <cell r="P934">
            <v>6.31</v>
          </cell>
          <cell r="R934" t="str">
            <v>Fxd</v>
          </cell>
          <cell r="S934" t="str">
            <v>Phys</v>
          </cell>
          <cell r="T934" t="str">
            <v>CA</v>
          </cell>
          <cell r="X934" t="str">
            <v>CaBdr</v>
          </cell>
          <cell r="Y934" t="str">
            <v>SCG</v>
          </cell>
          <cell r="Z934" t="str">
            <v>Strg</v>
          </cell>
          <cell r="AA934" t="str">
            <v>Z99</v>
          </cell>
          <cell r="AB934" t="str">
            <v>Z99</v>
          </cell>
        </row>
        <row r="935">
          <cell r="B935">
            <v>217</v>
          </cell>
          <cell r="C935">
            <v>85</v>
          </cell>
          <cell r="E935">
            <v>36735</v>
          </cell>
          <cell r="F935">
            <v>36770</v>
          </cell>
          <cell r="G935">
            <v>36739</v>
          </cell>
          <cell r="H935">
            <v>36769</v>
          </cell>
          <cell r="I935" t="str">
            <v>Bot</v>
          </cell>
          <cell r="K935" t="str">
            <v>CEH Trnsfr</v>
          </cell>
          <cell r="N935">
            <v>15946</v>
          </cell>
          <cell r="O935">
            <v>0</v>
          </cell>
          <cell r="P935">
            <v>6.31</v>
          </cell>
          <cell r="R935" t="str">
            <v>Fxd</v>
          </cell>
          <cell r="S935" t="str">
            <v>Phys</v>
          </cell>
          <cell r="T935" t="str">
            <v>CA</v>
          </cell>
          <cell r="X935" t="str">
            <v>CaBdr</v>
          </cell>
          <cell r="Y935" t="str">
            <v>SCG</v>
          </cell>
          <cell r="Z935" t="str">
            <v>Strg</v>
          </cell>
          <cell r="AA935" t="str">
            <v>Z99</v>
          </cell>
          <cell r="AB935" t="str">
            <v>Z99</v>
          </cell>
        </row>
        <row r="936">
          <cell r="B936">
            <v>204</v>
          </cell>
          <cell r="C936">
            <v>79</v>
          </cell>
          <cell r="E936">
            <v>36735</v>
          </cell>
          <cell r="F936">
            <v>36770</v>
          </cell>
          <cell r="G936">
            <v>36739</v>
          </cell>
          <cell r="H936">
            <v>36769</v>
          </cell>
          <cell r="I936" t="str">
            <v>Sld</v>
          </cell>
          <cell r="K936" t="str">
            <v>CEH Trnsfr</v>
          </cell>
          <cell r="N936">
            <v>0</v>
          </cell>
          <cell r="O936">
            <v>4185</v>
          </cell>
          <cell r="P936">
            <v>6.31</v>
          </cell>
          <cell r="R936" t="str">
            <v>Fxd</v>
          </cell>
          <cell r="S936" t="str">
            <v>Phys</v>
          </cell>
          <cell r="T936" t="str">
            <v>CA</v>
          </cell>
          <cell r="X936" t="str">
            <v>CaBdr</v>
          </cell>
          <cell r="Y936" t="str">
            <v>SCG</v>
          </cell>
          <cell r="Z936" t="str">
            <v>Strg</v>
          </cell>
          <cell r="AA936" t="str">
            <v>Z99</v>
          </cell>
          <cell r="AB936" t="str">
            <v>Z99</v>
          </cell>
        </row>
        <row r="937">
          <cell r="B937">
            <v>216</v>
          </cell>
          <cell r="C937">
            <v>86</v>
          </cell>
          <cell r="E937">
            <v>36735</v>
          </cell>
          <cell r="F937">
            <v>36770</v>
          </cell>
          <cell r="G937">
            <v>36739</v>
          </cell>
          <cell r="H937">
            <v>36769</v>
          </cell>
          <cell r="I937" t="str">
            <v>Bot</v>
          </cell>
          <cell r="K937" t="str">
            <v>CEH Trnsfr</v>
          </cell>
          <cell r="N937">
            <v>4185</v>
          </cell>
          <cell r="O937">
            <v>0</v>
          </cell>
          <cell r="P937">
            <v>6.31</v>
          </cell>
          <cell r="R937" t="str">
            <v>Fxd</v>
          </cell>
          <cell r="S937" t="str">
            <v>Phys</v>
          </cell>
          <cell r="T937" t="str">
            <v>CA</v>
          </cell>
          <cell r="X937" t="str">
            <v>CaBdr</v>
          </cell>
          <cell r="Y937" t="str">
            <v>SCG</v>
          </cell>
          <cell r="Z937" t="str">
            <v>Strg</v>
          </cell>
          <cell r="AA937" t="str">
            <v>Z99</v>
          </cell>
          <cell r="AB937" t="str">
            <v>Z99</v>
          </cell>
        </row>
        <row r="939">
          <cell r="B939">
            <v>204</v>
          </cell>
          <cell r="C939">
            <v>79</v>
          </cell>
          <cell r="E939">
            <v>36735</v>
          </cell>
          <cell r="F939">
            <v>36770</v>
          </cell>
          <cell r="G939">
            <v>36739</v>
          </cell>
          <cell r="H939">
            <v>36769</v>
          </cell>
          <cell r="I939" t="str">
            <v>Sld</v>
          </cell>
          <cell r="K939" t="str">
            <v>CEH Trnsfr</v>
          </cell>
          <cell r="N939">
            <v>0</v>
          </cell>
          <cell r="O939">
            <v>111627</v>
          </cell>
          <cell r="P939">
            <v>6.31</v>
          </cell>
          <cell r="R939" t="str">
            <v>Fxd</v>
          </cell>
          <cell r="S939" t="str">
            <v>Phys</v>
          </cell>
          <cell r="T939" t="str">
            <v>CA</v>
          </cell>
          <cell r="X939" t="str">
            <v>CaBdr</v>
          </cell>
          <cell r="Y939" t="str">
            <v>SCG</v>
          </cell>
          <cell r="Z939" t="str">
            <v>Strg</v>
          </cell>
          <cell r="AA939" t="str">
            <v>2640</v>
          </cell>
          <cell r="AB939" t="str">
            <v>A116</v>
          </cell>
        </row>
        <row r="940">
          <cell r="B940">
            <v>174</v>
          </cell>
          <cell r="C940">
            <v>116.1</v>
          </cell>
          <cell r="E940">
            <v>36735</v>
          </cell>
          <cell r="F940">
            <v>36770</v>
          </cell>
          <cell r="G940">
            <v>36739</v>
          </cell>
          <cell r="H940">
            <v>36769</v>
          </cell>
          <cell r="I940" t="str">
            <v>Bot</v>
          </cell>
          <cell r="K940" t="str">
            <v>CEH Trnsfr</v>
          </cell>
          <cell r="N940">
            <v>111627</v>
          </cell>
          <cell r="O940">
            <v>0</v>
          </cell>
          <cell r="P940">
            <v>6.31</v>
          </cell>
          <cell r="R940" t="str">
            <v>Fxd</v>
          </cell>
          <cell r="S940" t="str">
            <v>Phys</v>
          </cell>
          <cell r="T940" t="str">
            <v>CA</v>
          </cell>
          <cell r="X940" t="str">
            <v>CaBdr</v>
          </cell>
          <cell r="Y940" t="str">
            <v>SCG</v>
          </cell>
          <cell r="Z940" t="str">
            <v>Strg</v>
          </cell>
          <cell r="AA940" t="str">
            <v>2640</v>
          </cell>
          <cell r="AB940" t="str">
            <v>A116</v>
          </cell>
        </row>
        <row r="941">
          <cell r="B941">
            <v>174</v>
          </cell>
          <cell r="C941">
            <v>116.1</v>
          </cell>
          <cell r="E941">
            <v>36746</v>
          </cell>
          <cell r="F941">
            <v>36770</v>
          </cell>
          <cell r="G941">
            <v>36747</v>
          </cell>
          <cell r="H941">
            <v>36747</v>
          </cell>
          <cell r="I941" t="str">
            <v>Sld</v>
          </cell>
          <cell r="K941" t="str">
            <v>SCG TBS</v>
          </cell>
          <cell r="N941">
            <v>0</v>
          </cell>
          <cell r="O941">
            <v>111627</v>
          </cell>
          <cell r="P941">
            <v>0</v>
          </cell>
          <cell r="R941" t="str">
            <v>Fxd</v>
          </cell>
          <cell r="S941" t="str">
            <v>Strg</v>
          </cell>
          <cell r="T941" t="str">
            <v>CA</v>
          </cell>
          <cell r="X941" t="str">
            <v>CaBdr</v>
          </cell>
          <cell r="Y941" t="str">
            <v>SCG</v>
          </cell>
          <cell r="Z941" t="str">
            <v>Strg</v>
          </cell>
          <cell r="AA941" t="str">
            <v>2640</v>
          </cell>
          <cell r="AB941" t="str">
            <v>A116</v>
          </cell>
        </row>
        <row r="942">
          <cell r="B942">
            <v>174</v>
          </cell>
          <cell r="C942">
            <v>116.1</v>
          </cell>
          <cell r="E942">
            <v>36746</v>
          </cell>
          <cell r="F942">
            <v>36770</v>
          </cell>
          <cell r="G942">
            <v>36747</v>
          </cell>
          <cell r="H942">
            <v>36747</v>
          </cell>
          <cell r="I942" t="str">
            <v>Bot</v>
          </cell>
          <cell r="K942" t="str">
            <v>SCG TBS</v>
          </cell>
          <cell r="N942">
            <v>111627</v>
          </cell>
          <cell r="O942">
            <v>0</v>
          </cell>
          <cell r="P942">
            <v>0</v>
          </cell>
          <cell r="R942" t="str">
            <v>Fxd</v>
          </cell>
          <cell r="S942" t="str">
            <v>Strg</v>
          </cell>
          <cell r="T942" t="str">
            <v>CA</v>
          </cell>
          <cell r="X942" t="str">
            <v>CaBdr</v>
          </cell>
          <cell r="Y942" t="str">
            <v>SCG</v>
          </cell>
          <cell r="Z942" t="str">
            <v>Strg</v>
          </cell>
          <cell r="AA942" t="str">
            <v>2640</v>
          </cell>
          <cell r="AB942" t="str">
            <v>A116</v>
          </cell>
        </row>
        <row r="944">
          <cell r="B944">
            <v>168</v>
          </cell>
          <cell r="C944">
            <v>59</v>
          </cell>
          <cell r="E944">
            <v>36479</v>
          </cell>
          <cell r="F944">
            <v>36770</v>
          </cell>
          <cell r="G944">
            <v>36770</v>
          </cell>
          <cell r="H944">
            <v>36433</v>
          </cell>
          <cell r="I944" t="str">
            <v>Bot</v>
          </cell>
          <cell r="K944" t="str">
            <v>CAHUB</v>
          </cell>
          <cell r="N944">
            <v>343462</v>
          </cell>
          <cell r="O944">
            <v>0</v>
          </cell>
          <cell r="P944">
            <v>0</v>
          </cell>
          <cell r="R944" t="str">
            <v>Fxd</v>
          </cell>
          <cell r="S944" t="str">
            <v>Strg</v>
          </cell>
          <cell r="T944" t="str">
            <v>CA</v>
          </cell>
          <cell r="X944" t="str">
            <v>CaBdr</v>
          </cell>
          <cell r="Y944" t="str">
            <v>SCG</v>
          </cell>
        </row>
        <row r="945">
          <cell r="B945">
            <v>168</v>
          </cell>
          <cell r="C945">
            <v>59</v>
          </cell>
          <cell r="E945">
            <v>36766</v>
          </cell>
          <cell r="F945">
            <v>36770</v>
          </cell>
          <cell r="G945">
            <v>36770</v>
          </cell>
          <cell r="H945">
            <v>36799</v>
          </cell>
          <cell r="I945" t="str">
            <v>Sld</v>
          </cell>
          <cell r="K945" t="str">
            <v>SDGE</v>
          </cell>
          <cell r="N945">
            <v>0</v>
          </cell>
          <cell r="O945">
            <v>150000</v>
          </cell>
          <cell r="P945">
            <v>6.29</v>
          </cell>
          <cell r="R945" t="str">
            <v>Fxd</v>
          </cell>
          <cell r="S945" t="str">
            <v>Phys</v>
          </cell>
          <cell r="T945" t="str">
            <v>CA</v>
          </cell>
          <cell r="X945" t="str">
            <v>CaBdr</v>
          </cell>
          <cell r="Y945" t="str">
            <v>SCG</v>
          </cell>
          <cell r="Z945" t="str">
            <v>Strg</v>
          </cell>
          <cell r="AA945" t="str">
            <v>2640</v>
          </cell>
          <cell r="AB945" t="str">
            <v>A116</v>
          </cell>
        </row>
        <row r="946">
          <cell r="B946">
            <v>168</v>
          </cell>
          <cell r="C946">
            <v>59</v>
          </cell>
          <cell r="E946">
            <v>36735</v>
          </cell>
          <cell r="F946">
            <v>36770</v>
          </cell>
          <cell r="G946">
            <v>36739</v>
          </cell>
          <cell r="H946">
            <v>36769</v>
          </cell>
          <cell r="I946" t="str">
            <v>Sld</v>
          </cell>
          <cell r="K946" t="str">
            <v>CEH Trnsfr</v>
          </cell>
          <cell r="N946">
            <v>0</v>
          </cell>
          <cell r="O946">
            <v>193462</v>
          </cell>
          <cell r="P946">
            <v>6.31</v>
          </cell>
          <cell r="R946" t="str">
            <v>Fxd</v>
          </cell>
          <cell r="S946" t="str">
            <v>Phys</v>
          </cell>
          <cell r="T946" t="str">
            <v>CA</v>
          </cell>
          <cell r="X946" t="str">
            <v>CaBdr</v>
          </cell>
          <cell r="Y946" t="str">
            <v>SCG</v>
          </cell>
          <cell r="Z946" t="str">
            <v>Strg</v>
          </cell>
          <cell r="AA946" t="str">
            <v>2640</v>
          </cell>
          <cell r="AB946" t="str">
            <v>A116</v>
          </cell>
        </row>
        <row r="947">
          <cell r="B947">
            <v>174</v>
          </cell>
          <cell r="C947">
            <v>116.1</v>
          </cell>
          <cell r="E947">
            <v>36735</v>
          </cell>
          <cell r="F947">
            <v>36770</v>
          </cell>
          <cell r="G947">
            <v>36739</v>
          </cell>
          <cell r="H947">
            <v>36769</v>
          </cell>
          <cell r="I947" t="str">
            <v>Bot</v>
          </cell>
          <cell r="K947" t="str">
            <v>CEH Trnsfr</v>
          </cell>
          <cell r="N947">
            <v>193462</v>
          </cell>
          <cell r="O947">
            <v>0</v>
          </cell>
          <cell r="P947">
            <v>6.31</v>
          </cell>
          <cell r="R947" t="str">
            <v>Fxd</v>
          </cell>
          <cell r="S947" t="str">
            <v>Phys</v>
          </cell>
          <cell r="T947" t="str">
            <v>CA</v>
          </cell>
          <cell r="X947" t="str">
            <v>CaBdr</v>
          </cell>
          <cell r="Y947" t="str">
            <v>SCG</v>
          </cell>
          <cell r="Z947" t="str">
            <v>Strg</v>
          </cell>
          <cell r="AA947" t="str">
            <v>2640</v>
          </cell>
          <cell r="AB947" t="str">
            <v>A116</v>
          </cell>
        </row>
        <row r="948">
          <cell r="B948">
            <v>174</v>
          </cell>
          <cell r="C948">
            <v>116.1</v>
          </cell>
          <cell r="E948">
            <v>36746</v>
          </cell>
          <cell r="F948">
            <v>36770</v>
          </cell>
          <cell r="G948">
            <v>36747</v>
          </cell>
          <cell r="H948">
            <v>36747</v>
          </cell>
          <cell r="I948" t="str">
            <v>Sld</v>
          </cell>
          <cell r="K948" t="str">
            <v>SCG TBS</v>
          </cell>
          <cell r="N948">
            <v>0</v>
          </cell>
          <cell r="O948">
            <v>193462</v>
          </cell>
          <cell r="P948">
            <v>0</v>
          </cell>
          <cell r="R948" t="str">
            <v>Fxd</v>
          </cell>
          <cell r="S948" t="str">
            <v>Strg</v>
          </cell>
          <cell r="T948" t="str">
            <v>CA</v>
          </cell>
          <cell r="X948" t="str">
            <v>CaBdr</v>
          </cell>
          <cell r="Y948" t="str">
            <v>SCG</v>
          </cell>
          <cell r="Z948" t="str">
            <v>Strg</v>
          </cell>
          <cell r="AA948" t="str">
            <v>2640</v>
          </cell>
          <cell r="AB948" t="str">
            <v>A116</v>
          </cell>
        </row>
        <row r="949">
          <cell r="B949">
            <v>174</v>
          </cell>
          <cell r="C949">
            <v>116.1</v>
          </cell>
          <cell r="E949">
            <v>36746</v>
          </cell>
          <cell r="F949">
            <v>36800</v>
          </cell>
          <cell r="G949">
            <v>36747</v>
          </cell>
          <cell r="H949">
            <v>36747</v>
          </cell>
          <cell r="I949" t="str">
            <v>Bot</v>
          </cell>
          <cell r="K949" t="str">
            <v>SCG TBS</v>
          </cell>
          <cell r="N949">
            <v>0</v>
          </cell>
          <cell r="O949">
            <v>0</v>
          </cell>
          <cell r="P949">
            <v>0</v>
          </cell>
          <cell r="R949" t="str">
            <v>Fxd</v>
          </cell>
          <cell r="S949" t="str">
            <v>Strg</v>
          </cell>
          <cell r="T949" t="str">
            <v>CA</v>
          </cell>
          <cell r="X949" t="str">
            <v>CaBdr</v>
          </cell>
          <cell r="Y949" t="str">
            <v>SCG</v>
          </cell>
          <cell r="Z949" t="str">
            <v>Strg</v>
          </cell>
          <cell r="AA949" t="str">
            <v>2640</v>
          </cell>
          <cell r="AB949" t="str">
            <v>A116</v>
          </cell>
        </row>
        <row r="950">
          <cell r="B950">
            <v>174</v>
          </cell>
          <cell r="C950">
            <v>116.1</v>
          </cell>
          <cell r="E950">
            <v>36746</v>
          </cell>
          <cell r="F950">
            <v>36770</v>
          </cell>
          <cell r="G950">
            <v>36747</v>
          </cell>
          <cell r="H950">
            <v>36747</v>
          </cell>
          <cell r="I950" t="str">
            <v>Bot</v>
          </cell>
          <cell r="K950" t="str">
            <v>SCG TBS</v>
          </cell>
          <cell r="N950">
            <v>76000</v>
          </cell>
          <cell r="O950">
            <v>0</v>
          </cell>
          <cell r="P950">
            <v>0</v>
          </cell>
          <cell r="R950" t="str">
            <v>Fxd</v>
          </cell>
          <cell r="S950" t="str">
            <v>Strg</v>
          </cell>
          <cell r="T950" t="str">
            <v>CA</v>
          </cell>
          <cell r="X950" t="str">
            <v>CaBdr</v>
          </cell>
          <cell r="Y950" t="str">
            <v>SCG</v>
          </cell>
          <cell r="Z950" t="str">
            <v>Strg</v>
          </cell>
          <cell r="AA950" t="str">
            <v>2640</v>
          </cell>
          <cell r="AB950" t="str">
            <v>A116</v>
          </cell>
        </row>
        <row r="951">
          <cell r="B951">
            <v>174</v>
          </cell>
          <cell r="C951">
            <v>116.1</v>
          </cell>
          <cell r="E951">
            <v>36735</v>
          </cell>
          <cell r="F951">
            <v>36770</v>
          </cell>
          <cell r="G951">
            <v>36739</v>
          </cell>
          <cell r="H951">
            <v>36769</v>
          </cell>
          <cell r="I951" t="str">
            <v>Sld</v>
          </cell>
          <cell r="K951" t="str">
            <v>CEH Trnsfr</v>
          </cell>
          <cell r="N951">
            <v>0</v>
          </cell>
          <cell r="O951">
            <v>76000</v>
          </cell>
          <cell r="P951">
            <v>6.31</v>
          </cell>
          <cell r="R951" t="str">
            <v>Fxd</v>
          </cell>
          <cell r="S951" t="str">
            <v>Phys</v>
          </cell>
          <cell r="T951" t="str">
            <v>CA</v>
          </cell>
          <cell r="X951" t="str">
            <v>CaBdr</v>
          </cell>
          <cell r="Y951" t="str">
            <v>SCG</v>
          </cell>
          <cell r="Z951" t="str">
            <v>Strg</v>
          </cell>
          <cell r="AA951" t="str">
            <v>2640</v>
          </cell>
          <cell r="AB951" t="str">
            <v>A116</v>
          </cell>
        </row>
        <row r="952">
          <cell r="B952">
            <v>207</v>
          </cell>
          <cell r="E952">
            <v>36735</v>
          </cell>
          <cell r="F952">
            <v>36770</v>
          </cell>
          <cell r="G952">
            <v>36739</v>
          </cell>
          <cell r="H952">
            <v>36769</v>
          </cell>
          <cell r="I952" t="str">
            <v>Bot</v>
          </cell>
          <cell r="K952" t="str">
            <v>CEH Trnsfr</v>
          </cell>
          <cell r="N952">
            <v>76000</v>
          </cell>
          <cell r="O952">
            <v>0</v>
          </cell>
          <cell r="P952">
            <v>6.31</v>
          </cell>
          <cell r="R952" t="str">
            <v>Fxd</v>
          </cell>
          <cell r="S952" t="str">
            <v>Phys</v>
          </cell>
          <cell r="T952" t="str">
            <v>CA</v>
          </cell>
          <cell r="X952" t="str">
            <v>CaBdr</v>
          </cell>
          <cell r="Y952" t="str">
            <v>SCG</v>
          </cell>
          <cell r="Z952" t="str">
            <v>Strg</v>
          </cell>
          <cell r="AA952" t="str">
            <v>2640</v>
          </cell>
          <cell r="AB952" t="str">
            <v>A116</v>
          </cell>
        </row>
        <row r="953">
          <cell r="B953">
            <v>207</v>
          </cell>
          <cell r="E953">
            <v>36735</v>
          </cell>
          <cell r="F953">
            <v>36770</v>
          </cell>
          <cell r="G953">
            <v>36739</v>
          </cell>
          <cell r="H953">
            <v>36769</v>
          </cell>
          <cell r="I953" t="str">
            <v>Bot</v>
          </cell>
          <cell r="K953" t="str">
            <v>CEH Trnsfr</v>
          </cell>
          <cell r="N953">
            <v>0</v>
          </cell>
          <cell r="O953">
            <v>0</v>
          </cell>
          <cell r="P953">
            <v>6.31</v>
          </cell>
          <cell r="R953" t="str">
            <v>Fxd</v>
          </cell>
          <cell r="S953" t="str">
            <v>Phys</v>
          </cell>
          <cell r="T953" t="str">
            <v>CA</v>
          </cell>
          <cell r="X953" t="str">
            <v>CaBdr</v>
          </cell>
          <cell r="Y953" t="str">
            <v>SCG</v>
          </cell>
          <cell r="Z953" t="str">
            <v>Strg</v>
          </cell>
          <cell r="AA953" t="str">
            <v>2640</v>
          </cell>
          <cell r="AB953" t="str">
            <v>A116</v>
          </cell>
        </row>
        <row r="956">
          <cell r="B956">
            <v>188</v>
          </cell>
          <cell r="E956">
            <v>36791</v>
          </cell>
          <cell r="F956">
            <v>36770</v>
          </cell>
          <cell r="G956">
            <v>36792</v>
          </cell>
          <cell r="H956">
            <v>36794</v>
          </cell>
          <cell r="I956" t="str">
            <v>Bot</v>
          </cell>
          <cell r="K956" t="str">
            <v>Enron</v>
          </cell>
          <cell r="M956">
            <v>30000</v>
          </cell>
          <cell r="N956">
            <v>13242</v>
          </cell>
          <cell r="O956">
            <v>0</v>
          </cell>
          <cell r="P956">
            <v>5.42</v>
          </cell>
          <cell r="R956" t="str">
            <v>Fxd</v>
          </cell>
          <cell r="S956" t="str">
            <v>Phys</v>
          </cell>
          <cell r="T956" t="str">
            <v>CA</v>
          </cell>
          <cell r="X956" t="str">
            <v>CaBdr</v>
          </cell>
          <cell r="Y956" t="str">
            <v>SCG</v>
          </cell>
          <cell r="Z956" t="str">
            <v>Tpk</v>
          </cell>
          <cell r="AA956" t="str">
            <v>97VT</v>
          </cell>
          <cell r="AB956" t="str">
            <v xml:space="preserve"> 2640</v>
          </cell>
        </row>
        <row r="957">
          <cell r="B957">
            <v>188</v>
          </cell>
          <cell r="E957">
            <v>36791</v>
          </cell>
          <cell r="F957">
            <v>36770</v>
          </cell>
          <cell r="G957">
            <v>36792</v>
          </cell>
          <cell r="H957">
            <v>36794</v>
          </cell>
          <cell r="I957" t="str">
            <v>Bot</v>
          </cell>
          <cell r="K957" t="str">
            <v>Enron</v>
          </cell>
          <cell r="M957">
            <v>30000</v>
          </cell>
          <cell r="N957">
            <v>20123</v>
          </cell>
          <cell r="O957">
            <v>0</v>
          </cell>
          <cell r="P957">
            <v>5.49</v>
          </cell>
          <cell r="R957" t="str">
            <v>Fxd</v>
          </cell>
          <cell r="S957" t="str">
            <v>Phys</v>
          </cell>
          <cell r="T957" t="str">
            <v>CA</v>
          </cell>
          <cell r="X957" t="str">
            <v>CaBdr</v>
          </cell>
          <cell r="Y957" t="str">
            <v>SCG</v>
          </cell>
          <cell r="Z957" t="str">
            <v>Tpk</v>
          </cell>
          <cell r="AA957" t="str">
            <v>9LBP</v>
          </cell>
          <cell r="AB957" t="str">
            <v xml:space="preserve"> 2640</v>
          </cell>
        </row>
        <row r="962">
          <cell r="B962">
            <v>174</v>
          </cell>
          <cell r="C962">
            <v>116.1</v>
          </cell>
          <cell r="E962">
            <v>36766</v>
          </cell>
          <cell r="F962">
            <v>36770</v>
          </cell>
          <cell r="G962">
            <v>36770</v>
          </cell>
          <cell r="H962">
            <v>36799</v>
          </cell>
          <cell r="I962" t="str">
            <v>Sld</v>
          </cell>
          <cell r="K962" t="str">
            <v>Southern</v>
          </cell>
          <cell r="N962">
            <v>0</v>
          </cell>
          <cell r="O962">
            <v>300000</v>
          </cell>
          <cell r="P962">
            <v>6.31</v>
          </cell>
          <cell r="R962" t="str">
            <v>Fxd</v>
          </cell>
          <cell r="S962" t="str">
            <v>Phys</v>
          </cell>
          <cell r="T962" t="str">
            <v>CA</v>
          </cell>
          <cell r="X962" t="str">
            <v>CaBdr</v>
          </cell>
          <cell r="Y962" t="str">
            <v>SCG</v>
          </cell>
          <cell r="Z962" t="str">
            <v>Strg</v>
          </cell>
          <cell r="AA962" t="str">
            <v>2640</v>
          </cell>
          <cell r="AB962" t="str">
            <v>A116</v>
          </cell>
        </row>
        <row r="964">
          <cell r="B964">
            <v>174</v>
          </cell>
          <cell r="C964">
            <v>116.1</v>
          </cell>
          <cell r="E964">
            <v>36766</v>
          </cell>
          <cell r="F964">
            <v>36770</v>
          </cell>
          <cell r="G964">
            <v>36770</v>
          </cell>
          <cell r="H964">
            <v>36799</v>
          </cell>
          <cell r="I964" t="str">
            <v>Bot</v>
          </cell>
          <cell r="K964" t="str">
            <v>Enron</v>
          </cell>
          <cell r="N964">
            <v>300000</v>
          </cell>
          <cell r="O964">
            <v>0</v>
          </cell>
          <cell r="P964">
            <v>6.3074999999999992</v>
          </cell>
          <cell r="R964" t="str">
            <v>Fxd</v>
          </cell>
          <cell r="S964" t="str">
            <v>Phys</v>
          </cell>
          <cell r="T964" t="str">
            <v>CA</v>
          </cell>
          <cell r="X964" t="str">
            <v>CaBdr</v>
          </cell>
          <cell r="Y964" t="str">
            <v>SCG</v>
          </cell>
          <cell r="Z964" t="str">
            <v>Net-Out</v>
          </cell>
          <cell r="AA964" t="str">
            <v>Net</v>
          </cell>
          <cell r="AB964" t="str">
            <v>Net</v>
          </cell>
        </row>
        <row r="965">
          <cell r="B965">
            <v>174</v>
          </cell>
          <cell r="C965">
            <v>116.1</v>
          </cell>
          <cell r="E965">
            <v>36766</v>
          </cell>
          <cell r="F965">
            <v>36770</v>
          </cell>
          <cell r="G965">
            <v>36770</v>
          </cell>
          <cell r="H965">
            <v>36799</v>
          </cell>
          <cell r="I965" t="str">
            <v>Sld</v>
          </cell>
          <cell r="K965" t="str">
            <v>Enron</v>
          </cell>
          <cell r="N965">
            <v>0</v>
          </cell>
          <cell r="O965">
            <v>300000</v>
          </cell>
          <cell r="P965">
            <v>7.25</v>
          </cell>
          <cell r="R965" t="str">
            <v>Fxd</v>
          </cell>
          <cell r="S965" t="str">
            <v>Phys</v>
          </cell>
          <cell r="T965" t="str">
            <v>CA</v>
          </cell>
          <cell r="X965" t="str">
            <v>CaBdr</v>
          </cell>
          <cell r="Y965" t="str">
            <v>SCG</v>
          </cell>
          <cell r="Z965" t="str">
            <v>Net-Out</v>
          </cell>
          <cell r="AA965" t="str">
            <v>Net</v>
          </cell>
          <cell r="AB965" t="str">
            <v>Net</v>
          </cell>
        </row>
        <row r="967">
          <cell r="B967">
            <v>174</v>
          </cell>
          <cell r="C967">
            <v>116.1</v>
          </cell>
          <cell r="E967">
            <v>36766</v>
          </cell>
          <cell r="F967">
            <v>36770</v>
          </cell>
          <cell r="G967">
            <v>36770</v>
          </cell>
          <cell r="H967">
            <v>36799</v>
          </cell>
          <cell r="I967" t="str">
            <v>Sld</v>
          </cell>
          <cell r="K967" t="str">
            <v>SEMPRA SLNS</v>
          </cell>
          <cell r="N967">
            <v>0</v>
          </cell>
          <cell r="O967">
            <v>300000</v>
          </cell>
          <cell r="P967">
            <v>6.29</v>
          </cell>
          <cell r="R967" t="str">
            <v>Fxd</v>
          </cell>
          <cell r="S967" t="str">
            <v>Phys</v>
          </cell>
          <cell r="T967" t="str">
            <v>CA</v>
          </cell>
          <cell r="X967" t="str">
            <v>CaBdr</v>
          </cell>
          <cell r="Y967" t="str">
            <v>SCG</v>
          </cell>
          <cell r="Z967" t="str">
            <v>Strg</v>
          </cell>
          <cell r="AA967" t="str">
            <v>2640</v>
          </cell>
          <cell r="AB967" t="str">
            <v>A116</v>
          </cell>
        </row>
        <row r="969">
          <cell r="B969">
            <v>166</v>
          </cell>
          <cell r="C969">
            <v>58</v>
          </cell>
          <cell r="E969">
            <v>36735</v>
          </cell>
          <cell r="F969">
            <v>36770</v>
          </cell>
          <cell r="G969">
            <v>36739</v>
          </cell>
          <cell r="H969">
            <v>36769</v>
          </cell>
          <cell r="I969" t="str">
            <v>Sld</v>
          </cell>
          <cell r="K969" t="str">
            <v>CEH Trnsfr</v>
          </cell>
          <cell r="N969">
            <v>0</v>
          </cell>
          <cell r="O969">
            <v>2215</v>
          </cell>
          <cell r="P969">
            <v>6.31</v>
          </cell>
          <cell r="R969" t="str">
            <v>Fxd</v>
          </cell>
          <cell r="S969" t="str">
            <v>Phys</v>
          </cell>
          <cell r="T969" t="str">
            <v>CA</v>
          </cell>
          <cell r="X969" t="str">
            <v>CaBdr</v>
          </cell>
          <cell r="Y969" t="str">
            <v>SCG</v>
          </cell>
          <cell r="Z969" t="str">
            <v>Strg</v>
          </cell>
          <cell r="AA969" t="str">
            <v>2640</v>
          </cell>
          <cell r="AB969" t="str">
            <v>A116</v>
          </cell>
        </row>
        <row r="970">
          <cell r="B970">
            <v>174</v>
          </cell>
          <cell r="C970">
            <v>116.1</v>
          </cell>
          <cell r="E970">
            <v>36735</v>
          </cell>
          <cell r="F970">
            <v>36770</v>
          </cell>
          <cell r="G970">
            <v>36739</v>
          </cell>
          <cell r="H970">
            <v>36769</v>
          </cell>
          <cell r="I970" t="str">
            <v>Bot</v>
          </cell>
          <cell r="K970" t="str">
            <v>CEH Trnsfr</v>
          </cell>
          <cell r="N970">
            <v>2215</v>
          </cell>
          <cell r="O970">
            <v>0</v>
          </cell>
          <cell r="P970">
            <v>6.31</v>
          </cell>
          <cell r="R970" t="str">
            <v>Fxd</v>
          </cell>
          <cell r="S970" t="str">
            <v>Phys</v>
          </cell>
          <cell r="T970" t="str">
            <v>CA</v>
          </cell>
          <cell r="X970" t="str">
            <v>CaBdr</v>
          </cell>
          <cell r="Y970" t="str">
            <v>SCG</v>
          </cell>
          <cell r="Z970" t="str">
            <v>Strg</v>
          </cell>
          <cell r="AA970" t="str">
            <v>2640</v>
          </cell>
          <cell r="AB970" t="str">
            <v>A116</v>
          </cell>
        </row>
        <row r="971">
          <cell r="B971">
            <v>174</v>
          </cell>
          <cell r="C971">
            <v>116.1</v>
          </cell>
          <cell r="E971">
            <v>36746</v>
          </cell>
          <cell r="F971">
            <v>36770</v>
          </cell>
          <cell r="G971">
            <v>36747</v>
          </cell>
          <cell r="H971">
            <v>36747</v>
          </cell>
          <cell r="I971" t="str">
            <v>Sld</v>
          </cell>
          <cell r="K971" t="str">
            <v>SCG TBS</v>
          </cell>
          <cell r="N971">
            <v>0</v>
          </cell>
          <cell r="O971">
            <v>2215</v>
          </cell>
          <cell r="P971">
            <v>0</v>
          </cell>
          <cell r="R971" t="str">
            <v>Fxd</v>
          </cell>
          <cell r="S971" t="str">
            <v>Strg</v>
          </cell>
          <cell r="T971" t="str">
            <v>CA</v>
          </cell>
          <cell r="X971" t="str">
            <v>CaBdr</v>
          </cell>
          <cell r="Y971" t="str">
            <v>SCG</v>
          </cell>
          <cell r="Z971" t="str">
            <v>Strg</v>
          </cell>
          <cell r="AA971" t="str">
            <v>2640</v>
          </cell>
          <cell r="AB971" t="str">
            <v>A116</v>
          </cell>
        </row>
        <row r="972">
          <cell r="B972">
            <v>174</v>
          </cell>
          <cell r="C972">
            <v>116.1</v>
          </cell>
          <cell r="E972">
            <v>36746</v>
          </cell>
          <cell r="F972">
            <v>36800</v>
          </cell>
          <cell r="G972">
            <v>36747</v>
          </cell>
          <cell r="H972">
            <v>36747</v>
          </cell>
          <cell r="I972" t="str">
            <v>Bot</v>
          </cell>
          <cell r="K972" t="str">
            <v>SCG TBS</v>
          </cell>
          <cell r="N972">
            <v>0</v>
          </cell>
          <cell r="O972">
            <v>0</v>
          </cell>
          <cell r="P972">
            <v>0</v>
          </cell>
          <cell r="R972" t="str">
            <v>Fxd</v>
          </cell>
          <cell r="S972" t="str">
            <v>Strg</v>
          </cell>
          <cell r="T972" t="str">
            <v>CA</v>
          </cell>
          <cell r="X972" t="str">
            <v>CaBdr</v>
          </cell>
          <cell r="Y972" t="str">
            <v>SCG</v>
          </cell>
          <cell r="Z972" t="str">
            <v>Strg</v>
          </cell>
          <cell r="AA972" t="str">
            <v>2640</v>
          </cell>
          <cell r="AB972" t="str">
            <v>A116</v>
          </cell>
        </row>
        <row r="974">
          <cell r="B974">
            <v>188</v>
          </cell>
          <cell r="E974">
            <v>36732</v>
          </cell>
          <cell r="F974">
            <v>36770</v>
          </cell>
          <cell r="G974">
            <v>36739</v>
          </cell>
          <cell r="H974">
            <v>36769</v>
          </cell>
          <cell r="I974" t="str">
            <v>Sld</v>
          </cell>
          <cell r="K974" t="str">
            <v>Paramount</v>
          </cell>
          <cell r="L974" t="str">
            <v>F</v>
          </cell>
          <cell r="N974">
            <v>0</v>
          </cell>
          <cell r="O974">
            <v>119432.2</v>
          </cell>
          <cell r="P974">
            <v>6.008</v>
          </cell>
          <cell r="R974" t="str">
            <v>Fxd</v>
          </cell>
          <cell r="S974" t="str">
            <v>Phys</v>
          </cell>
          <cell r="T974" t="str">
            <v>CA</v>
          </cell>
          <cell r="X974" t="str">
            <v>CaBdr</v>
          </cell>
          <cell r="Y974" t="str">
            <v>SCG</v>
          </cell>
          <cell r="AA974" t="str">
            <v>Var</v>
          </cell>
          <cell r="AB974" t="str">
            <v>P03</v>
          </cell>
        </row>
        <row r="976">
          <cell r="B976">
            <v>174</v>
          </cell>
          <cell r="C976">
            <v>116.1</v>
          </cell>
          <cell r="E976">
            <v>36124</v>
          </cell>
          <cell r="F976">
            <v>36770</v>
          </cell>
          <cell r="G976">
            <v>36770</v>
          </cell>
          <cell r="H976">
            <v>36799</v>
          </cell>
          <cell r="I976" t="str">
            <v>Bot</v>
          </cell>
          <cell r="K976" t="str">
            <v>Dataline</v>
          </cell>
          <cell r="N976">
            <v>0</v>
          </cell>
          <cell r="O976">
            <v>0</v>
          </cell>
          <cell r="P976">
            <v>0</v>
          </cell>
          <cell r="Q976">
            <v>300</v>
          </cell>
          <cell r="R976" t="str">
            <v>Fee</v>
          </cell>
          <cell r="S976" t="str">
            <v>Fncl</v>
          </cell>
          <cell r="T976" t="str">
            <v>CA</v>
          </cell>
          <cell r="X976" t="str">
            <v>CaBdr</v>
          </cell>
          <cell r="Y976" t="str">
            <v>SCG</v>
          </cell>
        </row>
        <row r="977">
          <cell r="B977">
            <v>174</v>
          </cell>
          <cell r="C977">
            <v>116.1</v>
          </cell>
          <cell r="E977">
            <v>36124</v>
          </cell>
          <cell r="F977">
            <v>36770</v>
          </cell>
          <cell r="G977">
            <v>36770</v>
          </cell>
          <cell r="H977">
            <v>36799</v>
          </cell>
          <cell r="I977" t="str">
            <v>Bot</v>
          </cell>
          <cell r="K977" t="str">
            <v>Dataline</v>
          </cell>
          <cell r="N977">
            <v>0</v>
          </cell>
          <cell r="O977">
            <v>0</v>
          </cell>
          <cell r="P977">
            <v>0</v>
          </cell>
          <cell r="Q977">
            <v>300</v>
          </cell>
          <cell r="R977" t="str">
            <v>Fee</v>
          </cell>
          <cell r="S977" t="str">
            <v>Fncl</v>
          </cell>
          <cell r="T977" t="str">
            <v>CA</v>
          </cell>
          <cell r="X977" t="str">
            <v>CaBdr</v>
          </cell>
          <cell r="Y977" t="str">
            <v>SCG</v>
          </cell>
        </row>
        <row r="979">
          <cell r="B979">
            <v>207</v>
          </cell>
          <cell r="E979">
            <v>36735</v>
          </cell>
          <cell r="F979">
            <v>36770</v>
          </cell>
          <cell r="G979">
            <v>36799</v>
          </cell>
          <cell r="H979">
            <v>36799</v>
          </cell>
          <cell r="I979" t="str">
            <v>Bot</v>
          </cell>
          <cell r="K979" t="str">
            <v>Pmnt Imbal</v>
          </cell>
          <cell r="N979">
            <v>86067.199999999997</v>
          </cell>
          <cell r="O979">
            <v>0</v>
          </cell>
          <cell r="P979">
            <v>0</v>
          </cell>
          <cell r="R979" t="str">
            <v>Fxd</v>
          </cell>
          <cell r="S979" t="str">
            <v>Strg</v>
          </cell>
          <cell r="T979" t="str">
            <v>CA</v>
          </cell>
          <cell r="X979" t="str">
            <v>CaBdr</v>
          </cell>
          <cell r="Y979" t="str">
            <v>SCG</v>
          </cell>
          <cell r="Z979" t="str">
            <v>Strg</v>
          </cell>
          <cell r="AA979" t="str">
            <v>2640</v>
          </cell>
          <cell r="AB979" t="str">
            <v>A116</v>
          </cell>
        </row>
        <row r="980">
          <cell r="B980">
            <v>207</v>
          </cell>
          <cell r="E980">
            <v>36735</v>
          </cell>
          <cell r="F980">
            <v>36770</v>
          </cell>
          <cell r="G980">
            <v>36799</v>
          </cell>
          <cell r="H980">
            <v>36799</v>
          </cell>
          <cell r="I980" t="str">
            <v>Sld</v>
          </cell>
          <cell r="K980" t="str">
            <v>CEH Trnsfr</v>
          </cell>
          <cell r="N980">
            <v>0</v>
          </cell>
          <cell r="O980">
            <v>86067.199999999997</v>
          </cell>
          <cell r="P980">
            <v>6</v>
          </cell>
          <cell r="R980" t="str">
            <v>Fxd</v>
          </cell>
          <cell r="S980" t="str">
            <v>Phys</v>
          </cell>
          <cell r="T980" t="str">
            <v>CA</v>
          </cell>
          <cell r="X980" t="str">
            <v>CaBdr</v>
          </cell>
          <cell r="Y980" t="str">
            <v>SCG</v>
          </cell>
          <cell r="Z980" t="str">
            <v>Strg</v>
          </cell>
          <cell r="AA980" t="str">
            <v>2640</v>
          </cell>
          <cell r="AB980" t="str">
            <v>A116</v>
          </cell>
        </row>
        <row r="981">
          <cell r="B981">
            <v>188</v>
          </cell>
          <cell r="E981">
            <v>36735</v>
          </cell>
          <cell r="F981">
            <v>36770</v>
          </cell>
          <cell r="G981">
            <v>36799</v>
          </cell>
          <cell r="H981">
            <v>36799</v>
          </cell>
          <cell r="I981" t="str">
            <v>Bot</v>
          </cell>
          <cell r="K981" t="str">
            <v>CEH Trnsfr</v>
          </cell>
          <cell r="N981">
            <v>86067.199999999997</v>
          </cell>
          <cell r="O981">
            <v>0</v>
          </cell>
          <cell r="P981">
            <v>6</v>
          </cell>
          <cell r="R981" t="str">
            <v>Fxd</v>
          </cell>
          <cell r="S981" t="str">
            <v>Phys</v>
          </cell>
          <cell r="T981" t="str">
            <v>CA</v>
          </cell>
          <cell r="X981" t="str">
            <v>CaBdr</v>
          </cell>
          <cell r="Y981" t="str">
            <v>SCG</v>
          </cell>
          <cell r="Z981" t="str">
            <v>Strg</v>
          </cell>
          <cell r="AA981" t="str">
            <v>2640</v>
          </cell>
          <cell r="AB981" t="str">
            <v>A116</v>
          </cell>
        </row>
        <row r="982">
          <cell r="B982">
            <v>207</v>
          </cell>
          <cell r="E982">
            <v>36735</v>
          </cell>
          <cell r="F982">
            <v>36800</v>
          </cell>
          <cell r="G982">
            <v>36829</v>
          </cell>
          <cell r="H982">
            <v>36829</v>
          </cell>
          <cell r="I982" t="str">
            <v>Sld</v>
          </cell>
          <cell r="K982" t="str">
            <v>Pmnt Imbal</v>
          </cell>
          <cell r="N982">
            <v>0</v>
          </cell>
          <cell r="O982">
            <v>86067.199999999997</v>
          </cell>
          <cell r="P982">
            <v>0</v>
          </cell>
          <cell r="R982" t="str">
            <v>Fxd</v>
          </cell>
          <cell r="S982" t="str">
            <v>Strg</v>
          </cell>
          <cell r="T982" t="str">
            <v>CA</v>
          </cell>
          <cell r="X982" t="str">
            <v>CaBdr</v>
          </cell>
          <cell r="Y982" t="str">
            <v>SCG</v>
          </cell>
          <cell r="Z982" t="str">
            <v>Strg</v>
          </cell>
          <cell r="AA982" t="str">
            <v>2640</v>
          </cell>
          <cell r="AB982" t="str">
            <v>A116</v>
          </cell>
        </row>
        <row r="986">
          <cell r="B986">
            <v>36800</v>
          </cell>
        </row>
        <row r="988">
          <cell r="B988">
            <v>174</v>
          </cell>
          <cell r="C988">
            <v>116.1</v>
          </cell>
          <cell r="E988">
            <v>36798</v>
          </cell>
          <cell r="F988">
            <v>36800</v>
          </cell>
          <cell r="G988">
            <v>36800</v>
          </cell>
          <cell r="H988">
            <v>36830</v>
          </cell>
          <cell r="I988" t="str">
            <v>Sld</v>
          </cell>
          <cell r="K988" t="str">
            <v>SDGE</v>
          </cell>
          <cell r="M988">
            <v>117367</v>
          </cell>
          <cell r="N988">
            <v>0</v>
          </cell>
          <cell r="O988">
            <v>117367</v>
          </cell>
          <cell r="P988">
            <v>5.5500000000000007</v>
          </cell>
          <cell r="R988" t="str">
            <v>Fxd</v>
          </cell>
          <cell r="S988" t="str">
            <v>Phys</v>
          </cell>
          <cell r="T988" t="str">
            <v>CA</v>
          </cell>
          <cell r="X988" t="str">
            <v>CaBdr</v>
          </cell>
          <cell r="Y988" t="str">
            <v>SCG</v>
          </cell>
          <cell r="Z988" t="str">
            <v>Var</v>
          </cell>
          <cell r="AA988" t="str">
            <v>A116</v>
          </cell>
          <cell r="AB988" t="str">
            <v>S05</v>
          </cell>
        </row>
        <row r="989">
          <cell r="B989">
            <v>218</v>
          </cell>
          <cell r="E989">
            <v>36798</v>
          </cell>
          <cell r="F989">
            <v>36800</v>
          </cell>
          <cell r="G989">
            <v>36800</v>
          </cell>
          <cell r="H989">
            <v>36830</v>
          </cell>
          <cell r="I989" t="str">
            <v>Sld</v>
          </cell>
          <cell r="K989" t="str">
            <v>SDGE</v>
          </cell>
          <cell r="M989">
            <v>108454</v>
          </cell>
          <cell r="N989">
            <v>0</v>
          </cell>
          <cell r="O989">
            <v>108454</v>
          </cell>
          <cell r="P989">
            <v>5.5500000000000007</v>
          </cell>
          <cell r="R989" t="str">
            <v>Fxd</v>
          </cell>
          <cell r="S989" t="str">
            <v>Phys</v>
          </cell>
          <cell r="T989" t="str">
            <v>CA</v>
          </cell>
          <cell r="X989" t="str">
            <v>CaBdr</v>
          </cell>
          <cell r="Y989" t="str">
            <v>SCG</v>
          </cell>
          <cell r="Z989" t="str">
            <v>Tpk</v>
          </cell>
          <cell r="AA989" t="str">
            <v>VAR</v>
          </cell>
          <cell r="AB989" t="str">
            <v>S05</v>
          </cell>
        </row>
        <row r="990">
          <cell r="B990">
            <v>218</v>
          </cell>
          <cell r="E990">
            <v>36798</v>
          </cell>
          <cell r="F990">
            <v>36800</v>
          </cell>
          <cell r="G990">
            <v>36800</v>
          </cell>
          <cell r="H990">
            <v>36830</v>
          </cell>
          <cell r="I990" t="str">
            <v>Sld</v>
          </cell>
          <cell r="K990" t="str">
            <v>SDGE</v>
          </cell>
          <cell r="M990">
            <v>36681</v>
          </cell>
          <cell r="N990">
            <v>0</v>
          </cell>
          <cell r="O990">
            <v>36681</v>
          </cell>
          <cell r="P990">
            <v>5.5500000000000007</v>
          </cell>
          <cell r="R990" t="str">
            <v>Fxd</v>
          </cell>
          <cell r="S990" t="str">
            <v>Phys</v>
          </cell>
          <cell r="T990" t="str">
            <v>CA</v>
          </cell>
          <cell r="X990" t="str">
            <v>CaBdr</v>
          </cell>
          <cell r="Y990" t="str">
            <v>SCG</v>
          </cell>
          <cell r="Z990" t="str">
            <v>Tpk</v>
          </cell>
          <cell r="AA990" t="str">
            <v>VAR</v>
          </cell>
          <cell r="AB990">
            <v>2587</v>
          </cell>
        </row>
        <row r="993">
          <cell r="B993">
            <v>174</v>
          </cell>
          <cell r="C993">
            <v>116.1</v>
          </cell>
          <cell r="E993">
            <v>36798</v>
          </cell>
          <cell r="F993">
            <v>36800</v>
          </cell>
          <cell r="G993">
            <v>36800</v>
          </cell>
          <cell r="H993">
            <v>36830</v>
          </cell>
          <cell r="I993" t="str">
            <v>Sld</v>
          </cell>
          <cell r="K993" t="str">
            <v>SDGE</v>
          </cell>
          <cell r="M993">
            <v>5000</v>
          </cell>
          <cell r="N993">
            <v>0</v>
          </cell>
          <cell r="O993">
            <v>153683</v>
          </cell>
          <cell r="P993">
            <v>5.7</v>
          </cell>
          <cell r="R993" t="str">
            <v>Fxd</v>
          </cell>
          <cell r="S993" t="str">
            <v>Phys</v>
          </cell>
          <cell r="T993" t="str">
            <v>CA</v>
          </cell>
          <cell r="X993" t="str">
            <v>CaBdr</v>
          </cell>
          <cell r="Y993" t="str">
            <v>SCG</v>
          </cell>
          <cell r="Z993" t="str">
            <v>Strg</v>
          </cell>
          <cell r="AA993" t="str">
            <v>A116</v>
          </cell>
          <cell r="AB993" t="str">
            <v>S05</v>
          </cell>
        </row>
        <row r="994">
          <cell r="B994">
            <v>174</v>
          </cell>
          <cell r="C994">
            <v>116.1</v>
          </cell>
          <cell r="E994">
            <v>36798</v>
          </cell>
          <cell r="F994">
            <v>36800</v>
          </cell>
          <cell r="G994">
            <v>36800</v>
          </cell>
          <cell r="H994">
            <v>36830</v>
          </cell>
          <cell r="I994" t="str">
            <v>Sld</v>
          </cell>
          <cell r="K994" t="str">
            <v>SCANA</v>
          </cell>
          <cell r="M994">
            <v>2095</v>
          </cell>
          <cell r="N994">
            <v>0</v>
          </cell>
          <cell r="O994">
            <v>64945</v>
          </cell>
          <cell r="P994">
            <v>5.73</v>
          </cell>
          <cell r="R994" t="str">
            <v>Fxd</v>
          </cell>
          <cell r="S994" t="str">
            <v>Phys</v>
          </cell>
          <cell r="T994" t="str">
            <v>CA</v>
          </cell>
          <cell r="X994" t="str">
            <v>CaBdr</v>
          </cell>
          <cell r="Y994" t="str">
            <v>SCG</v>
          </cell>
          <cell r="Z994" t="str">
            <v>Strg</v>
          </cell>
          <cell r="AA994" t="str">
            <v>A116</v>
          </cell>
          <cell r="AB994" t="str">
            <v>N26</v>
          </cell>
        </row>
        <row r="996">
          <cell r="B996">
            <v>188</v>
          </cell>
          <cell r="E996">
            <v>36732</v>
          </cell>
          <cell r="F996">
            <v>36800</v>
          </cell>
          <cell r="G996">
            <v>36800</v>
          </cell>
          <cell r="H996">
            <v>36830</v>
          </cell>
          <cell r="I996" t="str">
            <v>Sld</v>
          </cell>
          <cell r="K996" t="str">
            <v>Paramount</v>
          </cell>
          <cell r="L996" t="str">
            <v>F</v>
          </cell>
          <cell r="M996">
            <v>130000</v>
          </cell>
          <cell r="N996">
            <v>0</v>
          </cell>
          <cell r="O996">
            <v>138773.4</v>
          </cell>
          <cell r="P996">
            <v>5.5780000000000003</v>
          </cell>
          <cell r="R996" t="str">
            <v>Fxd</v>
          </cell>
          <cell r="S996" t="str">
            <v>Phys</v>
          </cell>
          <cell r="T996" t="str">
            <v>CA</v>
          </cell>
          <cell r="X996" t="str">
            <v>CaBdr</v>
          </cell>
          <cell r="Y996" t="str">
            <v>SCG</v>
          </cell>
          <cell r="AA996" t="str">
            <v>Var</v>
          </cell>
          <cell r="AB996" t="str">
            <v>P03</v>
          </cell>
        </row>
        <row r="998">
          <cell r="B998">
            <v>174</v>
          </cell>
          <cell r="C998">
            <v>116.1</v>
          </cell>
          <cell r="E998">
            <v>36798</v>
          </cell>
          <cell r="F998">
            <v>36800</v>
          </cell>
          <cell r="G998">
            <v>36800</v>
          </cell>
          <cell r="H998">
            <v>36801</v>
          </cell>
          <cell r="I998" t="str">
            <v>Bot</v>
          </cell>
          <cell r="K998" t="str">
            <v>USGT</v>
          </cell>
          <cell r="M998">
            <v>5000</v>
          </cell>
          <cell r="N998">
            <v>8739</v>
          </cell>
          <cell r="O998">
            <v>0</v>
          </cell>
          <cell r="P998">
            <v>5.63</v>
          </cell>
          <cell r="R998" t="str">
            <v>Fxd</v>
          </cell>
          <cell r="S998" t="str">
            <v>Phys</v>
          </cell>
          <cell r="T998" t="str">
            <v>CA</v>
          </cell>
          <cell r="X998" t="str">
            <v>CaBdr</v>
          </cell>
          <cell r="Y998" t="str">
            <v>SCG</v>
          </cell>
          <cell r="Z998" t="str">
            <v>Tpk</v>
          </cell>
          <cell r="AA998" t="str">
            <v>9LWN</v>
          </cell>
          <cell r="AB998" t="str">
            <v>A116</v>
          </cell>
        </row>
        <row r="999">
          <cell r="B999">
            <v>174</v>
          </cell>
          <cell r="C999">
            <v>116.1</v>
          </cell>
          <cell r="E999">
            <v>36798</v>
          </cell>
          <cell r="F999">
            <v>36800</v>
          </cell>
          <cell r="G999">
            <v>36800</v>
          </cell>
          <cell r="H999">
            <v>36801</v>
          </cell>
          <cell r="I999" t="str">
            <v>Bot</v>
          </cell>
          <cell r="K999" t="str">
            <v>USGT</v>
          </cell>
          <cell r="M999">
            <v>5000</v>
          </cell>
          <cell r="N999">
            <v>10000</v>
          </cell>
          <cell r="O999">
            <v>0</v>
          </cell>
          <cell r="P999">
            <v>5.63</v>
          </cell>
          <cell r="R999" t="str">
            <v>Fxd</v>
          </cell>
          <cell r="S999" t="str">
            <v>Phys</v>
          </cell>
          <cell r="T999" t="str">
            <v>CA</v>
          </cell>
          <cell r="X999" t="str">
            <v>CaBdr</v>
          </cell>
          <cell r="Y999" t="str">
            <v>SCG</v>
          </cell>
          <cell r="Z999" t="str">
            <v>Instate</v>
          </cell>
          <cell r="AA999" t="str">
            <v>P662</v>
          </cell>
          <cell r="AB999" t="str">
            <v>A116</v>
          </cell>
        </row>
        <row r="1000">
          <cell r="B1000">
            <v>188</v>
          </cell>
          <cell r="E1000">
            <v>36798</v>
          </cell>
          <cell r="F1000">
            <v>36800</v>
          </cell>
          <cell r="G1000">
            <v>36800</v>
          </cell>
          <cell r="H1000">
            <v>36801</v>
          </cell>
          <cell r="I1000" t="str">
            <v>Bot</v>
          </cell>
          <cell r="K1000" t="str">
            <v>USGT</v>
          </cell>
          <cell r="M1000">
            <v>600</v>
          </cell>
          <cell r="N1000">
            <v>1200</v>
          </cell>
          <cell r="O1000">
            <v>0</v>
          </cell>
          <cell r="P1000">
            <v>5.63</v>
          </cell>
          <cell r="R1000" t="str">
            <v>Fxd</v>
          </cell>
          <cell r="S1000" t="str">
            <v>Phys</v>
          </cell>
          <cell r="T1000" t="str">
            <v>CA</v>
          </cell>
          <cell r="X1000" t="str">
            <v>CaBdr</v>
          </cell>
          <cell r="Y1000" t="str">
            <v>SCG</v>
          </cell>
          <cell r="Z1000" t="str">
            <v>TBWI</v>
          </cell>
          <cell r="AA1000" t="str">
            <v>U37E</v>
          </cell>
          <cell r="AB1000" t="str">
            <v>P03</v>
          </cell>
        </row>
        <row r="1001">
          <cell r="B1001">
            <v>174</v>
          </cell>
          <cell r="C1001">
            <v>116.1</v>
          </cell>
          <cell r="E1001">
            <v>36798</v>
          </cell>
          <cell r="F1001">
            <v>36800</v>
          </cell>
          <cell r="G1001">
            <v>36800</v>
          </cell>
          <cell r="H1001">
            <v>36801</v>
          </cell>
          <cell r="I1001" t="str">
            <v>Bot</v>
          </cell>
          <cell r="K1001" t="str">
            <v>Cook</v>
          </cell>
          <cell r="M1001">
            <v>5000</v>
          </cell>
          <cell r="N1001">
            <v>9562</v>
          </cell>
          <cell r="O1001">
            <v>0</v>
          </cell>
          <cell r="P1001">
            <v>5.6</v>
          </cell>
          <cell r="R1001" t="str">
            <v>Fxd</v>
          </cell>
          <cell r="S1001" t="str">
            <v>Phys</v>
          </cell>
          <cell r="T1001" t="str">
            <v>CA</v>
          </cell>
          <cell r="X1001" t="str">
            <v>CaBdr</v>
          </cell>
          <cell r="Y1001" t="str">
            <v>SCG</v>
          </cell>
          <cell r="Z1001" t="str">
            <v>Ehr</v>
          </cell>
          <cell r="AA1001" t="str">
            <v>9LCG</v>
          </cell>
          <cell r="AB1001" t="str">
            <v>A116</v>
          </cell>
        </row>
        <row r="1003">
          <cell r="B1003">
            <v>218</v>
          </cell>
          <cell r="E1003">
            <v>36798</v>
          </cell>
          <cell r="F1003">
            <v>36800</v>
          </cell>
          <cell r="G1003">
            <v>36800</v>
          </cell>
          <cell r="H1003">
            <v>36801</v>
          </cell>
          <cell r="I1003" t="str">
            <v>Bot</v>
          </cell>
          <cell r="K1003" t="str">
            <v>Enron</v>
          </cell>
          <cell r="M1003">
            <v>10000</v>
          </cell>
          <cell r="N1003">
            <v>20000</v>
          </cell>
          <cell r="O1003">
            <v>0</v>
          </cell>
          <cell r="P1003">
            <v>5.62</v>
          </cell>
          <cell r="R1003" t="str">
            <v>Fxd</v>
          </cell>
          <cell r="S1003" t="str">
            <v>Phys</v>
          </cell>
          <cell r="T1003" t="str">
            <v>CA</v>
          </cell>
          <cell r="X1003" t="str">
            <v>CaBdr</v>
          </cell>
          <cell r="Y1003" t="str">
            <v>SCG</v>
          </cell>
          <cell r="Z1003" t="str">
            <v>Tpk</v>
          </cell>
          <cell r="AA1003" t="str">
            <v>Net</v>
          </cell>
          <cell r="AB1003" t="str">
            <v>Net</v>
          </cell>
        </row>
        <row r="1004">
          <cell r="B1004">
            <v>218</v>
          </cell>
          <cell r="E1004">
            <v>36798</v>
          </cell>
          <cell r="F1004">
            <v>36800</v>
          </cell>
          <cell r="G1004">
            <v>36800</v>
          </cell>
          <cell r="H1004">
            <v>36801</v>
          </cell>
          <cell r="I1004" t="str">
            <v>Sld</v>
          </cell>
          <cell r="K1004" t="str">
            <v>Enron</v>
          </cell>
          <cell r="M1004">
            <v>10000</v>
          </cell>
          <cell r="N1004">
            <v>0</v>
          </cell>
          <cell r="O1004">
            <v>20000</v>
          </cell>
          <cell r="P1004">
            <v>5.72</v>
          </cell>
          <cell r="R1004" t="str">
            <v>Fxd</v>
          </cell>
          <cell r="S1004" t="str">
            <v>Phys</v>
          </cell>
          <cell r="T1004" t="str">
            <v>CA</v>
          </cell>
          <cell r="X1004" t="str">
            <v>CaBdr</v>
          </cell>
          <cell r="Y1004" t="str">
            <v>SCG</v>
          </cell>
          <cell r="Z1004" t="str">
            <v>Tpk</v>
          </cell>
          <cell r="AA1004" t="str">
            <v>Net</v>
          </cell>
          <cell r="AB1004" t="str">
            <v>Net</v>
          </cell>
        </row>
        <row r="1008">
          <cell r="B1008">
            <v>218</v>
          </cell>
          <cell r="E1008">
            <v>36802</v>
          </cell>
          <cell r="F1008">
            <v>36800</v>
          </cell>
          <cell r="G1008">
            <v>36803</v>
          </cell>
          <cell r="H1008">
            <v>36803</v>
          </cell>
          <cell r="I1008" t="str">
            <v>Bot</v>
          </cell>
          <cell r="K1008" t="str">
            <v>Enron</v>
          </cell>
          <cell r="M1008">
            <v>10000</v>
          </cell>
          <cell r="N1008">
            <v>4613</v>
          </cell>
          <cell r="O1008">
            <v>0</v>
          </cell>
          <cell r="P1008">
            <v>6.07</v>
          </cell>
          <cell r="R1008" t="str">
            <v>Fxd</v>
          </cell>
          <cell r="S1008" t="str">
            <v>Phys</v>
          </cell>
          <cell r="T1008" t="str">
            <v>CA</v>
          </cell>
          <cell r="X1008" t="str">
            <v>CaBdr</v>
          </cell>
          <cell r="Y1008" t="str">
            <v>SCG</v>
          </cell>
          <cell r="Z1008" t="str">
            <v>Tpk</v>
          </cell>
          <cell r="AA1008" t="str">
            <v>97VT-526</v>
          </cell>
          <cell r="AB1008" t="str">
            <v>S05</v>
          </cell>
        </row>
        <row r="1009">
          <cell r="B1009">
            <v>218</v>
          </cell>
          <cell r="E1009">
            <v>36803</v>
          </cell>
          <cell r="F1009">
            <v>36800</v>
          </cell>
          <cell r="G1009">
            <v>36804</v>
          </cell>
          <cell r="H1009">
            <v>36804</v>
          </cell>
          <cell r="I1009" t="str">
            <v>Bot</v>
          </cell>
          <cell r="K1009" t="str">
            <v>Cook</v>
          </cell>
          <cell r="M1009">
            <v>3000</v>
          </cell>
          <cell r="N1009">
            <v>3000</v>
          </cell>
          <cell r="O1009">
            <v>0</v>
          </cell>
          <cell r="P1009">
            <v>6.07</v>
          </cell>
          <cell r="R1009" t="str">
            <v>Fxd</v>
          </cell>
          <cell r="S1009" t="str">
            <v>Phys</v>
          </cell>
          <cell r="T1009" t="str">
            <v>CA</v>
          </cell>
          <cell r="X1009" t="str">
            <v>CaBdr</v>
          </cell>
          <cell r="Y1009" t="str">
            <v>SCG</v>
          </cell>
          <cell r="Z1009" t="str">
            <v>Tpk</v>
          </cell>
          <cell r="AA1009" t="str">
            <v>9LWN-298</v>
          </cell>
          <cell r="AB1009" t="str">
            <v>S05</v>
          </cell>
        </row>
        <row r="1010">
          <cell r="B1010">
            <v>218</v>
          </cell>
          <cell r="E1010">
            <v>36803</v>
          </cell>
          <cell r="F1010">
            <v>36800</v>
          </cell>
          <cell r="G1010">
            <v>36804</v>
          </cell>
          <cell r="H1010">
            <v>36804</v>
          </cell>
          <cell r="I1010" t="str">
            <v>Bot</v>
          </cell>
          <cell r="K1010" t="str">
            <v>Cook</v>
          </cell>
          <cell r="M1010">
            <v>7000</v>
          </cell>
          <cell r="N1010">
            <v>3615</v>
          </cell>
          <cell r="O1010">
            <v>0</v>
          </cell>
          <cell r="P1010">
            <v>6.07</v>
          </cell>
          <cell r="R1010" t="str">
            <v>Fxd</v>
          </cell>
          <cell r="S1010" t="str">
            <v>Phys</v>
          </cell>
          <cell r="T1010" t="str">
            <v>CA</v>
          </cell>
          <cell r="X1010" t="str">
            <v>CaBdr</v>
          </cell>
          <cell r="Y1010" t="str">
            <v>SCG</v>
          </cell>
          <cell r="Z1010" t="str">
            <v>Tpk</v>
          </cell>
          <cell r="AA1010" t="str">
            <v>97VT-298</v>
          </cell>
          <cell r="AB1010" t="str">
            <v>S05</v>
          </cell>
        </row>
        <row r="1011">
          <cell r="B1011">
            <v>218</v>
          </cell>
          <cell r="E1011">
            <v>36804</v>
          </cell>
          <cell r="F1011">
            <v>36800</v>
          </cell>
          <cell r="G1011">
            <v>36805</v>
          </cell>
          <cell r="H1011">
            <v>36805</v>
          </cell>
          <cell r="I1011" t="str">
            <v>Bot</v>
          </cell>
          <cell r="K1011" t="str">
            <v>Enron</v>
          </cell>
          <cell r="M1011">
            <v>10000</v>
          </cell>
          <cell r="N1011">
            <v>10000</v>
          </cell>
          <cell r="O1011">
            <v>0</v>
          </cell>
          <cell r="P1011">
            <v>6.04</v>
          </cell>
          <cell r="R1011" t="str">
            <v>Fxd</v>
          </cell>
          <cell r="S1011" t="str">
            <v>Phys</v>
          </cell>
          <cell r="T1011" t="str">
            <v>CA</v>
          </cell>
          <cell r="X1011" t="str">
            <v>CaBdr</v>
          </cell>
          <cell r="Y1011" t="str">
            <v>SCG</v>
          </cell>
          <cell r="Z1011" t="str">
            <v>Tpk</v>
          </cell>
          <cell r="AA1011" t="str">
            <v>9KQJ-298</v>
          </cell>
          <cell r="AB1011" t="str">
            <v>S05</v>
          </cell>
        </row>
        <row r="1012">
          <cell r="B1012">
            <v>218</v>
          </cell>
          <cell r="E1012">
            <v>36805</v>
          </cell>
          <cell r="F1012">
            <v>36800</v>
          </cell>
          <cell r="G1012">
            <v>36806</v>
          </cell>
          <cell r="H1012">
            <v>36808</v>
          </cell>
          <cell r="I1012" t="str">
            <v>Bot</v>
          </cell>
          <cell r="K1012" t="str">
            <v>Enron</v>
          </cell>
          <cell r="M1012">
            <v>10000</v>
          </cell>
          <cell r="N1012">
            <v>27487</v>
          </cell>
          <cell r="O1012">
            <v>0</v>
          </cell>
          <cell r="P1012">
            <v>5.9</v>
          </cell>
          <cell r="R1012" t="str">
            <v>Fxd</v>
          </cell>
          <cell r="S1012" t="str">
            <v>Phys</v>
          </cell>
          <cell r="T1012" t="str">
            <v>CA</v>
          </cell>
          <cell r="X1012" t="str">
            <v>CaBdr</v>
          </cell>
          <cell r="Y1012" t="str">
            <v>SCG</v>
          </cell>
          <cell r="Z1012" t="str">
            <v>Tpk</v>
          </cell>
          <cell r="AA1012" t="str">
            <v>9KQJ-298</v>
          </cell>
          <cell r="AB1012" t="str">
            <v>S05</v>
          </cell>
        </row>
        <row r="1013">
          <cell r="B1013">
            <v>188</v>
          </cell>
          <cell r="E1013">
            <v>36805</v>
          </cell>
          <cell r="F1013">
            <v>36800</v>
          </cell>
          <cell r="G1013">
            <v>36806</v>
          </cell>
          <cell r="H1013">
            <v>36808</v>
          </cell>
          <cell r="I1013" t="str">
            <v>Bot</v>
          </cell>
          <cell r="K1013" t="str">
            <v>Oneoke</v>
          </cell>
          <cell r="M1013">
            <v>5000</v>
          </cell>
          <cell r="N1013">
            <v>15000</v>
          </cell>
          <cell r="O1013">
            <v>0</v>
          </cell>
          <cell r="P1013">
            <v>5.88</v>
          </cell>
          <cell r="R1013" t="str">
            <v>Fxd</v>
          </cell>
          <cell r="S1013" t="str">
            <v>Phys</v>
          </cell>
          <cell r="T1013" t="str">
            <v>CA</v>
          </cell>
          <cell r="X1013" t="str">
            <v>CaBdr</v>
          </cell>
          <cell r="Y1013" t="str">
            <v>SCG</v>
          </cell>
          <cell r="Z1013" t="str">
            <v>CSWI</v>
          </cell>
          <cell r="AA1013" t="str">
            <v>040</v>
          </cell>
          <cell r="AB1013" t="str">
            <v>P03</v>
          </cell>
        </row>
        <row r="1015">
          <cell r="B1015">
            <v>218</v>
          </cell>
          <cell r="E1015">
            <v>36808</v>
          </cell>
          <cell r="F1015">
            <v>36800</v>
          </cell>
          <cell r="G1015">
            <v>36809</v>
          </cell>
          <cell r="H1015">
            <v>36809</v>
          </cell>
          <cell r="I1015" t="str">
            <v>Bot</v>
          </cell>
          <cell r="K1015" t="str">
            <v>Enron</v>
          </cell>
          <cell r="M1015">
            <v>5000</v>
          </cell>
          <cell r="N1015">
            <v>5000</v>
          </cell>
          <cell r="O1015">
            <v>0</v>
          </cell>
          <cell r="P1015">
            <v>5.83</v>
          </cell>
          <cell r="R1015" t="str">
            <v>Fxd</v>
          </cell>
          <cell r="S1015" t="str">
            <v>Phys</v>
          </cell>
          <cell r="T1015" t="str">
            <v>CA</v>
          </cell>
          <cell r="X1015" t="str">
            <v>CaBdr</v>
          </cell>
          <cell r="Y1015" t="str">
            <v>SCG</v>
          </cell>
          <cell r="Z1015" t="str">
            <v>Tpk</v>
          </cell>
          <cell r="AA1015" t="str">
            <v>9KQJ-298</v>
          </cell>
          <cell r="AB1015" t="str">
            <v>S05</v>
          </cell>
        </row>
        <row r="1016">
          <cell r="B1016">
            <v>218</v>
          </cell>
          <cell r="E1016">
            <v>36808</v>
          </cell>
          <cell r="F1016">
            <v>36800</v>
          </cell>
          <cell r="G1016">
            <v>36809</v>
          </cell>
          <cell r="H1016">
            <v>36809</v>
          </cell>
          <cell r="I1016" t="str">
            <v>Bot</v>
          </cell>
          <cell r="K1016" t="str">
            <v>Enron</v>
          </cell>
          <cell r="M1016">
            <v>5000</v>
          </cell>
          <cell r="N1016">
            <v>5000</v>
          </cell>
          <cell r="O1016">
            <v>0</v>
          </cell>
          <cell r="P1016">
            <v>5.83</v>
          </cell>
          <cell r="R1016" t="str">
            <v>Fxd</v>
          </cell>
          <cell r="S1016" t="str">
            <v>Phys</v>
          </cell>
          <cell r="T1016" t="str">
            <v>CA</v>
          </cell>
          <cell r="X1016" t="str">
            <v>CaBdr</v>
          </cell>
          <cell r="Y1016" t="str">
            <v>SCG</v>
          </cell>
          <cell r="Z1016" t="str">
            <v>Tpk</v>
          </cell>
          <cell r="AA1016" t="str">
            <v>9KQJ-298</v>
          </cell>
          <cell r="AB1016">
            <v>2587</v>
          </cell>
        </row>
        <row r="1017">
          <cell r="B1017">
            <v>218</v>
          </cell>
          <cell r="E1017">
            <v>36809</v>
          </cell>
          <cell r="F1017">
            <v>36800</v>
          </cell>
          <cell r="G1017">
            <v>36810</v>
          </cell>
          <cell r="H1017">
            <v>36810</v>
          </cell>
          <cell r="I1017" t="str">
            <v>Bot</v>
          </cell>
          <cell r="K1017" t="str">
            <v>Enron</v>
          </cell>
          <cell r="M1017">
            <v>5000</v>
          </cell>
          <cell r="N1017">
            <v>5000</v>
          </cell>
          <cell r="O1017">
            <v>0</v>
          </cell>
          <cell r="P1017">
            <v>5.74</v>
          </cell>
          <cell r="R1017" t="str">
            <v>Fxd</v>
          </cell>
          <cell r="S1017" t="str">
            <v>Phys</v>
          </cell>
          <cell r="T1017" t="str">
            <v>CA</v>
          </cell>
          <cell r="X1017" t="str">
            <v>CaBdr</v>
          </cell>
          <cell r="Y1017" t="str">
            <v>SCG</v>
          </cell>
          <cell r="Z1017" t="str">
            <v>Tpk</v>
          </cell>
          <cell r="AA1017" t="str">
            <v>9KQJ-298</v>
          </cell>
          <cell r="AB1017" t="str">
            <v>S05</v>
          </cell>
        </row>
        <row r="1018">
          <cell r="B1018">
            <v>218</v>
          </cell>
          <cell r="E1018">
            <v>36809</v>
          </cell>
          <cell r="F1018">
            <v>36800</v>
          </cell>
          <cell r="G1018">
            <v>36810</v>
          </cell>
          <cell r="H1018">
            <v>36810</v>
          </cell>
          <cell r="I1018" t="str">
            <v>Bot</v>
          </cell>
          <cell r="K1018" t="str">
            <v>Enron</v>
          </cell>
          <cell r="M1018">
            <v>5000</v>
          </cell>
          <cell r="N1018">
            <v>5000</v>
          </cell>
          <cell r="O1018">
            <v>0</v>
          </cell>
          <cell r="P1018">
            <v>5.74</v>
          </cell>
          <cell r="R1018" t="str">
            <v>Fxd</v>
          </cell>
          <cell r="S1018" t="str">
            <v>Phys</v>
          </cell>
          <cell r="T1018" t="str">
            <v>CA</v>
          </cell>
          <cell r="X1018" t="str">
            <v>CaBdr</v>
          </cell>
          <cell r="Y1018" t="str">
            <v>SCG</v>
          </cell>
          <cell r="Z1018" t="str">
            <v>Tpk</v>
          </cell>
          <cell r="AA1018" t="str">
            <v>9KQJ-298</v>
          </cell>
          <cell r="AB1018">
            <v>2587</v>
          </cell>
        </row>
        <row r="1019">
          <cell r="B1019">
            <v>218</v>
          </cell>
          <cell r="E1019">
            <v>36810</v>
          </cell>
          <cell r="F1019">
            <v>36800</v>
          </cell>
          <cell r="G1019">
            <v>36811</v>
          </cell>
          <cell r="H1019">
            <v>36811</v>
          </cell>
          <cell r="I1019" t="str">
            <v>Bot</v>
          </cell>
          <cell r="K1019" t="str">
            <v>Enron</v>
          </cell>
          <cell r="M1019">
            <v>5000</v>
          </cell>
          <cell r="N1019">
            <v>2430</v>
          </cell>
          <cell r="O1019">
            <v>0</v>
          </cell>
          <cell r="P1019">
            <v>5.66</v>
          </cell>
          <cell r="R1019" t="str">
            <v>Fxd</v>
          </cell>
          <cell r="S1019" t="str">
            <v>Phys</v>
          </cell>
          <cell r="T1019" t="str">
            <v>CA</v>
          </cell>
          <cell r="X1019" t="str">
            <v>CaBdr</v>
          </cell>
          <cell r="Y1019" t="str">
            <v>SCG</v>
          </cell>
          <cell r="Z1019" t="str">
            <v>Tpk</v>
          </cell>
          <cell r="AA1019" t="str">
            <v>97YG-004</v>
          </cell>
          <cell r="AB1019" t="str">
            <v>S05</v>
          </cell>
        </row>
        <row r="1020">
          <cell r="B1020">
            <v>218</v>
          </cell>
          <cell r="E1020">
            <v>36810</v>
          </cell>
          <cell r="F1020">
            <v>36800</v>
          </cell>
          <cell r="G1020">
            <v>36811</v>
          </cell>
          <cell r="H1020">
            <v>36811</v>
          </cell>
          <cell r="I1020" t="str">
            <v>Bot</v>
          </cell>
          <cell r="K1020" t="str">
            <v>Enron</v>
          </cell>
          <cell r="M1020">
            <v>5000</v>
          </cell>
          <cell r="N1020">
            <v>5000</v>
          </cell>
          <cell r="O1020">
            <v>0</v>
          </cell>
          <cell r="P1020">
            <v>5.66</v>
          </cell>
          <cell r="R1020" t="str">
            <v>Fxd</v>
          </cell>
          <cell r="S1020" t="str">
            <v>Phys</v>
          </cell>
          <cell r="T1020" t="str">
            <v>CA</v>
          </cell>
          <cell r="X1020" t="str">
            <v>CaBdr</v>
          </cell>
          <cell r="Y1020" t="str">
            <v>SCG</v>
          </cell>
          <cell r="Z1020" t="str">
            <v>Tpk</v>
          </cell>
          <cell r="AA1020" t="str">
            <v>97YG-004</v>
          </cell>
          <cell r="AB1020">
            <v>2587</v>
          </cell>
        </row>
        <row r="1021">
          <cell r="B1021">
            <v>218</v>
          </cell>
          <cell r="E1021">
            <v>36812</v>
          </cell>
          <cell r="F1021">
            <v>36800</v>
          </cell>
          <cell r="G1021">
            <v>36812</v>
          </cell>
          <cell r="H1021">
            <v>36812</v>
          </cell>
          <cell r="I1021" t="str">
            <v>Bot</v>
          </cell>
          <cell r="K1021" t="str">
            <v>Enron</v>
          </cell>
          <cell r="M1021">
            <v>5000</v>
          </cell>
          <cell r="N1021">
            <v>2655</v>
          </cell>
          <cell r="O1021">
            <v>0</v>
          </cell>
          <cell r="P1021">
            <v>5.86</v>
          </cell>
          <cell r="R1021" t="str">
            <v>Fxd</v>
          </cell>
          <cell r="S1021" t="str">
            <v>Phys</v>
          </cell>
          <cell r="T1021" t="str">
            <v>CA</v>
          </cell>
          <cell r="X1021" t="str">
            <v>CaBdr</v>
          </cell>
          <cell r="Y1021" t="str">
            <v>SCG</v>
          </cell>
          <cell r="Z1021" t="str">
            <v>Tpk</v>
          </cell>
          <cell r="AA1021" t="str">
            <v>97VT-298</v>
          </cell>
          <cell r="AB1021" t="str">
            <v>S05</v>
          </cell>
        </row>
        <row r="1022">
          <cell r="B1022">
            <v>218</v>
          </cell>
          <cell r="E1022">
            <v>36812</v>
          </cell>
          <cell r="F1022">
            <v>36800</v>
          </cell>
          <cell r="G1022">
            <v>36812</v>
          </cell>
          <cell r="H1022">
            <v>36812</v>
          </cell>
          <cell r="I1022" t="str">
            <v>Bot</v>
          </cell>
          <cell r="K1022" t="str">
            <v>Enron</v>
          </cell>
          <cell r="M1022">
            <v>5000</v>
          </cell>
          <cell r="N1022">
            <v>5000</v>
          </cell>
          <cell r="O1022">
            <v>0</v>
          </cell>
          <cell r="P1022">
            <v>5.86</v>
          </cell>
          <cell r="R1022" t="str">
            <v>Fxd</v>
          </cell>
          <cell r="S1022" t="str">
            <v>Phys</v>
          </cell>
          <cell r="T1022" t="str">
            <v>CA</v>
          </cell>
          <cell r="X1022" t="str">
            <v>CaBdr</v>
          </cell>
          <cell r="Y1022" t="str">
            <v>SCG</v>
          </cell>
          <cell r="Z1022" t="str">
            <v>Tpk</v>
          </cell>
          <cell r="AA1022" t="str">
            <v>97VT-298</v>
          </cell>
          <cell r="AB1022">
            <v>2587</v>
          </cell>
        </row>
        <row r="1023">
          <cell r="B1023">
            <v>188</v>
          </cell>
          <cell r="E1023">
            <v>36812</v>
          </cell>
          <cell r="F1023">
            <v>36800</v>
          </cell>
          <cell r="G1023">
            <v>36813</v>
          </cell>
          <cell r="H1023">
            <v>36815</v>
          </cell>
          <cell r="I1023" t="str">
            <v>Bot</v>
          </cell>
          <cell r="K1023" t="str">
            <v>Cook</v>
          </cell>
          <cell r="M1023">
            <v>2086</v>
          </cell>
          <cell r="N1023">
            <v>6258</v>
          </cell>
          <cell r="O1023">
            <v>0</v>
          </cell>
          <cell r="P1023">
            <v>5.65</v>
          </cell>
          <cell r="R1023" t="str">
            <v>Fxd</v>
          </cell>
          <cell r="S1023" t="str">
            <v>Phys</v>
          </cell>
          <cell r="T1023" t="str">
            <v>CA</v>
          </cell>
          <cell r="X1023" t="str">
            <v>CaBdr</v>
          </cell>
          <cell r="Y1023" t="str">
            <v>SCG</v>
          </cell>
          <cell r="Z1023" t="str">
            <v>CSWI</v>
          </cell>
          <cell r="AA1023" t="str">
            <v>W70A</v>
          </cell>
          <cell r="AB1023" t="str">
            <v>P03</v>
          </cell>
        </row>
        <row r="1024">
          <cell r="B1024">
            <v>188</v>
          </cell>
          <cell r="E1024">
            <v>36812</v>
          </cell>
          <cell r="F1024">
            <v>36800</v>
          </cell>
          <cell r="G1024">
            <v>36813</v>
          </cell>
          <cell r="H1024">
            <v>36815</v>
          </cell>
          <cell r="I1024" t="str">
            <v>Bot</v>
          </cell>
          <cell r="K1024" t="str">
            <v>Cook</v>
          </cell>
          <cell r="M1024">
            <v>3000</v>
          </cell>
          <cell r="N1024">
            <v>7719</v>
          </cell>
          <cell r="O1024">
            <v>0</v>
          </cell>
          <cell r="P1024">
            <v>5.65</v>
          </cell>
          <cell r="R1024" t="str">
            <v>Fxd</v>
          </cell>
          <cell r="S1024" t="str">
            <v>Phys</v>
          </cell>
          <cell r="T1024" t="str">
            <v>CA</v>
          </cell>
          <cell r="X1024" t="str">
            <v>CaBdr</v>
          </cell>
          <cell r="Y1024" t="str">
            <v>SCG</v>
          </cell>
          <cell r="Z1024" t="str">
            <v>Ehr</v>
          </cell>
          <cell r="AA1024" t="str">
            <v>9LKF</v>
          </cell>
          <cell r="AB1024" t="str">
            <v>P03</v>
          </cell>
        </row>
        <row r="1026">
          <cell r="B1026">
            <v>188</v>
          </cell>
          <cell r="E1026">
            <v>36815</v>
          </cell>
          <cell r="F1026">
            <v>36800</v>
          </cell>
          <cell r="G1026">
            <v>36816</v>
          </cell>
          <cell r="H1026">
            <v>36816</v>
          </cell>
          <cell r="I1026" t="str">
            <v>Bot</v>
          </cell>
          <cell r="K1026" t="str">
            <v>Cook</v>
          </cell>
          <cell r="M1026">
            <v>20000</v>
          </cell>
          <cell r="N1026">
            <v>20000</v>
          </cell>
          <cell r="O1026">
            <v>0</v>
          </cell>
          <cell r="P1026">
            <v>5.66</v>
          </cell>
          <cell r="R1026" t="str">
            <v>Fxd</v>
          </cell>
          <cell r="S1026" t="str">
            <v>Phys</v>
          </cell>
          <cell r="T1026" t="str">
            <v>CA</v>
          </cell>
          <cell r="X1026" t="str">
            <v>CaBdr</v>
          </cell>
          <cell r="Y1026" t="str">
            <v>SCG</v>
          </cell>
          <cell r="Z1026" t="str">
            <v>CSWI</v>
          </cell>
          <cell r="AA1026" t="str">
            <v>C239</v>
          </cell>
          <cell r="AB1026" t="str">
            <v>P03</v>
          </cell>
        </row>
        <row r="1028">
          <cell r="B1028">
            <v>218</v>
          </cell>
          <cell r="E1028">
            <v>36815</v>
          </cell>
          <cell r="F1028">
            <v>36800</v>
          </cell>
          <cell r="G1028">
            <v>36816</v>
          </cell>
          <cell r="H1028">
            <v>36816</v>
          </cell>
          <cell r="I1028" t="str">
            <v>Bot</v>
          </cell>
          <cell r="K1028" t="str">
            <v>Enron</v>
          </cell>
          <cell r="M1028">
            <v>5000</v>
          </cell>
          <cell r="N1028">
            <v>5000</v>
          </cell>
          <cell r="O1028">
            <v>0</v>
          </cell>
          <cell r="P1028">
            <v>5.6849999999999996</v>
          </cell>
          <cell r="R1028" t="str">
            <v>Fxd</v>
          </cell>
          <cell r="S1028" t="str">
            <v>Phys</v>
          </cell>
          <cell r="T1028" t="str">
            <v>CA</v>
          </cell>
          <cell r="X1028" t="str">
            <v>CaBdr</v>
          </cell>
          <cell r="Y1028" t="str">
            <v>SCG</v>
          </cell>
          <cell r="Z1028" t="str">
            <v>Tpk</v>
          </cell>
          <cell r="AA1028" t="str">
            <v>9KQJ-298</v>
          </cell>
          <cell r="AB1028" t="str">
            <v>S05</v>
          </cell>
        </row>
        <row r="1029">
          <cell r="B1029">
            <v>218</v>
          </cell>
          <cell r="E1029">
            <v>36815</v>
          </cell>
          <cell r="F1029">
            <v>36800</v>
          </cell>
          <cell r="G1029">
            <v>36816</v>
          </cell>
          <cell r="H1029">
            <v>36816</v>
          </cell>
          <cell r="I1029" t="str">
            <v>Bot</v>
          </cell>
          <cell r="K1029" t="str">
            <v>Enron</v>
          </cell>
          <cell r="M1029">
            <v>5000</v>
          </cell>
          <cell r="N1029">
            <v>5000</v>
          </cell>
          <cell r="O1029">
            <v>0</v>
          </cell>
          <cell r="P1029">
            <v>5.6849999999999996</v>
          </cell>
          <cell r="R1029" t="str">
            <v>Fxd</v>
          </cell>
          <cell r="S1029" t="str">
            <v>Phys</v>
          </cell>
          <cell r="T1029" t="str">
            <v>CA</v>
          </cell>
          <cell r="X1029" t="str">
            <v>CaBdr</v>
          </cell>
          <cell r="Y1029" t="str">
            <v>SCG</v>
          </cell>
          <cell r="Z1029" t="str">
            <v>Tpk</v>
          </cell>
          <cell r="AA1029" t="str">
            <v>9KQJ-298</v>
          </cell>
          <cell r="AB1029">
            <v>2587</v>
          </cell>
        </row>
        <row r="1031">
          <cell r="B1031">
            <v>218</v>
          </cell>
          <cell r="E1031">
            <v>36816</v>
          </cell>
          <cell r="F1031">
            <v>36800</v>
          </cell>
          <cell r="G1031">
            <v>36817</v>
          </cell>
          <cell r="H1031">
            <v>36817</v>
          </cell>
          <cell r="I1031" t="str">
            <v>Bot</v>
          </cell>
          <cell r="K1031" t="str">
            <v>Enron</v>
          </cell>
          <cell r="M1031">
            <v>10000</v>
          </cell>
          <cell r="N1031">
            <v>431</v>
          </cell>
          <cell r="O1031">
            <v>0</v>
          </cell>
          <cell r="P1031">
            <v>5.68</v>
          </cell>
          <cell r="R1031" t="str">
            <v>Fxd</v>
          </cell>
          <cell r="S1031" t="str">
            <v>Phys</v>
          </cell>
          <cell r="T1031" t="str">
            <v>CA</v>
          </cell>
          <cell r="X1031" t="str">
            <v>CaBdr</v>
          </cell>
          <cell r="Y1031" t="str">
            <v>SCG</v>
          </cell>
          <cell r="Z1031" t="str">
            <v>Tpk</v>
          </cell>
          <cell r="AA1031" t="str">
            <v>9LBP-298</v>
          </cell>
          <cell r="AB1031" t="str">
            <v>S05</v>
          </cell>
        </row>
        <row r="1033">
          <cell r="B1033">
            <v>218</v>
          </cell>
          <cell r="E1033">
            <v>36817</v>
          </cell>
          <cell r="F1033">
            <v>36800</v>
          </cell>
          <cell r="G1033">
            <v>36818</v>
          </cell>
          <cell r="H1033">
            <v>36818</v>
          </cell>
          <cell r="I1033" t="str">
            <v>Bot</v>
          </cell>
          <cell r="K1033" t="str">
            <v>Enron</v>
          </cell>
          <cell r="M1033">
            <v>5000</v>
          </cell>
          <cell r="N1033">
            <v>4007</v>
          </cell>
          <cell r="O1033">
            <v>0</v>
          </cell>
          <cell r="P1033">
            <v>5.76</v>
          </cell>
          <cell r="R1033" t="str">
            <v>Fxd</v>
          </cell>
          <cell r="S1033" t="str">
            <v>Phys</v>
          </cell>
          <cell r="T1033" t="str">
            <v>CA</v>
          </cell>
          <cell r="X1033" t="str">
            <v>CaBdr</v>
          </cell>
          <cell r="Y1033" t="str">
            <v>SCG</v>
          </cell>
          <cell r="Z1033" t="str">
            <v>Tpk</v>
          </cell>
          <cell r="AA1033" t="str">
            <v>9KQJ-298</v>
          </cell>
          <cell r="AB1033" t="str">
            <v>S05</v>
          </cell>
        </row>
        <row r="1034">
          <cell r="B1034">
            <v>218</v>
          </cell>
          <cell r="E1034">
            <v>36817</v>
          </cell>
          <cell r="F1034">
            <v>36800</v>
          </cell>
          <cell r="G1034">
            <v>36818</v>
          </cell>
          <cell r="H1034">
            <v>36818</v>
          </cell>
          <cell r="I1034" t="str">
            <v>Bot</v>
          </cell>
          <cell r="K1034" t="str">
            <v>Enron</v>
          </cell>
          <cell r="M1034">
            <v>5000</v>
          </cell>
          <cell r="N1034">
            <v>5000</v>
          </cell>
          <cell r="O1034">
            <v>0</v>
          </cell>
          <cell r="P1034">
            <v>5.76</v>
          </cell>
          <cell r="R1034" t="str">
            <v>Fxd</v>
          </cell>
          <cell r="S1034" t="str">
            <v>Phys</v>
          </cell>
          <cell r="T1034" t="str">
            <v>CA</v>
          </cell>
          <cell r="X1034" t="str">
            <v>CaBdr</v>
          </cell>
          <cell r="Y1034" t="str">
            <v>SCG</v>
          </cell>
          <cell r="Z1034" t="str">
            <v>Tpk</v>
          </cell>
          <cell r="AA1034" t="str">
            <v>9KQJ-298</v>
          </cell>
          <cell r="AB1034">
            <v>2587</v>
          </cell>
        </row>
        <row r="1036">
          <cell r="B1036">
            <v>188</v>
          </cell>
          <cell r="E1036">
            <v>36818</v>
          </cell>
          <cell r="F1036">
            <v>36800</v>
          </cell>
          <cell r="G1036">
            <v>36819</v>
          </cell>
          <cell r="H1036">
            <v>36819</v>
          </cell>
          <cell r="I1036" t="str">
            <v>Bot</v>
          </cell>
          <cell r="K1036" t="str">
            <v>Cook</v>
          </cell>
          <cell r="M1036">
            <v>5000</v>
          </cell>
          <cell r="N1036">
            <v>5000</v>
          </cell>
          <cell r="O1036">
            <v>0</v>
          </cell>
          <cell r="P1036">
            <v>5.59</v>
          </cell>
          <cell r="R1036" t="str">
            <v>Fxd</v>
          </cell>
          <cell r="S1036" t="str">
            <v>Phys</v>
          </cell>
          <cell r="T1036" t="str">
            <v>CA</v>
          </cell>
          <cell r="X1036" t="str">
            <v>CaBdr</v>
          </cell>
          <cell r="Y1036" t="str">
            <v>SCG</v>
          </cell>
          <cell r="Z1036" t="str">
            <v>CSWI</v>
          </cell>
          <cell r="AA1036" t="str">
            <v>c239</v>
          </cell>
          <cell r="AB1036" t="str">
            <v>P03</v>
          </cell>
        </row>
        <row r="1037">
          <cell r="B1037">
            <v>218</v>
          </cell>
          <cell r="E1037">
            <v>36818</v>
          </cell>
          <cell r="F1037">
            <v>36800</v>
          </cell>
          <cell r="G1037">
            <v>36819</v>
          </cell>
          <cell r="H1037">
            <v>36819</v>
          </cell>
          <cell r="I1037" t="str">
            <v>Bot</v>
          </cell>
          <cell r="K1037" t="str">
            <v>Enron</v>
          </cell>
          <cell r="M1037">
            <v>10000</v>
          </cell>
          <cell r="N1037">
            <v>8534</v>
          </cell>
          <cell r="O1037">
            <v>0</v>
          </cell>
          <cell r="P1037">
            <v>5.5449999999999999</v>
          </cell>
          <cell r="R1037" t="str">
            <v>Fxd</v>
          </cell>
          <cell r="S1037" t="str">
            <v>Phys</v>
          </cell>
          <cell r="T1037" t="str">
            <v>CA</v>
          </cell>
          <cell r="X1037" t="str">
            <v>CaBdr</v>
          </cell>
          <cell r="Y1037" t="str">
            <v>SCG</v>
          </cell>
          <cell r="Z1037" t="str">
            <v>Tpk</v>
          </cell>
          <cell r="AA1037" t="str">
            <v>9KQJ-298</v>
          </cell>
          <cell r="AB1037" t="str">
            <v>S05</v>
          </cell>
        </row>
        <row r="1038">
          <cell r="B1038">
            <v>174</v>
          </cell>
          <cell r="C1038">
            <v>116.1</v>
          </cell>
          <cell r="E1038">
            <v>36818</v>
          </cell>
          <cell r="F1038">
            <v>36800</v>
          </cell>
          <cell r="G1038">
            <v>36819</v>
          </cell>
          <cell r="H1038">
            <v>36819</v>
          </cell>
          <cell r="I1038" t="str">
            <v>Bot</v>
          </cell>
          <cell r="K1038" t="str">
            <v>Enron</v>
          </cell>
          <cell r="M1038">
            <v>10000</v>
          </cell>
          <cell r="N1038">
            <v>10000</v>
          </cell>
          <cell r="O1038">
            <v>0</v>
          </cell>
          <cell r="P1038">
            <v>5.58</v>
          </cell>
          <cell r="R1038" t="str">
            <v>Fxd</v>
          </cell>
          <cell r="S1038" t="str">
            <v>Phys</v>
          </cell>
          <cell r="T1038" t="str">
            <v>CA</v>
          </cell>
          <cell r="X1038" t="str">
            <v>CaBdr</v>
          </cell>
          <cell r="Y1038" t="str">
            <v>SCG</v>
          </cell>
          <cell r="Z1038" t="str">
            <v>Tpk</v>
          </cell>
          <cell r="AA1038" t="str">
            <v>9LRL</v>
          </cell>
          <cell r="AB1038" t="str">
            <v>A116</v>
          </cell>
        </row>
        <row r="1039">
          <cell r="B1039">
            <v>174</v>
          </cell>
          <cell r="C1039">
            <v>116.1</v>
          </cell>
          <cell r="E1039">
            <v>36818</v>
          </cell>
          <cell r="F1039">
            <v>36800</v>
          </cell>
          <cell r="G1039">
            <v>36819</v>
          </cell>
          <cell r="H1039">
            <v>36819</v>
          </cell>
          <cell r="I1039" t="str">
            <v>Bot</v>
          </cell>
          <cell r="K1039" t="str">
            <v>Enron</v>
          </cell>
          <cell r="M1039">
            <v>10000</v>
          </cell>
          <cell r="N1039">
            <v>4596</v>
          </cell>
          <cell r="O1039">
            <v>0</v>
          </cell>
          <cell r="P1039">
            <v>5.61</v>
          </cell>
          <cell r="R1039" t="str">
            <v>Fxd</v>
          </cell>
          <cell r="S1039" t="str">
            <v>Phys</v>
          </cell>
          <cell r="T1039" t="str">
            <v>CA</v>
          </cell>
          <cell r="X1039" t="str">
            <v>CaBdr</v>
          </cell>
          <cell r="Y1039" t="str">
            <v>SCG</v>
          </cell>
          <cell r="Z1039" t="str">
            <v>Tpk</v>
          </cell>
          <cell r="AA1039" t="str">
            <v>97YG</v>
          </cell>
          <cell r="AB1039" t="str">
            <v>A116</v>
          </cell>
        </row>
        <row r="1040">
          <cell r="B1040">
            <v>174</v>
          </cell>
          <cell r="C1040">
            <v>116.1</v>
          </cell>
          <cell r="E1040">
            <v>36818</v>
          </cell>
          <cell r="F1040">
            <v>36800</v>
          </cell>
          <cell r="G1040">
            <v>36819</v>
          </cell>
          <cell r="H1040">
            <v>36819</v>
          </cell>
          <cell r="I1040" t="str">
            <v>Bot</v>
          </cell>
          <cell r="K1040" t="str">
            <v>Cook</v>
          </cell>
          <cell r="M1040">
            <v>10000</v>
          </cell>
          <cell r="N1040">
            <v>9440</v>
          </cell>
          <cell r="O1040">
            <v>0</v>
          </cell>
          <cell r="P1040">
            <v>5.57</v>
          </cell>
          <cell r="R1040" t="str">
            <v>Fxd</v>
          </cell>
          <cell r="S1040" t="str">
            <v>Phys</v>
          </cell>
          <cell r="T1040" t="str">
            <v>CA</v>
          </cell>
          <cell r="X1040" t="str">
            <v>CaBdr</v>
          </cell>
          <cell r="Y1040" t="str">
            <v>SCG</v>
          </cell>
          <cell r="Z1040" t="str">
            <v>Tpk</v>
          </cell>
          <cell r="AA1040" t="str">
            <v>9LCG</v>
          </cell>
          <cell r="AB1040" t="str">
            <v>A116</v>
          </cell>
        </row>
        <row r="1042">
          <cell r="B1042">
            <v>174</v>
          </cell>
          <cell r="C1042">
            <v>116.1</v>
          </cell>
          <cell r="E1042">
            <v>36819</v>
          </cell>
          <cell r="F1042">
            <v>36800</v>
          </cell>
          <cell r="G1042">
            <v>36820</v>
          </cell>
          <cell r="H1042">
            <v>36822</v>
          </cell>
          <cell r="I1042" t="str">
            <v>Bot</v>
          </cell>
          <cell r="K1042" t="str">
            <v>Enron</v>
          </cell>
          <cell r="M1042">
            <v>10000</v>
          </cell>
          <cell r="N1042">
            <v>12700</v>
          </cell>
          <cell r="O1042">
            <v>0</v>
          </cell>
          <cell r="P1042">
            <v>5.4050000000000002</v>
          </cell>
          <cell r="R1042" t="str">
            <v>Fxd</v>
          </cell>
          <cell r="S1042" t="str">
            <v>Phys</v>
          </cell>
          <cell r="T1042" t="str">
            <v>CA</v>
          </cell>
          <cell r="X1042" t="str">
            <v>CaBdr</v>
          </cell>
          <cell r="Y1042" t="str">
            <v>SCG</v>
          </cell>
          <cell r="Z1042" t="str">
            <v>Tpk</v>
          </cell>
          <cell r="AA1042" t="str">
            <v>97YG</v>
          </cell>
          <cell r="AB1042" t="str">
            <v>A116</v>
          </cell>
        </row>
        <row r="1043">
          <cell r="B1043">
            <v>174</v>
          </cell>
          <cell r="C1043">
            <v>116.1</v>
          </cell>
          <cell r="E1043">
            <v>36819</v>
          </cell>
          <cell r="F1043">
            <v>36800</v>
          </cell>
          <cell r="G1043">
            <v>36820</v>
          </cell>
          <cell r="H1043">
            <v>36822</v>
          </cell>
          <cell r="I1043" t="str">
            <v>Bot</v>
          </cell>
          <cell r="K1043" t="str">
            <v>Enron</v>
          </cell>
          <cell r="M1043">
            <v>10000</v>
          </cell>
          <cell r="N1043">
            <v>22413</v>
          </cell>
          <cell r="O1043">
            <v>0</v>
          </cell>
          <cell r="P1043">
            <v>5.42</v>
          </cell>
          <cell r="R1043" t="str">
            <v>Fxd</v>
          </cell>
          <cell r="S1043" t="str">
            <v>Phys</v>
          </cell>
          <cell r="T1043" t="str">
            <v>CA</v>
          </cell>
          <cell r="X1043" t="str">
            <v>CaBdr</v>
          </cell>
          <cell r="Y1043" t="str">
            <v>SCG</v>
          </cell>
          <cell r="Z1043" t="str">
            <v>Tpk</v>
          </cell>
          <cell r="AA1043" t="str">
            <v>9LBP</v>
          </cell>
          <cell r="AB1043" t="str">
            <v>A116</v>
          </cell>
        </row>
        <row r="1044">
          <cell r="B1044">
            <v>174</v>
          </cell>
          <cell r="C1044">
            <v>116.1</v>
          </cell>
          <cell r="E1044">
            <v>36819</v>
          </cell>
          <cell r="F1044">
            <v>36800</v>
          </cell>
          <cell r="G1044">
            <v>36820</v>
          </cell>
          <cell r="H1044">
            <v>36822</v>
          </cell>
          <cell r="I1044" t="str">
            <v>Bot</v>
          </cell>
          <cell r="K1044" t="str">
            <v>Enron</v>
          </cell>
          <cell r="M1044">
            <v>10000</v>
          </cell>
          <cell r="N1044">
            <v>0</v>
          </cell>
          <cell r="O1044">
            <v>0</v>
          </cell>
          <cell r="P1044">
            <v>5.39</v>
          </cell>
          <cell r="R1044" t="str">
            <v>Fxd</v>
          </cell>
          <cell r="S1044" t="str">
            <v>Phys</v>
          </cell>
          <cell r="T1044" t="str">
            <v>CA</v>
          </cell>
          <cell r="X1044" t="str">
            <v>CaBdr</v>
          </cell>
          <cell r="Y1044" t="str">
            <v>SCG</v>
          </cell>
          <cell r="Z1044" t="str">
            <v>Tpk</v>
          </cell>
          <cell r="AA1044" t="str">
            <v>9LRL</v>
          </cell>
          <cell r="AB1044" t="str">
            <v>A116</v>
          </cell>
        </row>
        <row r="1045">
          <cell r="B1045">
            <v>174</v>
          </cell>
          <cell r="C1045">
            <v>116.1</v>
          </cell>
          <cell r="E1045">
            <v>36823</v>
          </cell>
          <cell r="F1045">
            <v>36800</v>
          </cell>
          <cell r="G1045">
            <v>36823</v>
          </cell>
          <cell r="H1045">
            <v>36823</v>
          </cell>
          <cell r="I1045" t="str">
            <v>Bot</v>
          </cell>
          <cell r="K1045" t="str">
            <v>Enron</v>
          </cell>
          <cell r="M1045">
            <v>10000</v>
          </cell>
          <cell r="N1045">
            <v>8005</v>
          </cell>
          <cell r="O1045">
            <v>0</v>
          </cell>
          <cell r="P1045">
            <v>5.39</v>
          </cell>
          <cell r="R1045" t="str">
            <v>Fxd</v>
          </cell>
          <cell r="S1045" t="str">
            <v>Phys</v>
          </cell>
          <cell r="T1045" t="str">
            <v>CA</v>
          </cell>
          <cell r="X1045" t="str">
            <v>CaBdr</v>
          </cell>
          <cell r="Y1045" t="str">
            <v>SCG</v>
          </cell>
          <cell r="Z1045" t="str">
            <v>Tpk</v>
          </cell>
          <cell r="AA1045" t="str">
            <v>9KQJ</v>
          </cell>
          <cell r="AB1045" t="str">
            <v>A116</v>
          </cell>
        </row>
        <row r="1046">
          <cell r="B1046">
            <v>174</v>
          </cell>
          <cell r="C1046">
            <v>116.1</v>
          </cell>
          <cell r="E1046">
            <v>36823</v>
          </cell>
          <cell r="F1046">
            <v>36800</v>
          </cell>
          <cell r="G1046">
            <v>36823</v>
          </cell>
          <cell r="H1046">
            <v>36823</v>
          </cell>
          <cell r="I1046" t="str">
            <v>Bot</v>
          </cell>
          <cell r="K1046" t="str">
            <v>Enron</v>
          </cell>
          <cell r="M1046">
            <v>10000</v>
          </cell>
          <cell r="N1046">
            <v>8004</v>
          </cell>
          <cell r="O1046">
            <v>0</v>
          </cell>
          <cell r="P1046">
            <v>5.4</v>
          </cell>
          <cell r="R1046" t="str">
            <v>Fxd</v>
          </cell>
          <cell r="S1046" t="str">
            <v>Phys</v>
          </cell>
          <cell r="T1046" t="str">
            <v>CA</v>
          </cell>
          <cell r="X1046" t="str">
            <v>CaBdr</v>
          </cell>
          <cell r="Y1046" t="str">
            <v>SCG</v>
          </cell>
          <cell r="Z1046" t="str">
            <v>Tpk</v>
          </cell>
          <cell r="AA1046" t="str">
            <v>9KQJ</v>
          </cell>
          <cell r="AB1046" t="str">
            <v>A116</v>
          </cell>
        </row>
        <row r="1047">
          <cell r="B1047">
            <v>174</v>
          </cell>
          <cell r="C1047">
            <v>116.1</v>
          </cell>
          <cell r="E1047">
            <v>36823</v>
          </cell>
          <cell r="F1047">
            <v>36800</v>
          </cell>
          <cell r="G1047">
            <v>36823</v>
          </cell>
          <cell r="H1047">
            <v>36823</v>
          </cell>
          <cell r="I1047" t="str">
            <v>Bot</v>
          </cell>
          <cell r="K1047" t="str">
            <v>Enron</v>
          </cell>
          <cell r="M1047">
            <v>10000</v>
          </cell>
          <cell r="N1047">
            <v>8004</v>
          </cell>
          <cell r="O1047">
            <v>0</v>
          </cell>
          <cell r="P1047">
            <v>5.32</v>
          </cell>
          <cell r="R1047" t="str">
            <v>Fxd</v>
          </cell>
          <cell r="S1047" t="str">
            <v>Phys</v>
          </cell>
          <cell r="T1047" t="str">
            <v>CA</v>
          </cell>
          <cell r="X1047" t="str">
            <v>CaBdr</v>
          </cell>
          <cell r="Y1047" t="str">
            <v>SCG</v>
          </cell>
          <cell r="Z1047" t="str">
            <v>Tpk</v>
          </cell>
          <cell r="AA1047" t="str">
            <v>9KQJ</v>
          </cell>
          <cell r="AB1047" t="str">
            <v>A116</v>
          </cell>
        </row>
        <row r="1049">
          <cell r="B1049">
            <v>218</v>
          </cell>
          <cell r="E1049">
            <v>36822</v>
          </cell>
          <cell r="F1049">
            <v>36800</v>
          </cell>
          <cell r="G1049">
            <v>36823</v>
          </cell>
          <cell r="H1049">
            <v>36823</v>
          </cell>
          <cell r="I1049" t="str">
            <v>Bot</v>
          </cell>
          <cell r="K1049" t="str">
            <v>Cook</v>
          </cell>
          <cell r="M1049">
            <v>10000</v>
          </cell>
          <cell r="N1049">
            <v>10000</v>
          </cell>
          <cell r="O1049">
            <v>0</v>
          </cell>
          <cell r="P1049">
            <v>5.34</v>
          </cell>
          <cell r="R1049" t="str">
            <v>Fxd</v>
          </cell>
          <cell r="S1049" t="str">
            <v>Phys</v>
          </cell>
          <cell r="T1049" t="str">
            <v>CA</v>
          </cell>
          <cell r="X1049" t="str">
            <v>CaBdr</v>
          </cell>
          <cell r="Y1049" t="str">
            <v>SCG</v>
          </cell>
          <cell r="Z1049" t="str">
            <v>CSWI</v>
          </cell>
          <cell r="AA1049" t="str">
            <v>C239</v>
          </cell>
          <cell r="AB1049" t="str">
            <v>S05</v>
          </cell>
        </row>
        <row r="1051">
          <cell r="B1051">
            <v>174</v>
          </cell>
          <cell r="C1051">
            <v>116.1</v>
          </cell>
          <cell r="E1051">
            <v>36824</v>
          </cell>
          <cell r="F1051">
            <v>36800</v>
          </cell>
          <cell r="G1051">
            <v>36825</v>
          </cell>
          <cell r="H1051">
            <v>36825</v>
          </cell>
          <cell r="I1051" t="str">
            <v>Bot</v>
          </cell>
          <cell r="K1051" t="str">
            <v>Enron</v>
          </cell>
          <cell r="M1051">
            <v>10000</v>
          </cell>
          <cell r="N1051">
            <v>0</v>
          </cell>
          <cell r="O1051">
            <v>0</v>
          </cell>
          <cell r="P1051">
            <v>5.2350000000000003</v>
          </cell>
          <cell r="R1051" t="str">
            <v>Fxd</v>
          </cell>
          <cell r="S1051" t="str">
            <v>Phys</v>
          </cell>
          <cell r="T1051" t="str">
            <v>CA</v>
          </cell>
          <cell r="X1051" t="str">
            <v>CaBdr</v>
          </cell>
          <cell r="Y1051" t="str">
            <v>SCG</v>
          </cell>
          <cell r="Z1051" t="str">
            <v>Tpk</v>
          </cell>
          <cell r="AA1051" t="str">
            <v>97YG</v>
          </cell>
          <cell r="AB1051" t="str">
            <v>A116</v>
          </cell>
        </row>
        <row r="1052">
          <cell r="B1052">
            <v>174</v>
          </cell>
          <cell r="C1052">
            <v>116.1</v>
          </cell>
          <cell r="E1052">
            <v>36824</v>
          </cell>
          <cell r="F1052">
            <v>36800</v>
          </cell>
          <cell r="G1052">
            <v>36825</v>
          </cell>
          <cell r="H1052">
            <v>36825</v>
          </cell>
          <cell r="I1052" t="str">
            <v>Bot</v>
          </cell>
          <cell r="K1052" t="str">
            <v>Enron</v>
          </cell>
          <cell r="M1052">
            <v>5000</v>
          </cell>
          <cell r="N1052">
            <v>5000</v>
          </cell>
          <cell r="O1052">
            <v>0</v>
          </cell>
          <cell r="P1052">
            <v>5.2350000000000003</v>
          </cell>
          <cell r="R1052" t="str">
            <v>Fxd</v>
          </cell>
          <cell r="S1052" t="str">
            <v>Phys</v>
          </cell>
          <cell r="T1052" t="str">
            <v>CA</v>
          </cell>
          <cell r="X1052" t="str">
            <v>CaBdr</v>
          </cell>
          <cell r="Y1052" t="str">
            <v>SCG</v>
          </cell>
          <cell r="Z1052" t="str">
            <v>Tpk</v>
          </cell>
          <cell r="AA1052" t="str">
            <v>97YG</v>
          </cell>
          <cell r="AB1052" t="str">
            <v>A116</v>
          </cell>
        </row>
        <row r="1053">
          <cell r="B1053">
            <v>174</v>
          </cell>
          <cell r="C1053">
            <v>116.1</v>
          </cell>
          <cell r="E1053">
            <v>36824</v>
          </cell>
          <cell r="F1053">
            <v>36800</v>
          </cell>
          <cell r="G1053">
            <v>36825</v>
          </cell>
          <cell r="H1053">
            <v>36825</v>
          </cell>
          <cell r="I1053" t="str">
            <v>Bot</v>
          </cell>
          <cell r="K1053" t="str">
            <v>Enron</v>
          </cell>
          <cell r="M1053">
            <v>5000</v>
          </cell>
          <cell r="N1053">
            <v>0</v>
          </cell>
          <cell r="O1053">
            <v>0</v>
          </cell>
          <cell r="P1053">
            <v>5.2350000000000003</v>
          </cell>
          <cell r="R1053" t="str">
            <v>Fxd</v>
          </cell>
          <cell r="S1053" t="str">
            <v>Phys</v>
          </cell>
          <cell r="T1053" t="str">
            <v>CA</v>
          </cell>
          <cell r="X1053" t="str">
            <v>CaBdr</v>
          </cell>
          <cell r="Y1053" t="str">
            <v>SCG</v>
          </cell>
          <cell r="Z1053" t="str">
            <v>Tpk</v>
          </cell>
          <cell r="AA1053" t="str">
            <v>9LVZ</v>
          </cell>
          <cell r="AB1053" t="str">
            <v>A116</v>
          </cell>
        </row>
        <row r="1054">
          <cell r="B1054">
            <v>174</v>
          </cell>
          <cell r="C1054">
            <v>116.1</v>
          </cell>
          <cell r="E1054">
            <v>36824</v>
          </cell>
          <cell r="F1054">
            <v>36800</v>
          </cell>
          <cell r="G1054">
            <v>36825</v>
          </cell>
          <cell r="H1054">
            <v>36825</v>
          </cell>
          <cell r="I1054" t="str">
            <v>Bot</v>
          </cell>
          <cell r="K1054" t="str">
            <v>Cook</v>
          </cell>
          <cell r="M1054">
            <v>10000</v>
          </cell>
          <cell r="N1054">
            <v>5381</v>
          </cell>
          <cell r="O1054">
            <v>0</v>
          </cell>
          <cell r="P1054">
            <v>5.23</v>
          </cell>
          <cell r="R1054" t="str">
            <v>Fxd</v>
          </cell>
          <cell r="S1054" t="str">
            <v>Phys</v>
          </cell>
          <cell r="T1054" t="str">
            <v>CA</v>
          </cell>
          <cell r="X1054" t="str">
            <v>CaBdr</v>
          </cell>
          <cell r="Y1054" t="str">
            <v>SCG</v>
          </cell>
          <cell r="Z1054" t="str">
            <v>Tpk</v>
          </cell>
          <cell r="AA1054" t="str">
            <v>97VT</v>
          </cell>
          <cell r="AB1054" t="str">
            <v>A116</v>
          </cell>
        </row>
        <row r="1056">
          <cell r="B1056">
            <v>174</v>
          </cell>
          <cell r="C1056">
            <v>116.1</v>
          </cell>
          <cell r="E1056">
            <v>36825</v>
          </cell>
          <cell r="F1056">
            <v>36800</v>
          </cell>
          <cell r="G1056">
            <v>36826</v>
          </cell>
          <cell r="H1056">
            <v>36826</v>
          </cell>
          <cell r="I1056" t="str">
            <v>Bot</v>
          </cell>
          <cell r="K1056" t="str">
            <v>Cook</v>
          </cell>
          <cell r="M1056">
            <v>10000</v>
          </cell>
          <cell r="N1056">
            <v>9665</v>
          </cell>
          <cell r="O1056">
            <v>0</v>
          </cell>
          <cell r="P1056">
            <v>5.19</v>
          </cell>
          <cell r="R1056" t="str">
            <v>Fxd</v>
          </cell>
          <cell r="S1056" t="str">
            <v>Phys</v>
          </cell>
          <cell r="T1056" t="str">
            <v>CA</v>
          </cell>
          <cell r="X1056" t="str">
            <v>CaBdr</v>
          </cell>
          <cell r="Y1056" t="str">
            <v>SCG</v>
          </cell>
          <cell r="Z1056" t="str">
            <v>Tpk</v>
          </cell>
          <cell r="AA1056" t="str">
            <v>9LCG</v>
          </cell>
          <cell r="AB1056" t="str">
            <v>A116</v>
          </cell>
        </row>
        <row r="1057">
          <cell r="B1057">
            <v>174</v>
          </cell>
          <cell r="C1057">
            <v>116.1</v>
          </cell>
          <cell r="E1057">
            <v>36825</v>
          </cell>
          <cell r="F1057">
            <v>36800</v>
          </cell>
          <cell r="G1057">
            <v>36826</v>
          </cell>
          <cell r="H1057">
            <v>36826</v>
          </cell>
          <cell r="I1057" t="str">
            <v>Bot</v>
          </cell>
          <cell r="K1057" t="str">
            <v>Cook</v>
          </cell>
          <cell r="M1057">
            <v>10000</v>
          </cell>
          <cell r="N1057">
            <v>9669</v>
          </cell>
          <cell r="O1057">
            <v>0</v>
          </cell>
          <cell r="P1057">
            <v>5.2</v>
          </cell>
          <cell r="R1057" t="str">
            <v>Fxd</v>
          </cell>
          <cell r="S1057" t="str">
            <v>Phys</v>
          </cell>
          <cell r="T1057" t="str">
            <v>CA</v>
          </cell>
          <cell r="X1057" t="str">
            <v>CaBdr</v>
          </cell>
          <cell r="Y1057" t="str">
            <v>SCG</v>
          </cell>
          <cell r="Z1057" t="str">
            <v>Tpk</v>
          </cell>
          <cell r="AA1057" t="str">
            <v>9LBM</v>
          </cell>
          <cell r="AB1057" t="str">
            <v>A116</v>
          </cell>
        </row>
        <row r="1058">
          <cell r="B1058">
            <v>218</v>
          </cell>
          <cell r="E1058">
            <v>36825</v>
          </cell>
          <cell r="F1058">
            <v>36800</v>
          </cell>
          <cell r="G1058">
            <v>36826</v>
          </cell>
          <cell r="H1058">
            <v>36826</v>
          </cell>
          <cell r="I1058" t="str">
            <v>Bot</v>
          </cell>
          <cell r="K1058" t="str">
            <v>Duke</v>
          </cell>
          <cell r="M1058">
            <v>2000</v>
          </cell>
          <cell r="N1058">
            <v>2000</v>
          </cell>
          <cell r="O1058">
            <v>0</v>
          </cell>
          <cell r="P1058">
            <v>5.21</v>
          </cell>
          <cell r="R1058" t="str">
            <v>Fxd</v>
          </cell>
          <cell r="S1058" t="str">
            <v>Phys</v>
          </cell>
          <cell r="T1058" t="str">
            <v>CA</v>
          </cell>
          <cell r="X1058" t="str">
            <v>CaBdr</v>
          </cell>
          <cell r="Y1058" t="str">
            <v>SCG</v>
          </cell>
          <cell r="Z1058" t="str">
            <v>cswi</v>
          </cell>
          <cell r="AA1058" t="str">
            <v>P3000</v>
          </cell>
          <cell r="AB1058" t="str">
            <v>S05</v>
          </cell>
        </row>
        <row r="1059">
          <cell r="B1059">
            <v>218</v>
          </cell>
          <cell r="E1059">
            <v>36825</v>
          </cell>
          <cell r="F1059">
            <v>36800</v>
          </cell>
          <cell r="G1059">
            <v>36826</v>
          </cell>
          <cell r="H1059">
            <v>36826</v>
          </cell>
          <cell r="I1059" t="str">
            <v>Bot</v>
          </cell>
          <cell r="K1059" t="str">
            <v>Duke</v>
          </cell>
          <cell r="M1059">
            <v>8000</v>
          </cell>
          <cell r="N1059">
            <v>8000</v>
          </cell>
          <cell r="O1059">
            <v>0</v>
          </cell>
          <cell r="P1059">
            <v>5.21</v>
          </cell>
          <cell r="R1059" t="str">
            <v>Fxd</v>
          </cell>
          <cell r="S1059" t="str">
            <v>Phys</v>
          </cell>
          <cell r="T1059" t="str">
            <v>CA</v>
          </cell>
          <cell r="X1059" t="str">
            <v>CaBdr</v>
          </cell>
          <cell r="Y1059" t="str">
            <v>SCG</v>
          </cell>
          <cell r="Z1059" t="str">
            <v>cswi</v>
          </cell>
          <cell r="AA1059" t="str">
            <v>P931</v>
          </cell>
          <cell r="AB1059" t="str">
            <v>S05</v>
          </cell>
        </row>
        <row r="1062">
          <cell r="B1062">
            <v>174</v>
          </cell>
          <cell r="C1062">
            <v>116.1</v>
          </cell>
          <cell r="E1062">
            <v>36825</v>
          </cell>
          <cell r="F1062">
            <v>36800</v>
          </cell>
          <cell r="G1062">
            <v>36826</v>
          </cell>
          <cell r="H1062">
            <v>36826</v>
          </cell>
          <cell r="I1062" t="str">
            <v>Bot</v>
          </cell>
          <cell r="K1062" t="str">
            <v>Enron</v>
          </cell>
          <cell r="M1062">
            <v>10000</v>
          </cell>
          <cell r="N1062">
            <v>10000</v>
          </cell>
          <cell r="O1062">
            <v>0</v>
          </cell>
          <cell r="P1062">
            <v>5.22</v>
          </cell>
          <cell r="R1062" t="str">
            <v>Fxd</v>
          </cell>
          <cell r="S1062" t="str">
            <v>Phys</v>
          </cell>
          <cell r="T1062" t="str">
            <v>CA</v>
          </cell>
          <cell r="X1062" t="str">
            <v>CaBdr</v>
          </cell>
          <cell r="Y1062" t="str">
            <v>SCG</v>
          </cell>
          <cell r="Z1062" t="str">
            <v>Tpk</v>
          </cell>
          <cell r="AA1062" t="str">
            <v xml:space="preserve">9KQJ </v>
          </cell>
          <cell r="AB1062" t="str">
            <v>A116</v>
          </cell>
        </row>
        <row r="1063">
          <cell r="B1063">
            <v>174</v>
          </cell>
          <cell r="C1063">
            <v>116.1</v>
          </cell>
          <cell r="E1063">
            <v>36825</v>
          </cell>
          <cell r="F1063">
            <v>36800</v>
          </cell>
          <cell r="G1063">
            <v>36826</v>
          </cell>
          <cell r="H1063">
            <v>36826</v>
          </cell>
          <cell r="I1063" t="str">
            <v>Bot</v>
          </cell>
          <cell r="K1063" t="str">
            <v>Enron</v>
          </cell>
          <cell r="M1063">
            <v>3989</v>
          </cell>
          <cell r="N1063">
            <v>1923</v>
          </cell>
          <cell r="O1063">
            <v>0</v>
          </cell>
          <cell r="P1063">
            <v>5.2249999999999996</v>
          </cell>
          <cell r="R1063" t="str">
            <v>Fxd</v>
          </cell>
          <cell r="S1063" t="str">
            <v>Phys</v>
          </cell>
          <cell r="T1063" t="str">
            <v>CA</v>
          </cell>
          <cell r="X1063" t="str">
            <v>CaBdr</v>
          </cell>
          <cell r="Y1063" t="str">
            <v>SCG</v>
          </cell>
          <cell r="Z1063" t="str">
            <v>Tpk</v>
          </cell>
          <cell r="AA1063" t="str">
            <v xml:space="preserve">9KUB </v>
          </cell>
          <cell r="AB1063" t="str">
            <v>A116</v>
          </cell>
        </row>
        <row r="1064">
          <cell r="B1064">
            <v>174</v>
          </cell>
          <cell r="C1064">
            <v>116.1</v>
          </cell>
          <cell r="E1064">
            <v>36825</v>
          </cell>
          <cell r="F1064">
            <v>36800</v>
          </cell>
          <cell r="G1064">
            <v>36826</v>
          </cell>
          <cell r="H1064">
            <v>36826</v>
          </cell>
          <cell r="I1064" t="str">
            <v>Bot</v>
          </cell>
          <cell r="K1064" t="str">
            <v>Enron</v>
          </cell>
          <cell r="M1064">
            <v>1011</v>
          </cell>
          <cell r="N1064">
            <v>483</v>
          </cell>
          <cell r="O1064">
            <v>0</v>
          </cell>
          <cell r="P1064">
            <v>5.2249999999999996</v>
          </cell>
          <cell r="R1064" t="str">
            <v>Fxd</v>
          </cell>
          <cell r="S1064" t="str">
            <v>Phys</v>
          </cell>
          <cell r="T1064" t="str">
            <v>CA</v>
          </cell>
          <cell r="X1064" t="str">
            <v>CaBdr</v>
          </cell>
          <cell r="Y1064" t="str">
            <v>SCG</v>
          </cell>
          <cell r="Z1064" t="str">
            <v>Tpk</v>
          </cell>
          <cell r="AA1064" t="str">
            <v xml:space="preserve">97YG-001 </v>
          </cell>
          <cell r="AB1064" t="str">
            <v>A116</v>
          </cell>
        </row>
        <row r="1065">
          <cell r="B1065">
            <v>174</v>
          </cell>
          <cell r="C1065">
            <v>116.1</v>
          </cell>
          <cell r="E1065">
            <v>36825</v>
          </cell>
          <cell r="F1065">
            <v>36800</v>
          </cell>
          <cell r="G1065">
            <v>36826</v>
          </cell>
          <cell r="H1065">
            <v>36826</v>
          </cell>
          <cell r="I1065" t="str">
            <v>Bot</v>
          </cell>
          <cell r="K1065" t="str">
            <v>Enron</v>
          </cell>
          <cell r="M1065">
            <v>5000</v>
          </cell>
          <cell r="N1065">
            <v>3912</v>
          </cell>
          <cell r="O1065">
            <v>0</v>
          </cell>
          <cell r="P1065">
            <v>5.23</v>
          </cell>
          <cell r="R1065" t="str">
            <v>Fxd</v>
          </cell>
          <cell r="S1065" t="str">
            <v>Phys</v>
          </cell>
          <cell r="T1065" t="str">
            <v>CA</v>
          </cell>
          <cell r="X1065" t="str">
            <v>CaBdr</v>
          </cell>
          <cell r="Y1065" t="str">
            <v>SCG</v>
          </cell>
          <cell r="Z1065" t="str">
            <v>Tpk</v>
          </cell>
          <cell r="AA1065" t="str">
            <v xml:space="preserve">9KQX </v>
          </cell>
          <cell r="AB1065" t="str">
            <v>A116</v>
          </cell>
        </row>
        <row r="1066">
          <cell r="B1066">
            <v>174</v>
          </cell>
          <cell r="C1066">
            <v>116.1</v>
          </cell>
          <cell r="E1066">
            <v>36825</v>
          </cell>
          <cell r="F1066">
            <v>36800</v>
          </cell>
          <cell r="G1066">
            <v>36826</v>
          </cell>
          <cell r="H1066">
            <v>36826</v>
          </cell>
          <cell r="I1066" t="str">
            <v>Bot</v>
          </cell>
          <cell r="K1066" t="str">
            <v>Enron</v>
          </cell>
          <cell r="M1066">
            <v>5000</v>
          </cell>
          <cell r="N1066">
            <v>2440</v>
          </cell>
          <cell r="O1066">
            <v>0</v>
          </cell>
          <cell r="P1066">
            <v>5.23</v>
          </cell>
          <cell r="R1066" t="str">
            <v>Fxd</v>
          </cell>
          <cell r="S1066" t="str">
            <v>Phys</v>
          </cell>
          <cell r="T1066" t="str">
            <v>CA</v>
          </cell>
          <cell r="X1066" t="str">
            <v>CaBdr</v>
          </cell>
          <cell r="Y1066" t="str">
            <v>SCG</v>
          </cell>
          <cell r="Z1066" t="str">
            <v>Tpk</v>
          </cell>
          <cell r="AA1066" t="str">
            <v>9LBP</v>
          </cell>
          <cell r="AB1066" t="str">
            <v>A116</v>
          </cell>
        </row>
        <row r="1067">
          <cell r="B1067">
            <v>174</v>
          </cell>
          <cell r="C1067">
            <v>116.1</v>
          </cell>
          <cell r="E1067">
            <v>36825</v>
          </cell>
          <cell r="F1067">
            <v>36800</v>
          </cell>
          <cell r="G1067">
            <v>36826</v>
          </cell>
          <cell r="H1067">
            <v>36826</v>
          </cell>
          <cell r="I1067" t="str">
            <v>Bot</v>
          </cell>
          <cell r="K1067" t="str">
            <v>Enron</v>
          </cell>
          <cell r="M1067">
            <v>10000</v>
          </cell>
          <cell r="N1067">
            <v>4881</v>
          </cell>
          <cell r="O1067">
            <v>0</v>
          </cell>
          <cell r="P1067">
            <v>5.23</v>
          </cell>
          <cell r="R1067" t="str">
            <v>Fxd</v>
          </cell>
          <cell r="S1067" t="str">
            <v>Phys</v>
          </cell>
          <cell r="T1067" t="str">
            <v>CA</v>
          </cell>
          <cell r="X1067" t="str">
            <v>CaBdr</v>
          </cell>
          <cell r="Y1067" t="str">
            <v>SCG</v>
          </cell>
          <cell r="Z1067" t="str">
            <v>Tpk</v>
          </cell>
          <cell r="AA1067" t="str">
            <v>9LBP</v>
          </cell>
          <cell r="AB1067" t="str">
            <v>A116</v>
          </cell>
        </row>
        <row r="1068">
          <cell r="B1068">
            <v>174</v>
          </cell>
          <cell r="C1068">
            <v>116.1</v>
          </cell>
          <cell r="E1068">
            <v>36825</v>
          </cell>
          <cell r="F1068">
            <v>36800</v>
          </cell>
          <cell r="G1068">
            <v>36826</v>
          </cell>
          <cell r="H1068">
            <v>36826</v>
          </cell>
          <cell r="I1068" t="str">
            <v>Bot</v>
          </cell>
          <cell r="K1068" t="str">
            <v>Enron</v>
          </cell>
          <cell r="M1068">
            <v>10000</v>
          </cell>
          <cell r="N1068">
            <v>4794</v>
          </cell>
          <cell r="O1068">
            <v>0</v>
          </cell>
          <cell r="P1068">
            <v>5.22</v>
          </cell>
          <cell r="R1068" t="str">
            <v>Fxd</v>
          </cell>
          <cell r="S1068" t="str">
            <v>Phys</v>
          </cell>
          <cell r="T1068" t="str">
            <v>CA</v>
          </cell>
          <cell r="X1068" t="str">
            <v>CaBdr</v>
          </cell>
          <cell r="Y1068" t="str">
            <v>SCG</v>
          </cell>
          <cell r="Z1068" t="str">
            <v>Tpk</v>
          </cell>
          <cell r="AA1068" t="str">
            <v xml:space="preserve">97YG </v>
          </cell>
          <cell r="AB1068" t="str">
            <v>A116</v>
          </cell>
        </row>
        <row r="1070">
          <cell r="B1070">
            <v>174</v>
          </cell>
          <cell r="C1070">
            <v>116.1</v>
          </cell>
          <cell r="E1070">
            <v>36826</v>
          </cell>
          <cell r="F1070">
            <v>36800</v>
          </cell>
          <cell r="G1070">
            <v>36827</v>
          </cell>
          <cell r="H1070">
            <v>36829</v>
          </cell>
          <cell r="I1070" t="str">
            <v>Bot</v>
          </cell>
          <cell r="K1070" t="str">
            <v>Enron</v>
          </cell>
          <cell r="M1070">
            <v>10000</v>
          </cell>
          <cell r="N1070">
            <v>17999</v>
          </cell>
          <cell r="O1070">
            <v>0</v>
          </cell>
          <cell r="P1070">
            <v>4.96</v>
          </cell>
          <cell r="R1070" t="str">
            <v>Fxd</v>
          </cell>
          <cell r="S1070" t="str">
            <v>Phys</v>
          </cell>
          <cell r="T1070" t="str">
            <v>CA</v>
          </cell>
          <cell r="X1070" t="str">
            <v>CaBdr</v>
          </cell>
          <cell r="Y1070" t="str">
            <v>SCG</v>
          </cell>
          <cell r="Z1070" t="str">
            <v>Tpk</v>
          </cell>
          <cell r="AA1070" t="str">
            <v>9KUB</v>
          </cell>
          <cell r="AB1070" t="str">
            <v>A116</v>
          </cell>
        </row>
        <row r="1071">
          <cell r="B1071">
            <v>174</v>
          </cell>
          <cell r="C1071">
            <v>116.1</v>
          </cell>
          <cell r="E1071">
            <v>36826</v>
          </cell>
          <cell r="F1071">
            <v>36800</v>
          </cell>
          <cell r="G1071">
            <v>36827</v>
          </cell>
          <cell r="H1071">
            <v>36829</v>
          </cell>
          <cell r="I1071" t="str">
            <v>Bot</v>
          </cell>
          <cell r="K1071" t="str">
            <v>Duke</v>
          </cell>
          <cell r="M1071">
            <v>15000</v>
          </cell>
          <cell r="N1071">
            <v>45000</v>
          </cell>
          <cell r="O1071">
            <v>0</v>
          </cell>
          <cell r="P1071">
            <v>4.93</v>
          </cell>
          <cell r="R1071" t="str">
            <v>Fxd</v>
          </cell>
          <cell r="S1071" t="str">
            <v>Phys</v>
          </cell>
          <cell r="T1071" t="str">
            <v>CA</v>
          </cell>
          <cell r="X1071" t="str">
            <v>CaBdr</v>
          </cell>
          <cell r="Y1071" t="str">
            <v>SCG</v>
          </cell>
          <cell r="Z1071" t="str">
            <v>WR</v>
          </cell>
          <cell r="AA1071" t="str">
            <v>KS0307DD</v>
          </cell>
          <cell r="AB1071" t="str">
            <v>A116</v>
          </cell>
        </row>
        <row r="1072">
          <cell r="B1072">
            <v>174</v>
          </cell>
          <cell r="C1072">
            <v>116.1</v>
          </cell>
          <cell r="E1072">
            <v>36826</v>
          </cell>
          <cell r="F1072">
            <v>36800</v>
          </cell>
          <cell r="G1072">
            <v>36827</v>
          </cell>
          <cell r="H1072">
            <v>36829</v>
          </cell>
          <cell r="I1072" t="str">
            <v>Bot</v>
          </cell>
          <cell r="K1072" t="str">
            <v>Cook</v>
          </cell>
          <cell r="M1072">
            <v>10000</v>
          </cell>
          <cell r="N1072">
            <v>26114</v>
          </cell>
          <cell r="O1072">
            <v>0</v>
          </cell>
          <cell r="P1072">
            <v>4.96</v>
          </cell>
          <cell r="R1072" t="str">
            <v>Fxd</v>
          </cell>
          <cell r="S1072" t="str">
            <v>Phys</v>
          </cell>
          <cell r="T1072" t="str">
            <v>CA</v>
          </cell>
          <cell r="X1072" t="str">
            <v>CaBdr</v>
          </cell>
          <cell r="Y1072" t="str">
            <v>SCG</v>
          </cell>
          <cell r="Z1072" t="str">
            <v>EHR</v>
          </cell>
          <cell r="AA1072" t="str">
            <v>9LCG</v>
          </cell>
          <cell r="AB1072" t="str">
            <v>A116</v>
          </cell>
        </row>
        <row r="1074">
          <cell r="B1074">
            <v>223</v>
          </cell>
          <cell r="C1074">
            <v>90</v>
          </cell>
          <cell r="E1074">
            <v>36826</v>
          </cell>
          <cell r="F1074">
            <v>36800</v>
          </cell>
          <cell r="G1074">
            <v>36829</v>
          </cell>
          <cell r="H1074">
            <v>36829</v>
          </cell>
          <cell r="I1074" t="str">
            <v>Bot</v>
          </cell>
          <cell r="K1074" t="str">
            <v>Reliant</v>
          </cell>
          <cell r="N1074">
            <v>20000</v>
          </cell>
          <cell r="O1074">
            <v>0</v>
          </cell>
          <cell r="P1074">
            <v>5.2</v>
          </cell>
          <cell r="R1074" t="str">
            <v>Fxd</v>
          </cell>
          <cell r="S1074" t="str">
            <v>Phys</v>
          </cell>
          <cell r="T1074" t="str">
            <v>CA</v>
          </cell>
          <cell r="X1074" t="str">
            <v>CaBdr</v>
          </cell>
          <cell r="Y1074" t="str">
            <v>SCG</v>
          </cell>
          <cell r="Z1074" t="str">
            <v>HUB</v>
          </cell>
          <cell r="AA1074" t="str">
            <v>Z99</v>
          </cell>
          <cell r="AB1074" t="str">
            <v>z99</v>
          </cell>
        </row>
        <row r="1076">
          <cell r="B1076">
            <v>223</v>
          </cell>
          <cell r="C1076">
            <v>90</v>
          </cell>
          <cell r="E1076">
            <v>36825</v>
          </cell>
          <cell r="F1076">
            <v>36800</v>
          </cell>
          <cell r="G1076">
            <v>36826</v>
          </cell>
          <cell r="H1076">
            <v>36826</v>
          </cell>
          <cell r="I1076" t="str">
            <v>Bot</v>
          </cell>
          <cell r="K1076" t="str">
            <v>CAHUB</v>
          </cell>
          <cell r="N1076">
            <v>50000</v>
          </cell>
          <cell r="O1076">
            <v>0</v>
          </cell>
          <cell r="P1076">
            <v>0.03</v>
          </cell>
          <cell r="R1076" t="str">
            <v>Fxd</v>
          </cell>
          <cell r="S1076" t="str">
            <v>Strg</v>
          </cell>
          <cell r="T1076" t="str">
            <v>CA</v>
          </cell>
          <cell r="X1076" t="str">
            <v>CaBdr</v>
          </cell>
          <cell r="Y1076" t="str">
            <v>SCG</v>
          </cell>
          <cell r="Z1076" t="str">
            <v>Tpk</v>
          </cell>
          <cell r="AA1076" t="str">
            <v>97VT-298</v>
          </cell>
          <cell r="AB1076" t="str">
            <v>S05</v>
          </cell>
        </row>
        <row r="1077">
          <cell r="B1077">
            <v>223</v>
          </cell>
          <cell r="C1077">
            <v>90</v>
          </cell>
          <cell r="E1077">
            <v>36825</v>
          </cell>
          <cell r="F1077">
            <v>36800</v>
          </cell>
          <cell r="G1077">
            <v>36826</v>
          </cell>
          <cell r="H1077">
            <v>36826</v>
          </cell>
          <cell r="I1077" t="str">
            <v>Sld</v>
          </cell>
          <cell r="K1077" t="str">
            <v>CEH Trnsfr</v>
          </cell>
          <cell r="N1077">
            <v>0</v>
          </cell>
          <cell r="O1077">
            <v>50000</v>
          </cell>
          <cell r="P1077">
            <v>5.6</v>
          </cell>
          <cell r="R1077" t="str">
            <v>Fxd</v>
          </cell>
          <cell r="S1077" t="str">
            <v>Phys</v>
          </cell>
          <cell r="T1077" t="str">
            <v>CA</v>
          </cell>
          <cell r="X1077" t="str">
            <v>CaBdr</v>
          </cell>
          <cell r="Y1077" t="str">
            <v>SCG</v>
          </cell>
          <cell r="Z1077" t="str">
            <v>Tpk</v>
          </cell>
          <cell r="AA1077" t="str">
            <v>9KUB-298</v>
          </cell>
          <cell r="AB1077">
            <v>2587</v>
          </cell>
        </row>
        <row r="1078">
          <cell r="B1078">
            <v>174</v>
          </cell>
          <cell r="C1078">
            <v>116.1</v>
          </cell>
          <cell r="E1078">
            <v>36825</v>
          </cell>
          <cell r="F1078">
            <v>36800</v>
          </cell>
          <cell r="G1078">
            <v>36826</v>
          </cell>
          <cell r="H1078">
            <v>36826</v>
          </cell>
          <cell r="I1078" t="str">
            <v>Bot</v>
          </cell>
          <cell r="K1078" t="str">
            <v>CEH Trnsfr</v>
          </cell>
          <cell r="N1078">
            <v>50000</v>
          </cell>
          <cell r="O1078">
            <v>0</v>
          </cell>
          <cell r="P1078">
            <v>5.6</v>
          </cell>
          <cell r="R1078" t="str">
            <v>Fxd</v>
          </cell>
          <cell r="S1078" t="str">
            <v>Phys</v>
          </cell>
          <cell r="T1078" t="str">
            <v>CA</v>
          </cell>
          <cell r="X1078" t="str">
            <v>CaBdr</v>
          </cell>
          <cell r="Y1078" t="str">
            <v>SCG</v>
          </cell>
          <cell r="Z1078" t="str">
            <v>Tpk</v>
          </cell>
          <cell r="AA1078" t="str">
            <v>9KUB-298</v>
          </cell>
          <cell r="AB1078">
            <v>2587</v>
          </cell>
        </row>
        <row r="1079">
          <cell r="B1079">
            <v>174</v>
          </cell>
          <cell r="C1079">
            <v>116.1</v>
          </cell>
          <cell r="E1079">
            <v>36825</v>
          </cell>
          <cell r="F1079">
            <v>36800</v>
          </cell>
          <cell r="G1079">
            <v>36826</v>
          </cell>
          <cell r="H1079">
            <v>36826</v>
          </cell>
          <cell r="I1079" t="str">
            <v>Sld</v>
          </cell>
          <cell r="K1079" t="str">
            <v>SCG TBS</v>
          </cell>
          <cell r="N1079">
            <v>0</v>
          </cell>
          <cell r="O1079">
            <v>50000</v>
          </cell>
          <cell r="P1079">
            <v>0</v>
          </cell>
          <cell r="R1079" t="str">
            <v>Fxd</v>
          </cell>
          <cell r="S1079" t="str">
            <v>Strg</v>
          </cell>
          <cell r="T1079" t="str">
            <v>CA</v>
          </cell>
          <cell r="X1079" t="str">
            <v>CaBdr</v>
          </cell>
          <cell r="Y1079" t="str">
            <v>SCG</v>
          </cell>
          <cell r="Z1079" t="str">
            <v>HUB</v>
          </cell>
          <cell r="AA1079" t="str">
            <v>Var</v>
          </cell>
          <cell r="AB1079" t="str">
            <v>A116</v>
          </cell>
        </row>
        <row r="1080">
          <cell r="B1080">
            <v>223</v>
          </cell>
          <cell r="C1080">
            <v>90</v>
          </cell>
          <cell r="E1080">
            <v>36825</v>
          </cell>
          <cell r="F1080">
            <v>36800</v>
          </cell>
          <cell r="G1080">
            <v>36826</v>
          </cell>
          <cell r="H1080">
            <v>36826</v>
          </cell>
          <cell r="I1080" t="str">
            <v>Sld</v>
          </cell>
          <cell r="K1080" t="str">
            <v>CAHUB</v>
          </cell>
          <cell r="N1080">
            <v>0</v>
          </cell>
          <cell r="O1080">
            <v>50000</v>
          </cell>
          <cell r="P1080">
            <v>0</v>
          </cell>
          <cell r="R1080" t="str">
            <v>Fxd</v>
          </cell>
          <cell r="S1080" t="str">
            <v>Strg</v>
          </cell>
          <cell r="T1080" t="str">
            <v>CA</v>
          </cell>
          <cell r="X1080" t="str">
            <v>CaBdr</v>
          </cell>
          <cell r="Y1080" t="str">
            <v>SCG</v>
          </cell>
          <cell r="Z1080" t="str">
            <v>Tpk</v>
          </cell>
          <cell r="AA1080" t="str">
            <v>97VT-298</v>
          </cell>
          <cell r="AB1080" t="str">
            <v>S05</v>
          </cell>
        </row>
        <row r="1081">
          <cell r="B1081">
            <v>174</v>
          </cell>
          <cell r="C1081">
            <v>116.1</v>
          </cell>
          <cell r="E1081">
            <v>36825</v>
          </cell>
          <cell r="F1081">
            <v>36800</v>
          </cell>
          <cell r="G1081">
            <v>36826</v>
          </cell>
          <cell r="H1081">
            <v>36826</v>
          </cell>
          <cell r="I1081" t="str">
            <v>Bot</v>
          </cell>
          <cell r="K1081" t="str">
            <v>SCG TBS</v>
          </cell>
          <cell r="N1081">
            <v>30000</v>
          </cell>
          <cell r="O1081">
            <v>0</v>
          </cell>
          <cell r="P1081">
            <v>0</v>
          </cell>
          <cell r="R1081" t="str">
            <v>Fxd</v>
          </cell>
          <cell r="S1081" t="str">
            <v>Strg</v>
          </cell>
          <cell r="T1081" t="str">
            <v>CA</v>
          </cell>
          <cell r="X1081" t="str">
            <v>CaBdr</v>
          </cell>
          <cell r="Y1081" t="str">
            <v>SCG</v>
          </cell>
          <cell r="Z1081" t="str">
            <v>HUB</v>
          </cell>
          <cell r="AA1081" t="str">
            <v>Var</v>
          </cell>
          <cell r="AB1081" t="str">
            <v>A116</v>
          </cell>
        </row>
        <row r="1082">
          <cell r="B1082">
            <v>174</v>
          </cell>
          <cell r="C1082">
            <v>116.1</v>
          </cell>
          <cell r="E1082">
            <v>36825</v>
          </cell>
          <cell r="F1082">
            <v>36800</v>
          </cell>
          <cell r="G1082">
            <v>36826</v>
          </cell>
          <cell r="H1082">
            <v>36826</v>
          </cell>
          <cell r="I1082" t="str">
            <v>Sld</v>
          </cell>
          <cell r="K1082" t="str">
            <v>CEH Trnsfr</v>
          </cell>
          <cell r="N1082">
            <v>0</v>
          </cell>
          <cell r="O1082">
            <v>30000</v>
          </cell>
          <cell r="P1082">
            <v>5.6</v>
          </cell>
          <cell r="R1082" t="str">
            <v>Fxd</v>
          </cell>
          <cell r="S1082" t="str">
            <v>Phys</v>
          </cell>
          <cell r="T1082" t="str">
            <v>CA</v>
          </cell>
          <cell r="X1082" t="str">
            <v>CaBdr</v>
          </cell>
          <cell r="Y1082" t="str">
            <v>SCG</v>
          </cell>
          <cell r="Z1082" t="str">
            <v>Tpk</v>
          </cell>
          <cell r="AA1082" t="str">
            <v>9KUB-298</v>
          </cell>
          <cell r="AB1082">
            <v>2587</v>
          </cell>
        </row>
        <row r="1083">
          <cell r="B1083">
            <v>223</v>
          </cell>
          <cell r="C1083">
            <v>90</v>
          </cell>
          <cell r="E1083">
            <v>36825</v>
          </cell>
          <cell r="F1083">
            <v>36800</v>
          </cell>
          <cell r="G1083">
            <v>36826</v>
          </cell>
          <cell r="H1083">
            <v>36826</v>
          </cell>
          <cell r="I1083" t="str">
            <v>Sld</v>
          </cell>
          <cell r="K1083" t="str">
            <v>CEH Trnsfr</v>
          </cell>
          <cell r="N1083">
            <v>30000</v>
          </cell>
          <cell r="O1083">
            <v>0</v>
          </cell>
          <cell r="P1083">
            <v>5.6</v>
          </cell>
          <cell r="R1083" t="str">
            <v>Fxd</v>
          </cell>
          <cell r="S1083" t="str">
            <v>Phys</v>
          </cell>
          <cell r="T1083" t="str">
            <v>CA</v>
          </cell>
          <cell r="X1083" t="str">
            <v>CaBdr</v>
          </cell>
          <cell r="Y1083" t="str">
            <v>SCG</v>
          </cell>
          <cell r="Z1083" t="str">
            <v>Tpk</v>
          </cell>
          <cell r="AA1083" t="str">
            <v>9KUB-298</v>
          </cell>
          <cell r="AB1083">
            <v>2587</v>
          </cell>
        </row>
        <row r="1086">
          <cell r="B1086">
            <v>222</v>
          </cell>
          <cell r="C1086">
            <v>89</v>
          </cell>
          <cell r="E1086">
            <v>36812</v>
          </cell>
          <cell r="F1086">
            <v>36800</v>
          </cell>
          <cell r="G1086">
            <v>36813</v>
          </cell>
          <cell r="H1086">
            <v>36815</v>
          </cell>
          <cell r="I1086" t="str">
            <v>Bot</v>
          </cell>
          <cell r="K1086" t="str">
            <v>CAHUB</v>
          </cell>
          <cell r="M1086">
            <v>5000</v>
          </cell>
          <cell r="N1086">
            <v>6682</v>
          </cell>
          <cell r="O1086">
            <v>0</v>
          </cell>
          <cell r="P1086">
            <v>0.1</v>
          </cell>
          <cell r="R1086" t="str">
            <v>Fxd</v>
          </cell>
          <cell r="S1086" t="str">
            <v>Strg</v>
          </cell>
          <cell r="T1086" t="str">
            <v>CA</v>
          </cell>
          <cell r="X1086" t="str">
            <v>CaBdr</v>
          </cell>
          <cell r="Y1086" t="str">
            <v>SCG</v>
          </cell>
          <cell r="Z1086" t="str">
            <v>Tpk</v>
          </cell>
          <cell r="AA1086" t="str">
            <v>97VT-298</v>
          </cell>
          <cell r="AB1086" t="str">
            <v>S05</v>
          </cell>
        </row>
        <row r="1087">
          <cell r="B1087">
            <v>222</v>
          </cell>
          <cell r="C1087">
            <v>89</v>
          </cell>
          <cell r="E1087">
            <v>36812</v>
          </cell>
          <cell r="F1087">
            <v>36800</v>
          </cell>
          <cell r="G1087">
            <v>36813</v>
          </cell>
          <cell r="H1087">
            <v>36815</v>
          </cell>
          <cell r="I1087" t="str">
            <v>Bot</v>
          </cell>
          <cell r="K1087" t="str">
            <v>CAHUB</v>
          </cell>
          <cell r="M1087">
            <v>5000</v>
          </cell>
          <cell r="N1087">
            <v>6681</v>
          </cell>
          <cell r="O1087">
            <v>0</v>
          </cell>
          <cell r="P1087">
            <v>0.1</v>
          </cell>
          <cell r="R1087" t="str">
            <v>Fxd</v>
          </cell>
          <cell r="S1087" t="str">
            <v>Strg</v>
          </cell>
          <cell r="T1087" t="str">
            <v>CA</v>
          </cell>
          <cell r="X1087" t="str">
            <v>CaBdr</v>
          </cell>
          <cell r="Y1087" t="str">
            <v>SCG</v>
          </cell>
          <cell r="Z1087" t="str">
            <v>Tpk</v>
          </cell>
          <cell r="AA1087" t="str">
            <v>9KUB-298</v>
          </cell>
          <cell r="AB1087">
            <v>2587</v>
          </cell>
        </row>
        <row r="1088">
          <cell r="B1088">
            <v>222</v>
          </cell>
          <cell r="E1088">
            <v>36812</v>
          </cell>
          <cell r="F1088">
            <v>36800</v>
          </cell>
          <cell r="G1088">
            <v>36813</v>
          </cell>
          <cell r="H1088">
            <v>36815</v>
          </cell>
          <cell r="I1088" t="str">
            <v>Sld</v>
          </cell>
          <cell r="K1088" t="str">
            <v>CEH Trnsfr</v>
          </cell>
          <cell r="M1088">
            <v>5000</v>
          </cell>
          <cell r="N1088">
            <v>0</v>
          </cell>
          <cell r="O1088">
            <v>13363</v>
          </cell>
          <cell r="P1088">
            <v>5.5</v>
          </cell>
          <cell r="R1088" t="str">
            <v>Fxd</v>
          </cell>
          <cell r="S1088" t="str">
            <v>Phys</v>
          </cell>
          <cell r="T1088" t="str">
            <v>CA</v>
          </cell>
          <cell r="X1088" t="str">
            <v>CaBdr</v>
          </cell>
          <cell r="Y1088" t="str">
            <v>SCG</v>
          </cell>
          <cell r="Z1088" t="str">
            <v>Tpk</v>
          </cell>
          <cell r="AA1088" t="str">
            <v>9KUB-298</v>
          </cell>
          <cell r="AB1088">
            <v>2587</v>
          </cell>
        </row>
        <row r="1089">
          <cell r="B1089">
            <v>218</v>
          </cell>
          <cell r="E1089">
            <v>36812</v>
          </cell>
          <cell r="F1089">
            <v>36800</v>
          </cell>
          <cell r="G1089">
            <v>36813</v>
          </cell>
          <cell r="H1089">
            <v>36815</v>
          </cell>
          <cell r="I1089" t="str">
            <v>Bot</v>
          </cell>
          <cell r="K1089" t="str">
            <v>CEH Trnsfr</v>
          </cell>
          <cell r="M1089">
            <v>5000</v>
          </cell>
          <cell r="N1089">
            <v>13363</v>
          </cell>
          <cell r="O1089">
            <v>0</v>
          </cell>
          <cell r="P1089">
            <v>5.5</v>
          </cell>
          <cell r="R1089" t="str">
            <v>Fxd</v>
          </cell>
          <cell r="S1089" t="str">
            <v>Phys</v>
          </cell>
          <cell r="T1089" t="str">
            <v>CA</v>
          </cell>
          <cell r="X1089" t="str">
            <v>CaBdr</v>
          </cell>
          <cell r="Y1089" t="str">
            <v>SCG</v>
          </cell>
          <cell r="Z1089" t="str">
            <v>Tpk</v>
          </cell>
          <cell r="AA1089" t="str">
            <v>9KUB-298</v>
          </cell>
          <cell r="AB1089">
            <v>2587</v>
          </cell>
        </row>
        <row r="1092">
          <cell r="B1092">
            <v>174</v>
          </cell>
          <cell r="C1092">
            <v>116.1</v>
          </cell>
          <cell r="E1092">
            <v>36816</v>
          </cell>
          <cell r="F1092">
            <v>36800</v>
          </cell>
          <cell r="G1092">
            <v>36817</v>
          </cell>
          <cell r="H1092">
            <v>36817</v>
          </cell>
          <cell r="I1092" t="str">
            <v>Bot</v>
          </cell>
          <cell r="K1092" t="str">
            <v>SCG TBS</v>
          </cell>
          <cell r="N1092">
            <v>13363</v>
          </cell>
          <cell r="O1092">
            <v>0</v>
          </cell>
          <cell r="P1092">
            <v>0</v>
          </cell>
          <cell r="R1092" t="str">
            <v>Fxd</v>
          </cell>
          <cell r="S1092" t="str">
            <v>Strg</v>
          </cell>
          <cell r="T1092" t="str">
            <v>CA</v>
          </cell>
          <cell r="X1092" t="str">
            <v>CaBdr</v>
          </cell>
          <cell r="Y1092" t="str">
            <v>SCG</v>
          </cell>
          <cell r="Z1092" t="str">
            <v>HUB</v>
          </cell>
          <cell r="AA1092" t="str">
            <v>Var</v>
          </cell>
          <cell r="AB1092" t="str">
            <v>A116</v>
          </cell>
        </row>
        <row r="1093">
          <cell r="B1093">
            <v>174</v>
          </cell>
          <cell r="C1093">
            <v>116.1</v>
          </cell>
          <cell r="E1093">
            <v>36816</v>
          </cell>
          <cell r="F1093">
            <v>36800</v>
          </cell>
          <cell r="G1093">
            <v>36817</v>
          </cell>
          <cell r="H1093">
            <v>36817</v>
          </cell>
          <cell r="I1093" t="str">
            <v>Sld</v>
          </cell>
          <cell r="K1093" t="str">
            <v>CEH Trnsfr</v>
          </cell>
          <cell r="N1093">
            <v>0</v>
          </cell>
          <cell r="O1093">
            <v>13363</v>
          </cell>
          <cell r="P1093">
            <v>5.5</v>
          </cell>
          <cell r="R1093" t="str">
            <v>Fxd</v>
          </cell>
          <cell r="S1093" t="str">
            <v>Phys</v>
          </cell>
          <cell r="T1093" t="str">
            <v>CA</v>
          </cell>
          <cell r="X1093" t="str">
            <v>CaBdr</v>
          </cell>
          <cell r="Y1093" t="str">
            <v>SCG</v>
          </cell>
          <cell r="Z1093" t="str">
            <v>Tpk</v>
          </cell>
          <cell r="AA1093" t="str">
            <v>9KUB-298</v>
          </cell>
          <cell r="AB1093">
            <v>2587</v>
          </cell>
        </row>
        <row r="1094">
          <cell r="B1094">
            <v>222</v>
          </cell>
          <cell r="E1094">
            <v>36816</v>
          </cell>
          <cell r="F1094">
            <v>36800</v>
          </cell>
          <cell r="G1094">
            <v>36817</v>
          </cell>
          <cell r="H1094">
            <v>36817</v>
          </cell>
          <cell r="I1094" t="str">
            <v>Bot</v>
          </cell>
          <cell r="K1094" t="str">
            <v>CEH Trnsfr</v>
          </cell>
          <cell r="N1094">
            <v>13363</v>
          </cell>
          <cell r="O1094">
            <v>0</v>
          </cell>
          <cell r="P1094">
            <v>5.5</v>
          </cell>
          <cell r="R1094" t="str">
            <v>Fxd</v>
          </cell>
          <cell r="S1094" t="str">
            <v>Phys</v>
          </cell>
          <cell r="T1094" t="str">
            <v>CA</v>
          </cell>
          <cell r="X1094" t="str">
            <v>CaBdr</v>
          </cell>
          <cell r="Y1094" t="str">
            <v>SCG</v>
          </cell>
          <cell r="Z1094" t="str">
            <v>Tpk</v>
          </cell>
          <cell r="AA1094" t="str">
            <v>9KUB-298</v>
          </cell>
          <cell r="AB1094">
            <v>2587</v>
          </cell>
        </row>
        <row r="1095">
          <cell r="B1095">
            <v>222</v>
          </cell>
          <cell r="C1095">
            <v>89</v>
          </cell>
          <cell r="E1095">
            <v>36816</v>
          </cell>
          <cell r="F1095">
            <v>36800</v>
          </cell>
          <cell r="G1095">
            <v>36817</v>
          </cell>
          <cell r="H1095">
            <v>36817</v>
          </cell>
          <cell r="I1095" t="str">
            <v>Sld</v>
          </cell>
          <cell r="K1095" t="str">
            <v>CAHUB</v>
          </cell>
          <cell r="M1095">
            <v>5000</v>
          </cell>
          <cell r="N1095">
            <v>0</v>
          </cell>
          <cell r="O1095">
            <v>13363</v>
          </cell>
          <cell r="P1095">
            <v>0</v>
          </cell>
          <cell r="R1095" t="str">
            <v>Fxd</v>
          </cell>
          <cell r="S1095" t="str">
            <v>Strg</v>
          </cell>
          <cell r="T1095" t="str">
            <v>CA</v>
          </cell>
          <cell r="X1095" t="str">
            <v>CaBdr</v>
          </cell>
          <cell r="Y1095" t="str">
            <v>SCG</v>
          </cell>
          <cell r="Z1095" t="str">
            <v>Tpk</v>
          </cell>
        </row>
        <row r="1097">
          <cell r="B1097">
            <v>221</v>
          </cell>
          <cell r="C1097">
            <v>88</v>
          </cell>
          <cell r="E1097">
            <v>36812</v>
          </cell>
          <cell r="F1097">
            <v>36861</v>
          </cell>
          <cell r="G1097">
            <v>36831</v>
          </cell>
          <cell r="H1097">
            <v>36860</v>
          </cell>
          <cell r="I1097" t="str">
            <v>Sld</v>
          </cell>
          <cell r="K1097" t="str">
            <v>CAHUB</v>
          </cell>
          <cell r="M1097">
            <v>5000</v>
          </cell>
          <cell r="N1097">
            <v>0</v>
          </cell>
          <cell r="O1097">
            <v>40000</v>
          </cell>
          <cell r="P1097">
            <v>0</v>
          </cell>
          <cell r="R1097" t="str">
            <v>Fxd</v>
          </cell>
          <cell r="S1097" t="str">
            <v>Strg</v>
          </cell>
          <cell r="T1097" t="str">
            <v>CA</v>
          </cell>
          <cell r="X1097" t="str">
            <v>CaBdr</v>
          </cell>
          <cell r="Y1097" t="str">
            <v>SCG</v>
          </cell>
          <cell r="Z1097" t="str">
            <v>Tpk</v>
          </cell>
          <cell r="AA1097" t="str">
            <v>9KUB-298</v>
          </cell>
          <cell r="AB1097">
            <v>2587</v>
          </cell>
        </row>
        <row r="1098">
          <cell r="B1098">
            <v>221</v>
          </cell>
          <cell r="C1098">
            <v>88</v>
          </cell>
          <cell r="E1098">
            <v>36812</v>
          </cell>
          <cell r="F1098">
            <v>36800</v>
          </cell>
          <cell r="G1098">
            <v>36807</v>
          </cell>
          <cell r="H1098">
            <v>36807</v>
          </cell>
          <cell r="I1098" t="str">
            <v>Bot</v>
          </cell>
          <cell r="K1098" t="str">
            <v>CAHUB</v>
          </cell>
          <cell r="M1098">
            <v>5000</v>
          </cell>
          <cell r="N1098">
            <v>40000</v>
          </cell>
          <cell r="O1098">
            <v>0</v>
          </cell>
          <cell r="P1098">
            <v>0.01</v>
          </cell>
          <cell r="R1098" t="str">
            <v>Fxd</v>
          </cell>
          <cell r="S1098" t="str">
            <v>Strg</v>
          </cell>
          <cell r="T1098" t="str">
            <v>CA</v>
          </cell>
          <cell r="X1098" t="str">
            <v>CaBdr</v>
          </cell>
          <cell r="Y1098" t="str">
            <v>SCG</v>
          </cell>
          <cell r="Z1098" t="str">
            <v>Tpk</v>
          </cell>
          <cell r="AA1098" t="str">
            <v>9KUB-298</v>
          </cell>
          <cell r="AB1098">
            <v>2587</v>
          </cell>
        </row>
        <row r="1099">
          <cell r="B1099">
            <v>221</v>
          </cell>
          <cell r="C1099">
            <v>88</v>
          </cell>
          <cell r="E1099">
            <v>36812</v>
          </cell>
          <cell r="F1099">
            <v>36800</v>
          </cell>
          <cell r="G1099">
            <v>36807</v>
          </cell>
          <cell r="H1099">
            <v>36807</v>
          </cell>
          <cell r="I1099" t="str">
            <v>Sld</v>
          </cell>
          <cell r="K1099" t="str">
            <v>CEH Trnsfr</v>
          </cell>
          <cell r="M1099">
            <v>5000</v>
          </cell>
          <cell r="N1099">
            <v>0</v>
          </cell>
          <cell r="O1099">
            <v>40000</v>
          </cell>
          <cell r="P1099">
            <v>5.5</v>
          </cell>
          <cell r="R1099" t="str">
            <v>Fxd</v>
          </cell>
          <cell r="S1099" t="str">
            <v>Phys</v>
          </cell>
          <cell r="T1099" t="str">
            <v>CA</v>
          </cell>
          <cell r="X1099" t="str">
            <v>CaBdr</v>
          </cell>
          <cell r="Y1099" t="str">
            <v>SCG</v>
          </cell>
          <cell r="Z1099" t="str">
            <v>Tpk</v>
          </cell>
          <cell r="AA1099" t="str">
            <v>9KUB-298</v>
          </cell>
          <cell r="AB1099">
            <v>2587</v>
          </cell>
        </row>
        <row r="1100">
          <cell r="B1100">
            <v>174</v>
          </cell>
          <cell r="C1100">
            <v>116.1</v>
          </cell>
          <cell r="E1100">
            <v>36812</v>
          </cell>
          <cell r="F1100">
            <v>36800</v>
          </cell>
          <cell r="G1100">
            <v>36807</v>
          </cell>
          <cell r="H1100">
            <v>36807</v>
          </cell>
          <cell r="I1100" t="str">
            <v>Bot</v>
          </cell>
          <cell r="K1100" t="str">
            <v>CEH Trnsfr</v>
          </cell>
          <cell r="M1100">
            <v>40000</v>
          </cell>
          <cell r="N1100">
            <v>40000</v>
          </cell>
          <cell r="O1100">
            <v>0</v>
          </cell>
          <cell r="P1100">
            <v>5.5</v>
          </cell>
          <cell r="R1100" t="str">
            <v>Fxd</v>
          </cell>
          <cell r="S1100" t="str">
            <v>Phys</v>
          </cell>
          <cell r="T1100" t="str">
            <v>CA</v>
          </cell>
          <cell r="X1100" t="str">
            <v>CaBdr</v>
          </cell>
          <cell r="Y1100" t="str">
            <v>SCG</v>
          </cell>
          <cell r="Z1100" t="str">
            <v>Tpk</v>
          </cell>
          <cell r="AA1100" t="str">
            <v>9KUB-298</v>
          </cell>
          <cell r="AB1100">
            <v>2587</v>
          </cell>
        </row>
        <row r="1101">
          <cell r="B1101">
            <v>174</v>
          </cell>
          <cell r="C1101">
            <v>116.1</v>
          </cell>
          <cell r="E1101">
            <v>36800</v>
          </cell>
          <cell r="F1101">
            <v>36800</v>
          </cell>
          <cell r="G1101">
            <v>36807</v>
          </cell>
          <cell r="H1101">
            <v>36807</v>
          </cell>
          <cell r="I1101" t="str">
            <v>Sld</v>
          </cell>
          <cell r="K1101" t="str">
            <v>SCG TBS</v>
          </cell>
          <cell r="N1101">
            <v>0</v>
          </cell>
          <cell r="O1101">
            <v>40000</v>
          </cell>
          <cell r="P1101">
            <v>0</v>
          </cell>
          <cell r="R1101" t="str">
            <v>Fxd</v>
          </cell>
          <cell r="S1101" t="str">
            <v>Strg</v>
          </cell>
          <cell r="T1101" t="str">
            <v>CA</v>
          </cell>
          <cell r="X1101" t="str">
            <v>CaBdr</v>
          </cell>
          <cell r="Y1101" t="str">
            <v>SCG</v>
          </cell>
          <cell r="Z1101" t="str">
            <v>HUB</v>
          </cell>
          <cell r="AA1101" t="str">
            <v>Var</v>
          </cell>
          <cell r="AB1101" t="str">
            <v>A116</v>
          </cell>
        </row>
        <row r="1107">
          <cell r="B1107">
            <v>174</v>
          </cell>
          <cell r="C1107">
            <v>116.1</v>
          </cell>
          <cell r="E1107">
            <v>36800</v>
          </cell>
          <cell r="F1107">
            <v>36800</v>
          </cell>
          <cell r="G1107">
            <v>36800</v>
          </cell>
          <cell r="H1107">
            <v>36830</v>
          </cell>
          <cell r="I1107" t="str">
            <v>Sld</v>
          </cell>
          <cell r="K1107" t="str">
            <v>SCG TBS</v>
          </cell>
          <cell r="N1107">
            <v>0</v>
          </cell>
          <cell r="O1107">
            <v>258724</v>
          </cell>
          <cell r="P1107">
            <v>0</v>
          </cell>
          <cell r="R1107" t="str">
            <v>Fxd</v>
          </cell>
          <cell r="S1107" t="str">
            <v>Strg</v>
          </cell>
          <cell r="T1107" t="str">
            <v>CA</v>
          </cell>
          <cell r="X1107" t="str">
            <v>CaBdr</v>
          </cell>
          <cell r="Y1107" t="str">
            <v>SCG</v>
          </cell>
          <cell r="Z1107" t="str">
            <v>HUB</v>
          </cell>
          <cell r="AA1107" t="str">
            <v>Var</v>
          </cell>
          <cell r="AB1107" t="str">
            <v>A116</v>
          </cell>
        </row>
        <row r="1108">
          <cell r="B1108">
            <v>174</v>
          </cell>
          <cell r="C1108">
            <v>116.1</v>
          </cell>
          <cell r="E1108">
            <v>36800</v>
          </cell>
          <cell r="F1108">
            <v>36800</v>
          </cell>
          <cell r="G1108">
            <v>36800</v>
          </cell>
          <cell r="H1108">
            <v>36830</v>
          </cell>
          <cell r="I1108" t="str">
            <v>Bot</v>
          </cell>
          <cell r="K1108" t="str">
            <v>SCG TBS</v>
          </cell>
          <cell r="N1108">
            <v>64945</v>
          </cell>
          <cell r="O1108">
            <v>0</v>
          </cell>
          <cell r="P1108">
            <v>0</v>
          </cell>
          <cell r="R1108" t="str">
            <v>Fxd</v>
          </cell>
          <cell r="S1108" t="str">
            <v>Strg</v>
          </cell>
          <cell r="T1108" t="str">
            <v>CA</v>
          </cell>
          <cell r="X1108" t="str">
            <v>CaBdr</v>
          </cell>
          <cell r="Y1108" t="str">
            <v>SCG</v>
          </cell>
          <cell r="Z1108" t="str">
            <v>HUB</v>
          </cell>
          <cell r="AA1108" t="str">
            <v>A116</v>
          </cell>
          <cell r="AB1108" t="str">
            <v>N26</v>
          </cell>
        </row>
        <row r="1109">
          <cell r="B1109">
            <v>174</v>
          </cell>
          <cell r="C1109">
            <v>116.1</v>
          </cell>
          <cell r="E1109">
            <v>36800</v>
          </cell>
          <cell r="F1109">
            <v>36800</v>
          </cell>
          <cell r="G1109">
            <v>36800</v>
          </cell>
          <cell r="H1109">
            <v>36830</v>
          </cell>
          <cell r="I1109" t="str">
            <v>Bot</v>
          </cell>
          <cell r="K1109" t="str">
            <v>SCG TBS</v>
          </cell>
          <cell r="N1109">
            <v>116050</v>
          </cell>
          <cell r="O1109">
            <v>0</v>
          </cell>
          <cell r="P1109">
            <v>0</v>
          </cell>
          <cell r="R1109" t="str">
            <v>Fxd</v>
          </cell>
          <cell r="S1109" t="str">
            <v>Strg</v>
          </cell>
          <cell r="T1109" t="str">
            <v>CA</v>
          </cell>
          <cell r="X1109" t="str">
            <v>CaBdr</v>
          </cell>
          <cell r="Y1109" t="str">
            <v>SCG</v>
          </cell>
          <cell r="Z1109" t="str">
            <v>HUB</v>
          </cell>
          <cell r="AA1109" t="str">
            <v>A116</v>
          </cell>
          <cell r="AB1109" t="str">
            <v>S05</v>
          </cell>
        </row>
        <row r="1110">
          <cell r="B1110">
            <v>174</v>
          </cell>
          <cell r="C1110">
            <v>116.1</v>
          </cell>
          <cell r="E1110">
            <v>36800</v>
          </cell>
          <cell r="F1110">
            <v>36800</v>
          </cell>
          <cell r="G1110">
            <v>36800</v>
          </cell>
          <cell r="H1110">
            <v>36830</v>
          </cell>
          <cell r="I1110" t="str">
            <v>Bot</v>
          </cell>
          <cell r="K1110" t="str">
            <v>SCG TBS</v>
          </cell>
          <cell r="N1110">
            <v>32580</v>
          </cell>
          <cell r="O1110">
            <v>0</v>
          </cell>
          <cell r="P1110">
            <v>0</v>
          </cell>
          <cell r="R1110" t="str">
            <v>Fxd</v>
          </cell>
          <cell r="S1110" t="str">
            <v>Strg</v>
          </cell>
          <cell r="T1110" t="str">
            <v>CA</v>
          </cell>
          <cell r="V1110" t="str">
            <v>CaBdr</v>
          </cell>
          <cell r="W1110" t="str">
            <v>SCG</v>
          </cell>
          <cell r="X1110" t="str">
            <v>HUB</v>
          </cell>
          <cell r="Y1110" t="str">
            <v>A116</v>
          </cell>
          <cell r="Z1110" t="str">
            <v>S05</v>
          </cell>
        </row>
        <row r="1111">
          <cell r="B1111">
            <v>174</v>
          </cell>
          <cell r="C1111">
            <v>116.1</v>
          </cell>
          <cell r="E1111">
            <v>36800</v>
          </cell>
          <cell r="F1111">
            <v>36800</v>
          </cell>
          <cell r="G1111">
            <v>36800</v>
          </cell>
          <cell r="H1111">
            <v>36830</v>
          </cell>
          <cell r="I1111" t="str">
            <v>Bot</v>
          </cell>
          <cell r="K1111" t="str">
            <v>SCG TBS</v>
          </cell>
          <cell r="N1111">
            <v>122420</v>
          </cell>
          <cell r="O1111">
            <v>0</v>
          </cell>
          <cell r="P1111">
            <v>0</v>
          </cell>
          <cell r="R1111" t="str">
            <v>Fxd</v>
          </cell>
          <cell r="S1111" t="str">
            <v>Strg</v>
          </cell>
          <cell r="T1111" t="str">
            <v>CA</v>
          </cell>
          <cell r="X1111" t="str">
            <v>CaBdr</v>
          </cell>
          <cell r="Y1111" t="str">
            <v>SCG</v>
          </cell>
          <cell r="Z1111" t="str">
            <v>HUB</v>
          </cell>
          <cell r="AA1111" t="str">
            <v>A116</v>
          </cell>
          <cell r="AB1111" t="str">
            <v>S05</v>
          </cell>
        </row>
        <row r="1114">
          <cell r="B1114">
            <v>215</v>
          </cell>
          <cell r="E1114">
            <v>36124</v>
          </cell>
          <cell r="F1114">
            <v>36770</v>
          </cell>
          <cell r="G1114">
            <v>36770</v>
          </cell>
          <cell r="H1114">
            <v>36799</v>
          </cell>
          <cell r="I1114" t="str">
            <v>Bot</v>
          </cell>
          <cell r="K1114" t="str">
            <v>Dataline</v>
          </cell>
          <cell r="N1114">
            <v>0</v>
          </cell>
          <cell r="O1114">
            <v>0</v>
          </cell>
          <cell r="P1114">
            <v>0</v>
          </cell>
          <cell r="Q1114">
            <v>310</v>
          </cell>
          <cell r="R1114" t="str">
            <v>Fee</v>
          </cell>
          <cell r="S1114" t="str">
            <v>Fncl</v>
          </cell>
          <cell r="T1114" t="str">
            <v>CA</v>
          </cell>
          <cell r="X1114" t="str">
            <v>CaBdr</v>
          </cell>
          <cell r="Y1114" t="str">
            <v>SCG</v>
          </cell>
          <cell r="AA1114" t="str">
            <v>SDGE</v>
          </cell>
        </row>
        <row r="1115">
          <cell r="B1115">
            <v>215</v>
          </cell>
          <cell r="E1115">
            <v>36124</v>
          </cell>
          <cell r="F1115">
            <v>36770</v>
          </cell>
          <cell r="G1115">
            <v>36770</v>
          </cell>
          <cell r="H1115">
            <v>36799</v>
          </cell>
          <cell r="I1115" t="str">
            <v>Bot</v>
          </cell>
          <cell r="K1115" t="str">
            <v>Dataline</v>
          </cell>
          <cell r="N1115">
            <v>0</v>
          </cell>
          <cell r="O1115">
            <v>0</v>
          </cell>
          <cell r="P1115">
            <v>0</v>
          </cell>
          <cell r="Q1115">
            <v>155</v>
          </cell>
          <cell r="R1115" t="str">
            <v>Fee</v>
          </cell>
          <cell r="S1115" t="str">
            <v>Fncl</v>
          </cell>
          <cell r="T1115" t="str">
            <v>CA</v>
          </cell>
          <cell r="X1115" t="str">
            <v>CaBdr</v>
          </cell>
          <cell r="Y1115" t="str">
            <v>SCG</v>
          </cell>
          <cell r="AA1115" t="str">
            <v>SDGE</v>
          </cell>
        </row>
        <row r="1116">
          <cell r="B1116">
            <v>215</v>
          </cell>
          <cell r="E1116">
            <v>36124</v>
          </cell>
          <cell r="F1116">
            <v>36770</v>
          </cell>
          <cell r="G1116">
            <v>36770</v>
          </cell>
          <cell r="H1116">
            <v>36799</v>
          </cell>
          <cell r="I1116" t="str">
            <v>Bot</v>
          </cell>
          <cell r="K1116" t="str">
            <v>Dataline</v>
          </cell>
          <cell r="N1116">
            <v>0</v>
          </cell>
          <cell r="O1116">
            <v>0</v>
          </cell>
          <cell r="P1116">
            <v>0</v>
          </cell>
          <cell r="Q1116">
            <v>64.95</v>
          </cell>
          <cell r="R1116" t="str">
            <v>Fee</v>
          </cell>
          <cell r="S1116" t="str">
            <v>Fncl</v>
          </cell>
          <cell r="T1116" t="str">
            <v>CA</v>
          </cell>
          <cell r="X1116" t="str">
            <v>CaBdr</v>
          </cell>
          <cell r="Y1116" t="str">
            <v>SCG</v>
          </cell>
          <cell r="AA1116" t="str">
            <v>SCANA</v>
          </cell>
        </row>
        <row r="1118">
          <cell r="B1118">
            <v>207</v>
          </cell>
          <cell r="E1118">
            <v>36735</v>
          </cell>
          <cell r="F1118">
            <v>36800</v>
          </cell>
          <cell r="G1118">
            <v>36739</v>
          </cell>
          <cell r="H1118">
            <v>36769</v>
          </cell>
          <cell r="I1118" t="str">
            <v>Bot</v>
          </cell>
          <cell r="K1118" t="str">
            <v>Pmnt Imbal</v>
          </cell>
          <cell r="N1118">
            <v>83596.399999999994</v>
          </cell>
          <cell r="O1118">
            <v>0</v>
          </cell>
          <cell r="P1118">
            <v>0</v>
          </cell>
          <cell r="R1118" t="str">
            <v>Fxd</v>
          </cell>
          <cell r="S1118" t="str">
            <v>Phys</v>
          </cell>
          <cell r="T1118" t="str">
            <v>CA</v>
          </cell>
          <cell r="X1118" t="str">
            <v>CaBdr</v>
          </cell>
          <cell r="Y1118" t="str">
            <v>SCG</v>
          </cell>
          <cell r="Z1118" t="str">
            <v>Strg</v>
          </cell>
          <cell r="AA1118" t="str">
            <v>2640</v>
          </cell>
          <cell r="AB1118" t="str">
            <v>A116</v>
          </cell>
        </row>
        <row r="1119">
          <cell r="B1119">
            <v>207</v>
          </cell>
          <cell r="E1119">
            <v>36735</v>
          </cell>
          <cell r="F1119">
            <v>36800</v>
          </cell>
          <cell r="G1119">
            <v>36739</v>
          </cell>
          <cell r="H1119">
            <v>36769</v>
          </cell>
          <cell r="I1119" t="str">
            <v>Sld</v>
          </cell>
          <cell r="K1119" t="str">
            <v>CEH Trnsfr</v>
          </cell>
          <cell r="N1119">
            <v>0</v>
          </cell>
          <cell r="O1119">
            <v>83596.399999999994</v>
          </cell>
          <cell r="P1119">
            <v>6</v>
          </cell>
          <cell r="R1119" t="str">
            <v>Fxd</v>
          </cell>
          <cell r="S1119" t="str">
            <v>Phys</v>
          </cell>
          <cell r="T1119" t="str">
            <v>CA</v>
          </cell>
          <cell r="X1119" t="str">
            <v>CaBdr</v>
          </cell>
          <cell r="Y1119" t="str">
            <v>SCG</v>
          </cell>
          <cell r="Z1119" t="str">
            <v>Strg</v>
          </cell>
          <cell r="AA1119" t="str">
            <v>2640</v>
          </cell>
          <cell r="AB1119" t="str">
            <v>A116</v>
          </cell>
        </row>
        <row r="1120">
          <cell r="B1120">
            <v>188</v>
          </cell>
          <cell r="E1120">
            <v>36735</v>
          </cell>
          <cell r="F1120">
            <v>36800</v>
          </cell>
          <cell r="G1120">
            <v>36739</v>
          </cell>
          <cell r="H1120">
            <v>36769</v>
          </cell>
          <cell r="I1120" t="str">
            <v>Bot</v>
          </cell>
          <cell r="K1120" t="str">
            <v>CEH Trnsfr</v>
          </cell>
          <cell r="N1120">
            <v>83596.399999999994</v>
          </cell>
          <cell r="O1120">
            <v>0</v>
          </cell>
          <cell r="P1120">
            <v>6</v>
          </cell>
          <cell r="R1120" t="str">
            <v>Fxd</v>
          </cell>
          <cell r="S1120" t="str">
            <v>Phys</v>
          </cell>
          <cell r="T1120" t="str">
            <v>CA</v>
          </cell>
          <cell r="X1120" t="str">
            <v>CaBdr</v>
          </cell>
          <cell r="Y1120" t="str">
            <v>SCG</v>
          </cell>
          <cell r="Z1120" t="str">
            <v>Strg</v>
          </cell>
          <cell r="AA1120" t="str">
            <v>2640</v>
          </cell>
          <cell r="AB1120" t="str">
            <v>A116</v>
          </cell>
        </row>
        <row r="1121">
          <cell r="B1121">
            <v>207</v>
          </cell>
          <cell r="E1121">
            <v>36735</v>
          </cell>
          <cell r="F1121">
            <v>36831</v>
          </cell>
          <cell r="G1121">
            <v>36739</v>
          </cell>
          <cell r="H1121">
            <v>36769</v>
          </cell>
          <cell r="I1121" t="str">
            <v>Sld</v>
          </cell>
          <cell r="K1121" t="str">
            <v>Pmnt Imbal</v>
          </cell>
          <cell r="N1121">
            <v>0</v>
          </cell>
          <cell r="O1121">
            <v>83596.399999999994</v>
          </cell>
          <cell r="P1121">
            <v>0</v>
          </cell>
          <cell r="R1121" t="str">
            <v>Fxd</v>
          </cell>
          <cell r="S1121" t="str">
            <v>Phys</v>
          </cell>
          <cell r="T1121" t="str">
            <v>CA</v>
          </cell>
          <cell r="X1121" t="str">
            <v>CaBdr</v>
          </cell>
          <cell r="Y1121" t="str">
            <v>SCG</v>
          </cell>
          <cell r="Z1121" t="str">
            <v>Strg</v>
          </cell>
          <cell r="AA1121" t="str">
            <v>2640</v>
          </cell>
          <cell r="AB1121" t="str">
            <v>A116</v>
          </cell>
        </row>
        <row r="1122">
          <cell r="B1122">
            <v>207</v>
          </cell>
          <cell r="E1122">
            <v>36735</v>
          </cell>
          <cell r="F1122">
            <v>36831</v>
          </cell>
          <cell r="G1122">
            <v>36739</v>
          </cell>
          <cell r="H1122">
            <v>36769</v>
          </cell>
          <cell r="I1122" t="str">
            <v>Bot</v>
          </cell>
          <cell r="K1122" t="str">
            <v>SoCal Penalty</v>
          </cell>
          <cell r="N1122">
            <v>78646</v>
          </cell>
          <cell r="O1122">
            <v>0</v>
          </cell>
          <cell r="P1122">
            <v>7.75</v>
          </cell>
          <cell r="R1122" t="str">
            <v>Fxd</v>
          </cell>
          <cell r="S1122" t="str">
            <v>Phys</v>
          </cell>
          <cell r="T1122" t="str">
            <v>CA</v>
          </cell>
          <cell r="X1122" t="str">
            <v>CaBdr</v>
          </cell>
          <cell r="Y1122" t="str">
            <v>SCG</v>
          </cell>
          <cell r="Z1122" t="str">
            <v>Strg</v>
          </cell>
          <cell r="AA1122" t="str">
            <v>2640</v>
          </cell>
          <cell r="AB1122" t="str">
            <v>A116</v>
          </cell>
        </row>
        <row r="1126">
          <cell r="B1126">
            <v>174</v>
          </cell>
          <cell r="C1126">
            <v>116.1</v>
          </cell>
          <cell r="E1126">
            <v>36746</v>
          </cell>
          <cell r="F1126">
            <v>36800</v>
          </cell>
          <cell r="G1126">
            <v>36747</v>
          </cell>
          <cell r="H1126">
            <v>36747</v>
          </cell>
          <cell r="I1126" t="str">
            <v>Bot</v>
          </cell>
          <cell r="K1126" t="str">
            <v>SCG TBS</v>
          </cell>
          <cell r="N1126">
            <v>90000</v>
          </cell>
          <cell r="O1126">
            <v>0</v>
          </cell>
          <cell r="P1126">
            <v>0</v>
          </cell>
          <cell r="R1126" t="str">
            <v>Fxd</v>
          </cell>
          <cell r="S1126" t="str">
            <v>Strg</v>
          </cell>
          <cell r="T1126" t="str">
            <v>CA</v>
          </cell>
          <cell r="X1126" t="str">
            <v>CaBdr</v>
          </cell>
          <cell r="Y1126" t="str">
            <v>SCG</v>
          </cell>
          <cell r="Z1126" t="str">
            <v>Strg</v>
          </cell>
          <cell r="AA1126" t="str">
            <v>A116</v>
          </cell>
          <cell r="AB1126" t="str">
            <v>z99</v>
          </cell>
        </row>
        <row r="1127">
          <cell r="B1127">
            <v>174</v>
          </cell>
          <cell r="C1127">
            <v>116.1</v>
          </cell>
          <cell r="E1127">
            <v>36735</v>
          </cell>
          <cell r="F1127">
            <v>36800</v>
          </cell>
          <cell r="G1127">
            <v>36739</v>
          </cell>
          <cell r="H1127">
            <v>36769</v>
          </cell>
          <cell r="I1127" t="str">
            <v>Sld</v>
          </cell>
          <cell r="K1127" t="str">
            <v>CEH Trnsfr</v>
          </cell>
          <cell r="N1127">
            <v>0</v>
          </cell>
          <cell r="O1127">
            <v>90000</v>
          </cell>
          <cell r="P1127">
            <v>5</v>
          </cell>
          <cell r="R1127" t="str">
            <v>Fxd</v>
          </cell>
          <cell r="S1127" t="str">
            <v>Phys</v>
          </cell>
          <cell r="T1127" t="str">
            <v>CA</v>
          </cell>
          <cell r="X1127" t="str">
            <v>CaBdr</v>
          </cell>
          <cell r="Y1127" t="str">
            <v>SCG</v>
          </cell>
          <cell r="Z1127" t="str">
            <v>Strg</v>
          </cell>
          <cell r="AA1127" t="str">
            <v>2640</v>
          </cell>
          <cell r="AB1127" t="str">
            <v>A116</v>
          </cell>
        </row>
        <row r="1128">
          <cell r="B1128">
            <v>207</v>
          </cell>
          <cell r="E1128">
            <v>36735</v>
          </cell>
          <cell r="F1128">
            <v>36800</v>
          </cell>
          <cell r="G1128">
            <v>36739</v>
          </cell>
          <cell r="H1128">
            <v>36769</v>
          </cell>
          <cell r="I1128" t="str">
            <v>Bot</v>
          </cell>
          <cell r="K1128" t="str">
            <v>CEH Trnsfr</v>
          </cell>
          <cell r="N1128">
            <v>90000</v>
          </cell>
          <cell r="O1128">
            <v>0</v>
          </cell>
          <cell r="P1128">
            <v>5</v>
          </cell>
          <cell r="R1128" t="str">
            <v>Fxd</v>
          </cell>
          <cell r="S1128" t="str">
            <v>Phys</v>
          </cell>
          <cell r="T1128" t="str">
            <v>CA</v>
          </cell>
          <cell r="X1128" t="str">
            <v>CaBdr</v>
          </cell>
          <cell r="Y1128" t="str">
            <v>SCG</v>
          </cell>
          <cell r="Z1128" t="str">
            <v>Strg</v>
          </cell>
          <cell r="AA1128" t="str">
            <v>2640</v>
          </cell>
          <cell r="AB1128" t="str">
            <v>A116</v>
          </cell>
        </row>
        <row r="1129">
          <cell r="B1129">
            <v>207</v>
          </cell>
          <cell r="E1129">
            <v>36735</v>
          </cell>
          <cell r="F1129">
            <v>36800</v>
          </cell>
          <cell r="G1129">
            <v>36739</v>
          </cell>
          <cell r="H1129">
            <v>36769</v>
          </cell>
          <cell r="I1129" t="str">
            <v>Sld</v>
          </cell>
          <cell r="K1129" t="str">
            <v>Pmnt Imbal</v>
          </cell>
          <cell r="N1129">
            <v>0</v>
          </cell>
          <cell r="O1129">
            <v>0</v>
          </cell>
          <cell r="P1129">
            <v>0</v>
          </cell>
          <cell r="R1129" t="str">
            <v>Fxd</v>
          </cell>
          <cell r="S1129" t="str">
            <v>Phys</v>
          </cell>
          <cell r="T1129" t="str">
            <v>CA</v>
          </cell>
          <cell r="X1129" t="str">
            <v>CaBdr</v>
          </cell>
          <cell r="Y1129" t="str">
            <v>SCG</v>
          </cell>
          <cell r="Z1129" t="str">
            <v>Strg</v>
          </cell>
          <cell r="AA1129" t="str">
            <v>2640</v>
          </cell>
          <cell r="AB1129" t="str">
            <v>A116</v>
          </cell>
        </row>
        <row r="1131">
          <cell r="B1131">
            <v>36831</v>
          </cell>
        </row>
        <row r="1134">
          <cell r="B1134">
            <v>220</v>
          </cell>
          <cell r="E1134">
            <v>36831</v>
          </cell>
          <cell r="F1134">
            <v>36831</v>
          </cell>
          <cell r="G1134">
            <v>36831</v>
          </cell>
          <cell r="H1134">
            <v>36860</v>
          </cell>
          <cell r="I1134" t="str">
            <v>Bot</v>
          </cell>
          <cell r="K1134" t="str">
            <v>Dynegy</v>
          </cell>
          <cell r="N1134">
            <v>150000</v>
          </cell>
          <cell r="O1134">
            <v>0</v>
          </cell>
          <cell r="P1134">
            <v>5.2</v>
          </cell>
          <cell r="R1134" t="str">
            <v>Fxd</v>
          </cell>
          <cell r="S1134" t="str">
            <v>Phys</v>
          </cell>
          <cell r="T1134" t="str">
            <v>CA</v>
          </cell>
          <cell r="X1134" t="str">
            <v>CaBdr</v>
          </cell>
          <cell r="Y1134" t="str">
            <v>SCG</v>
          </cell>
          <cell r="Z1134" t="str">
            <v>Instate</v>
          </cell>
        </row>
        <row r="1135">
          <cell r="B1135">
            <v>220</v>
          </cell>
          <cell r="E1135">
            <v>36831</v>
          </cell>
          <cell r="F1135">
            <v>36831</v>
          </cell>
          <cell r="G1135">
            <v>36831</v>
          </cell>
          <cell r="H1135">
            <v>36860</v>
          </cell>
          <cell r="I1135" t="str">
            <v>Bot</v>
          </cell>
          <cell r="K1135" t="str">
            <v>Dynegy</v>
          </cell>
          <cell r="N1135">
            <v>150000</v>
          </cell>
          <cell r="O1135">
            <v>0</v>
          </cell>
          <cell r="P1135">
            <v>5.2</v>
          </cell>
          <cell r="R1135" t="str">
            <v>Fxd</v>
          </cell>
          <cell r="S1135" t="str">
            <v>Phys</v>
          </cell>
          <cell r="T1135" t="str">
            <v>CA</v>
          </cell>
          <cell r="X1135" t="str">
            <v>CaBdr</v>
          </cell>
          <cell r="Y1135" t="str">
            <v>SCG</v>
          </cell>
          <cell r="Z1135" t="str">
            <v>Instate</v>
          </cell>
        </row>
        <row r="1136">
          <cell r="B1136">
            <v>220</v>
          </cell>
          <cell r="E1136">
            <v>36831</v>
          </cell>
          <cell r="F1136">
            <v>36831</v>
          </cell>
          <cell r="G1136">
            <v>36831</v>
          </cell>
          <cell r="H1136">
            <v>36860</v>
          </cell>
          <cell r="I1136" t="str">
            <v>Sld</v>
          </cell>
          <cell r="K1136" t="str">
            <v>SDGE</v>
          </cell>
          <cell r="N1136">
            <v>0</v>
          </cell>
          <cell r="O1136">
            <v>150000</v>
          </cell>
          <cell r="P1136">
            <v>5.2249999999999996</v>
          </cell>
          <cell r="R1136" t="str">
            <v>Fxd</v>
          </cell>
          <cell r="S1136" t="str">
            <v>Phys</v>
          </cell>
          <cell r="T1136" t="str">
            <v>CA</v>
          </cell>
          <cell r="X1136" t="str">
            <v>CaBdr</v>
          </cell>
          <cell r="Y1136" t="str">
            <v>SCG</v>
          </cell>
          <cell r="Z1136" t="str">
            <v>Instate</v>
          </cell>
        </row>
        <row r="1137">
          <cell r="B1137">
            <v>220</v>
          </cell>
          <cell r="E1137">
            <v>36831</v>
          </cell>
          <cell r="F1137">
            <v>36831</v>
          </cell>
          <cell r="G1137">
            <v>36831</v>
          </cell>
          <cell r="H1137">
            <v>36860</v>
          </cell>
          <cell r="I1137" t="str">
            <v>Sld</v>
          </cell>
          <cell r="K1137" t="str">
            <v>SDGE</v>
          </cell>
          <cell r="N1137">
            <v>0</v>
          </cell>
          <cell r="O1137">
            <v>150000</v>
          </cell>
          <cell r="P1137">
            <v>5.2350000000000003</v>
          </cell>
          <cell r="R1137" t="str">
            <v>Fxd</v>
          </cell>
          <cell r="S1137" t="str">
            <v>Phys</v>
          </cell>
          <cell r="T1137" t="str">
            <v>CA</v>
          </cell>
          <cell r="X1137" t="str">
            <v>CaBdr</v>
          </cell>
          <cell r="Y1137" t="str">
            <v>SCG</v>
          </cell>
          <cell r="Z1137" t="str">
            <v>Instate</v>
          </cell>
        </row>
        <row r="1139">
          <cell r="B1139">
            <v>202</v>
          </cell>
          <cell r="C1139">
            <v>78</v>
          </cell>
          <cell r="E1139">
            <v>36831</v>
          </cell>
          <cell r="F1139">
            <v>36831</v>
          </cell>
          <cell r="G1139">
            <v>36831</v>
          </cell>
          <cell r="H1139">
            <v>36860</v>
          </cell>
          <cell r="I1139" t="str">
            <v>Bot</v>
          </cell>
          <cell r="K1139" t="str">
            <v>IGI</v>
          </cell>
          <cell r="N1139">
            <v>300000</v>
          </cell>
          <cell r="O1139">
            <v>0</v>
          </cell>
          <cell r="P1139">
            <v>5.1825000000000001</v>
          </cell>
          <cell r="R1139" t="str">
            <v>Fxd</v>
          </cell>
          <cell r="S1139" t="str">
            <v>Phys</v>
          </cell>
          <cell r="T1139" t="str">
            <v>CA</v>
          </cell>
          <cell r="X1139" t="str">
            <v>CaBdr</v>
          </cell>
          <cell r="Y1139" t="str">
            <v>SCG</v>
          </cell>
          <cell r="Z1139" t="str">
            <v>Instate</v>
          </cell>
        </row>
        <row r="1140">
          <cell r="B1140">
            <v>202</v>
          </cell>
          <cell r="C1140">
            <v>78</v>
          </cell>
          <cell r="E1140">
            <v>36668</v>
          </cell>
          <cell r="F1140">
            <v>36831</v>
          </cell>
          <cell r="G1140">
            <v>36831</v>
          </cell>
          <cell r="H1140">
            <v>36860</v>
          </cell>
          <cell r="I1140" t="str">
            <v>Sld</v>
          </cell>
          <cell r="K1140" t="str">
            <v>CAHUB</v>
          </cell>
          <cell r="N1140">
            <v>0</v>
          </cell>
          <cell r="O1140">
            <v>300000</v>
          </cell>
          <cell r="P1140">
            <v>0</v>
          </cell>
          <cell r="R1140" t="str">
            <v>Fxd</v>
          </cell>
          <cell r="S1140" t="str">
            <v>Strg</v>
          </cell>
          <cell r="T1140" t="str">
            <v>CA</v>
          </cell>
          <cell r="X1140" t="str">
            <v>CaBdr</v>
          </cell>
          <cell r="Y1140" t="str">
            <v>SCG</v>
          </cell>
        </row>
        <row r="1143">
          <cell r="B1143">
            <v>202</v>
          </cell>
          <cell r="C1143">
            <v>78</v>
          </cell>
          <cell r="E1143">
            <v>36766</v>
          </cell>
          <cell r="F1143">
            <v>36831</v>
          </cell>
          <cell r="G1143">
            <v>36831</v>
          </cell>
          <cell r="H1143">
            <v>36860</v>
          </cell>
          <cell r="I1143" t="str">
            <v>Bot</v>
          </cell>
          <cell r="K1143" t="str">
            <v>CEH Trnsfr</v>
          </cell>
          <cell r="N1143">
            <v>150000</v>
          </cell>
          <cell r="O1143">
            <v>0</v>
          </cell>
          <cell r="P1143">
            <v>4.84</v>
          </cell>
          <cell r="R1143" t="str">
            <v>Bss</v>
          </cell>
          <cell r="S1143" t="str">
            <v>Fncl</v>
          </cell>
          <cell r="T1143" t="str">
            <v>CA</v>
          </cell>
          <cell r="X1143" t="str">
            <v>CaBdr</v>
          </cell>
          <cell r="Y1143" t="str">
            <v>SCG</v>
          </cell>
        </row>
        <row r="1144">
          <cell r="B1144">
            <v>202</v>
          </cell>
          <cell r="C1144">
            <v>78</v>
          </cell>
          <cell r="E1144">
            <v>36766</v>
          </cell>
          <cell r="F1144">
            <v>36831</v>
          </cell>
          <cell r="G1144">
            <v>36831</v>
          </cell>
          <cell r="H1144">
            <v>36860</v>
          </cell>
          <cell r="I1144" t="str">
            <v>Sld</v>
          </cell>
          <cell r="K1144" t="str">
            <v>CEH Trnsfr</v>
          </cell>
          <cell r="N1144">
            <v>0</v>
          </cell>
          <cell r="O1144">
            <v>150000</v>
          </cell>
          <cell r="P1144">
            <v>5.18</v>
          </cell>
          <cell r="R1144" t="str">
            <v>Bss</v>
          </cell>
          <cell r="S1144" t="str">
            <v>Fncl</v>
          </cell>
          <cell r="T1144" t="str">
            <v>CA</v>
          </cell>
          <cell r="X1144" t="str">
            <v>CaBdr</v>
          </cell>
          <cell r="Y1144" t="str">
            <v>SCG</v>
          </cell>
        </row>
        <row r="1145">
          <cell r="B1145">
            <v>165</v>
          </cell>
          <cell r="C1145">
            <v>57</v>
          </cell>
          <cell r="E1145">
            <v>36766</v>
          </cell>
          <cell r="F1145">
            <v>36831</v>
          </cell>
          <cell r="G1145">
            <v>36831</v>
          </cell>
          <cell r="H1145">
            <v>36860</v>
          </cell>
          <cell r="I1145" t="str">
            <v>Sld</v>
          </cell>
          <cell r="K1145" t="str">
            <v>CEH Trnsfr</v>
          </cell>
          <cell r="N1145">
            <v>0</v>
          </cell>
          <cell r="O1145">
            <v>150000</v>
          </cell>
          <cell r="P1145">
            <v>4.84</v>
          </cell>
          <cell r="R1145" t="str">
            <v>Bss</v>
          </cell>
          <cell r="S1145" t="str">
            <v>Fncl</v>
          </cell>
          <cell r="T1145" t="str">
            <v>CA</v>
          </cell>
          <cell r="X1145" t="str">
            <v>CaBdr</v>
          </cell>
          <cell r="Y1145" t="str">
            <v>SCG</v>
          </cell>
        </row>
        <row r="1146">
          <cell r="B1146">
            <v>165</v>
          </cell>
          <cell r="C1146">
            <v>57</v>
          </cell>
          <cell r="E1146">
            <v>36766</v>
          </cell>
          <cell r="F1146">
            <v>36831</v>
          </cell>
          <cell r="G1146">
            <v>36831</v>
          </cell>
          <cell r="H1146">
            <v>36860</v>
          </cell>
          <cell r="I1146" t="str">
            <v>Bot</v>
          </cell>
          <cell r="K1146" t="str">
            <v>CEH Trnsfr</v>
          </cell>
          <cell r="N1146">
            <v>150000</v>
          </cell>
          <cell r="O1146">
            <v>0</v>
          </cell>
          <cell r="P1146">
            <v>5.18</v>
          </cell>
          <cell r="R1146" t="str">
            <v>Bss</v>
          </cell>
          <cell r="S1146" t="str">
            <v>Fncl</v>
          </cell>
          <cell r="T1146" t="str">
            <v>CA</v>
          </cell>
          <cell r="X1146" t="str">
            <v>CaBdr</v>
          </cell>
          <cell r="Y1146" t="str">
            <v>SCG</v>
          </cell>
        </row>
        <row r="1148">
          <cell r="B1148">
            <v>207</v>
          </cell>
          <cell r="E1148">
            <v>36831</v>
          </cell>
          <cell r="F1148">
            <v>36861</v>
          </cell>
          <cell r="G1148">
            <v>36861</v>
          </cell>
          <cell r="H1148">
            <v>36891</v>
          </cell>
          <cell r="I1148" t="str">
            <v>Bot</v>
          </cell>
          <cell r="K1148" t="str">
            <v>Enron</v>
          </cell>
          <cell r="N1148">
            <v>155000</v>
          </cell>
          <cell r="O1148">
            <v>0</v>
          </cell>
          <cell r="P1148">
            <v>0.28499999999999998</v>
          </cell>
          <cell r="R1148" t="str">
            <v>Bss</v>
          </cell>
          <cell r="S1148" t="str">
            <v>Fncl</v>
          </cell>
          <cell r="T1148" t="str">
            <v>CA</v>
          </cell>
          <cell r="X1148" t="str">
            <v>CaBdr</v>
          </cell>
          <cell r="Y1148" t="str">
            <v>SCG</v>
          </cell>
        </row>
        <row r="1149">
          <cell r="B1149">
            <v>219</v>
          </cell>
          <cell r="E1149">
            <v>36831</v>
          </cell>
          <cell r="F1149">
            <v>36861</v>
          </cell>
          <cell r="G1149">
            <v>36861</v>
          </cell>
          <cell r="H1149">
            <v>36891</v>
          </cell>
          <cell r="I1149" t="str">
            <v>Bot</v>
          </cell>
          <cell r="K1149" t="str">
            <v>Enron</v>
          </cell>
          <cell r="N1149">
            <v>155000</v>
          </cell>
          <cell r="O1149">
            <v>0</v>
          </cell>
          <cell r="P1149">
            <v>0.28499999999999998</v>
          </cell>
          <cell r="R1149" t="str">
            <v>Bss</v>
          </cell>
          <cell r="S1149" t="str">
            <v>Fncl</v>
          </cell>
          <cell r="T1149" t="str">
            <v>CA</v>
          </cell>
          <cell r="X1149" t="str">
            <v>CaBdr</v>
          </cell>
          <cell r="Y1149" t="str">
            <v>SCG</v>
          </cell>
        </row>
        <row r="1150">
          <cell r="B1150">
            <v>219</v>
          </cell>
          <cell r="E1150">
            <v>36831</v>
          </cell>
          <cell r="F1150">
            <v>36861</v>
          </cell>
          <cell r="G1150">
            <v>36861</v>
          </cell>
          <cell r="H1150">
            <v>36891</v>
          </cell>
          <cell r="I1150" t="str">
            <v>Bot</v>
          </cell>
          <cell r="K1150" t="str">
            <v>Enron</v>
          </cell>
          <cell r="N1150">
            <v>155000</v>
          </cell>
          <cell r="O1150">
            <v>0</v>
          </cell>
          <cell r="P1150">
            <v>0.3175</v>
          </cell>
          <cell r="R1150" t="str">
            <v>Bss</v>
          </cell>
          <cell r="S1150" t="str">
            <v>Fncl</v>
          </cell>
          <cell r="T1150" t="str">
            <v>CA</v>
          </cell>
          <cell r="X1150" t="str">
            <v>CaBdr</v>
          </cell>
          <cell r="Y1150" t="str">
            <v>SCG</v>
          </cell>
        </row>
        <row r="1151">
          <cell r="B1151">
            <v>211</v>
          </cell>
          <cell r="E1151">
            <v>36831</v>
          </cell>
          <cell r="F1151">
            <v>36861</v>
          </cell>
          <cell r="G1151">
            <v>36861</v>
          </cell>
          <cell r="H1151">
            <v>36891</v>
          </cell>
          <cell r="I1151" t="str">
            <v>Bot</v>
          </cell>
          <cell r="K1151" t="str">
            <v>Enron</v>
          </cell>
          <cell r="N1151">
            <v>155000</v>
          </cell>
          <cell r="O1151">
            <v>0</v>
          </cell>
          <cell r="P1151">
            <v>0.49249999999999999</v>
          </cell>
          <cell r="R1151" t="str">
            <v>Bss</v>
          </cell>
          <cell r="S1151" t="str">
            <v>Fncl</v>
          </cell>
          <cell r="T1151" t="str">
            <v>CA</v>
          </cell>
          <cell r="X1151" t="str">
            <v>CaBdr</v>
          </cell>
          <cell r="Y1151" t="str">
            <v>SCG</v>
          </cell>
        </row>
        <row r="1152">
          <cell r="B1152">
            <v>207</v>
          </cell>
          <cell r="E1152">
            <v>36831</v>
          </cell>
          <cell r="F1152">
            <v>36861</v>
          </cell>
          <cell r="G1152">
            <v>36861</v>
          </cell>
          <cell r="H1152">
            <v>36891</v>
          </cell>
          <cell r="I1152" t="str">
            <v>Bot</v>
          </cell>
          <cell r="K1152" t="str">
            <v>Enron</v>
          </cell>
          <cell r="N1152">
            <v>155000</v>
          </cell>
          <cell r="O1152">
            <v>0</v>
          </cell>
          <cell r="P1152">
            <v>0.63500000000000001</v>
          </cell>
          <cell r="R1152" t="str">
            <v>Bss</v>
          </cell>
          <cell r="S1152" t="str">
            <v>Fncl</v>
          </cell>
          <cell r="T1152" t="str">
            <v>CA</v>
          </cell>
          <cell r="X1152" t="str">
            <v>CaBdr</v>
          </cell>
          <cell r="Y1152" t="str">
            <v>SCG</v>
          </cell>
        </row>
        <row r="1153">
          <cell r="B1153">
            <v>211</v>
          </cell>
          <cell r="E1153">
            <v>36831</v>
          </cell>
          <cell r="F1153">
            <v>36861</v>
          </cell>
          <cell r="G1153">
            <v>36861</v>
          </cell>
          <cell r="H1153">
            <v>36891</v>
          </cell>
          <cell r="I1153" t="str">
            <v>Bot</v>
          </cell>
          <cell r="K1153" t="str">
            <v>Enron</v>
          </cell>
          <cell r="N1153">
            <v>155000</v>
          </cell>
          <cell r="O1153">
            <v>0</v>
          </cell>
          <cell r="P1153">
            <v>0.69499999999999995</v>
          </cell>
          <cell r="R1153" t="str">
            <v>Bss</v>
          </cell>
          <cell r="S1153" t="str">
            <v>Fncl</v>
          </cell>
          <cell r="T1153" t="str">
            <v>CA</v>
          </cell>
          <cell r="X1153" t="str">
            <v>CaBdr</v>
          </cell>
          <cell r="Y1153" t="str">
            <v>SCG</v>
          </cell>
        </row>
        <row r="1154">
          <cell r="B1154">
            <v>219</v>
          </cell>
          <cell r="E1154">
            <v>36831</v>
          </cell>
          <cell r="F1154">
            <v>36861</v>
          </cell>
          <cell r="G1154">
            <v>36861</v>
          </cell>
          <cell r="H1154">
            <v>36891</v>
          </cell>
          <cell r="I1154" t="str">
            <v>Bot</v>
          </cell>
          <cell r="K1154" t="str">
            <v>Enron</v>
          </cell>
          <cell r="N1154">
            <v>0</v>
          </cell>
          <cell r="O1154">
            <v>155000</v>
          </cell>
          <cell r="P1154">
            <v>1.135</v>
          </cell>
          <cell r="R1154" t="str">
            <v>Bss</v>
          </cell>
          <cell r="S1154" t="str">
            <v>Fncl</v>
          </cell>
          <cell r="T1154" t="str">
            <v>CA</v>
          </cell>
          <cell r="X1154" t="str">
            <v>CaBdr</v>
          </cell>
          <cell r="Y1154" t="str">
            <v>SCG</v>
          </cell>
        </row>
        <row r="1155">
          <cell r="B1155">
            <v>219</v>
          </cell>
          <cell r="E1155">
            <v>36831</v>
          </cell>
          <cell r="F1155">
            <v>36861</v>
          </cell>
          <cell r="G1155">
            <v>36861</v>
          </cell>
          <cell r="H1155">
            <v>36891</v>
          </cell>
          <cell r="I1155" t="str">
            <v>Bot</v>
          </cell>
          <cell r="K1155" t="str">
            <v>Enron</v>
          </cell>
          <cell r="N1155">
            <v>155000</v>
          </cell>
          <cell r="O1155">
            <v>0</v>
          </cell>
          <cell r="P1155">
            <v>1.835</v>
          </cell>
          <cell r="R1155" t="str">
            <v>Bss</v>
          </cell>
          <cell r="S1155" t="str">
            <v>Fncl</v>
          </cell>
          <cell r="T1155" t="str">
            <v>CA</v>
          </cell>
          <cell r="X1155" t="str">
            <v>CaBdr</v>
          </cell>
          <cell r="Y1155" t="str">
            <v>SCG</v>
          </cell>
        </row>
        <row r="1156">
          <cell r="B1156">
            <v>219</v>
          </cell>
          <cell r="E1156">
            <v>36831</v>
          </cell>
          <cell r="F1156">
            <v>36861</v>
          </cell>
          <cell r="G1156">
            <v>36861</v>
          </cell>
          <cell r="H1156">
            <v>36891</v>
          </cell>
          <cell r="I1156" t="str">
            <v>Bot</v>
          </cell>
          <cell r="K1156" t="str">
            <v>Enron</v>
          </cell>
          <cell r="N1156">
            <v>0</v>
          </cell>
          <cell r="O1156">
            <v>155000</v>
          </cell>
          <cell r="P1156">
            <v>1.7949999999999999</v>
          </cell>
          <cell r="R1156" t="str">
            <v>Bss</v>
          </cell>
          <cell r="S1156" t="str">
            <v>Fncl</v>
          </cell>
          <cell r="T1156" t="str">
            <v>CA</v>
          </cell>
          <cell r="X1156" t="str">
            <v>CaBdr</v>
          </cell>
          <cell r="Y1156" t="str">
            <v>SCG</v>
          </cell>
        </row>
        <row r="1159">
          <cell r="B1159">
            <v>219</v>
          </cell>
          <cell r="E1159">
            <v>36831</v>
          </cell>
          <cell r="F1159">
            <v>36831</v>
          </cell>
          <cell r="G1159">
            <v>36861</v>
          </cell>
          <cell r="H1159">
            <v>36891</v>
          </cell>
          <cell r="I1159" t="str">
            <v>Bot</v>
          </cell>
          <cell r="K1159" t="str">
            <v>Enron</v>
          </cell>
          <cell r="N1159">
            <v>110000</v>
          </cell>
          <cell r="O1159">
            <v>0</v>
          </cell>
          <cell r="P1159">
            <v>6.11</v>
          </cell>
          <cell r="R1159" t="str">
            <v>Fxd</v>
          </cell>
          <cell r="S1159" t="str">
            <v>Phys</v>
          </cell>
          <cell r="T1159" t="str">
            <v>CA</v>
          </cell>
          <cell r="X1159" t="str">
            <v>CaBdr</v>
          </cell>
          <cell r="Y1159" t="str">
            <v>SCG</v>
          </cell>
        </row>
        <row r="1160">
          <cell r="B1160">
            <v>219</v>
          </cell>
          <cell r="E1160">
            <v>36831</v>
          </cell>
          <cell r="F1160">
            <v>36831</v>
          </cell>
          <cell r="G1160">
            <v>36861</v>
          </cell>
          <cell r="H1160">
            <v>36891</v>
          </cell>
          <cell r="I1160" t="str">
            <v>Bot</v>
          </cell>
          <cell r="K1160" t="str">
            <v>Enron</v>
          </cell>
          <cell r="N1160">
            <v>105000</v>
          </cell>
          <cell r="O1160">
            <v>0</v>
          </cell>
          <cell r="P1160">
            <v>6.21</v>
          </cell>
          <cell r="R1160" t="str">
            <v>Fxd</v>
          </cell>
          <cell r="S1160" t="str">
            <v>Phys</v>
          </cell>
          <cell r="T1160" t="str">
            <v>CA</v>
          </cell>
          <cell r="X1160" t="str">
            <v>CaBdr</v>
          </cell>
          <cell r="Y1160" t="str">
            <v>SCG</v>
          </cell>
        </row>
        <row r="1161">
          <cell r="B1161">
            <v>219</v>
          </cell>
          <cell r="E1161">
            <v>36831</v>
          </cell>
          <cell r="F1161">
            <v>36831</v>
          </cell>
          <cell r="G1161">
            <v>36861</v>
          </cell>
          <cell r="H1161">
            <v>36891</v>
          </cell>
          <cell r="I1161" t="str">
            <v>Sld</v>
          </cell>
          <cell r="K1161" t="str">
            <v>Enron</v>
          </cell>
          <cell r="N1161">
            <v>0</v>
          </cell>
          <cell r="O1161">
            <v>105000</v>
          </cell>
          <cell r="P1161">
            <v>6.6</v>
          </cell>
          <cell r="R1161" t="str">
            <v>Fxd</v>
          </cell>
          <cell r="S1161" t="str">
            <v>Phys</v>
          </cell>
          <cell r="T1161" t="str">
            <v>CA</v>
          </cell>
          <cell r="X1161" t="str">
            <v>CaBdr</v>
          </cell>
          <cell r="Y1161" t="str">
            <v>SCG</v>
          </cell>
        </row>
        <row r="1162">
          <cell r="B1162">
            <v>219</v>
          </cell>
          <cell r="E1162">
            <v>36831</v>
          </cell>
          <cell r="F1162">
            <v>36831</v>
          </cell>
          <cell r="G1162">
            <v>36861</v>
          </cell>
          <cell r="H1162">
            <v>36891</v>
          </cell>
          <cell r="I1162" t="str">
            <v>Sld</v>
          </cell>
          <cell r="K1162" t="str">
            <v>Enron</v>
          </cell>
          <cell r="N1162">
            <v>0</v>
          </cell>
          <cell r="O1162">
            <v>105000</v>
          </cell>
          <cell r="P1162">
            <v>6.46</v>
          </cell>
          <cell r="R1162" t="str">
            <v>Fxd</v>
          </cell>
          <cell r="S1162" t="str">
            <v>Phys</v>
          </cell>
          <cell r="T1162" t="str">
            <v>CA</v>
          </cell>
          <cell r="X1162" t="str">
            <v>CaBdr</v>
          </cell>
          <cell r="Y1162" t="str">
            <v>SCG</v>
          </cell>
        </row>
        <row r="1169">
          <cell r="B1169">
            <v>191</v>
          </cell>
          <cell r="E1169">
            <v>36831</v>
          </cell>
          <cell r="F1169">
            <v>36831</v>
          </cell>
          <cell r="G1169">
            <v>36831</v>
          </cell>
          <cell r="H1169">
            <v>36860</v>
          </cell>
          <cell r="I1169" t="str">
            <v>Bot</v>
          </cell>
          <cell r="K1169" t="str">
            <v>SDGE</v>
          </cell>
          <cell r="N1169">
            <v>0</v>
          </cell>
          <cell r="O1169">
            <v>0</v>
          </cell>
          <cell r="P1169">
            <v>6.9</v>
          </cell>
          <cell r="R1169" t="str">
            <v>Fxd</v>
          </cell>
          <cell r="S1169" t="str">
            <v>Phys</v>
          </cell>
          <cell r="T1169" t="str">
            <v>CA</v>
          </cell>
          <cell r="X1169" t="str">
            <v>CaBdr</v>
          </cell>
          <cell r="Y1169" t="str">
            <v>SCG</v>
          </cell>
          <cell r="Z1169" t="str">
            <v>Instate</v>
          </cell>
        </row>
        <row r="1170">
          <cell r="B1170">
            <v>207</v>
          </cell>
          <cell r="E1170">
            <v>36831</v>
          </cell>
          <cell r="F1170">
            <v>36831</v>
          </cell>
          <cell r="G1170">
            <v>36831</v>
          </cell>
          <cell r="H1170">
            <v>36860</v>
          </cell>
          <cell r="I1170" t="str">
            <v>Bot</v>
          </cell>
          <cell r="K1170" t="str">
            <v>SDGE</v>
          </cell>
          <cell r="N1170">
            <v>0</v>
          </cell>
          <cell r="O1170">
            <v>0</v>
          </cell>
          <cell r="P1170">
            <v>6.9</v>
          </cell>
          <cell r="R1170" t="str">
            <v>Fxd</v>
          </cell>
          <cell r="S1170" t="str">
            <v>Phys</v>
          </cell>
          <cell r="T1170" t="str">
            <v>CA</v>
          </cell>
          <cell r="X1170" t="str">
            <v>CaBdr</v>
          </cell>
          <cell r="Y1170" t="str">
            <v>SCG</v>
          </cell>
          <cell r="Z1170" t="str">
            <v>Instate</v>
          </cell>
        </row>
        <row r="1171">
          <cell r="B1171">
            <v>219</v>
          </cell>
          <cell r="E1171">
            <v>36831</v>
          </cell>
          <cell r="F1171">
            <v>36831</v>
          </cell>
          <cell r="G1171">
            <v>36831</v>
          </cell>
          <cell r="H1171">
            <v>36860</v>
          </cell>
          <cell r="I1171" t="str">
            <v>Bot</v>
          </cell>
          <cell r="K1171" t="str">
            <v>SDGE</v>
          </cell>
          <cell r="N1171">
            <v>0</v>
          </cell>
          <cell r="O1171">
            <v>0</v>
          </cell>
          <cell r="P1171">
            <v>6.9</v>
          </cell>
          <cell r="R1171" t="str">
            <v>Fxd</v>
          </cell>
          <cell r="S1171" t="str">
            <v>Phys</v>
          </cell>
          <cell r="T1171" t="str">
            <v>CA</v>
          </cell>
          <cell r="X1171" t="str">
            <v>CaBdr</v>
          </cell>
          <cell r="Y1171" t="str">
            <v>SCG</v>
          </cell>
          <cell r="Z1171" t="str">
            <v>Instate</v>
          </cell>
        </row>
        <row r="1174">
          <cell r="B1174">
            <v>220</v>
          </cell>
          <cell r="E1174">
            <v>36124</v>
          </cell>
          <cell r="F1174">
            <v>36831</v>
          </cell>
          <cell r="G1174">
            <v>36770</v>
          </cell>
          <cell r="H1174">
            <v>36799</v>
          </cell>
          <cell r="I1174" t="str">
            <v>Bot</v>
          </cell>
          <cell r="K1174" t="str">
            <v>Dataline</v>
          </cell>
          <cell r="N1174">
            <v>0</v>
          </cell>
          <cell r="O1174">
            <v>0</v>
          </cell>
          <cell r="P1174">
            <v>0</v>
          </cell>
          <cell r="Q1174">
            <v>150</v>
          </cell>
          <cell r="R1174" t="str">
            <v>Fee</v>
          </cell>
          <cell r="S1174" t="str">
            <v>Fncl</v>
          </cell>
          <cell r="T1174" t="str">
            <v>CA</v>
          </cell>
          <cell r="X1174" t="str">
            <v>CaBdr</v>
          </cell>
          <cell r="Y1174" t="str">
            <v>SCG</v>
          </cell>
          <cell r="AA1174" t="str">
            <v>SDGE</v>
          </cell>
        </row>
        <row r="1175">
          <cell r="B1175">
            <v>220</v>
          </cell>
          <cell r="E1175">
            <v>36124</v>
          </cell>
          <cell r="F1175">
            <v>36831</v>
          </cell>
          <cell r="G1175">
            <v>36770</v>
          </cell>
          <cell r="H1175">
            <v>36799</v>
          </cell>
          <cell r="I1175" t="str">
            <v>Bot</v>
          </cell>
          <cell r="K1175" t="str">
            <v>Dataline</v>
          </cell>
          <cell r="N1175">
            <v>0</v>
          </cell>
          <cell r="O1175">
            <v>0</v>
          </cell>
          <cell r="P1175">
            <v>0</v>
          </cell>
          <cell r="Q1175">
            <v>150</v>
          </cell>
          <cell r="R1175" t="str">
            <v>Fee</v>
          </cell>
          <cell r="S1175" t="str">
            <v>Fncl</v>
          </cell>
          <cell r="T1175" t="str">
            <v>CA</v>
          </cell>
          <cell r="X1175" t="str">
            <v>CaBdr</v>
          </cell>
          <cell r="Y1175" t="str">
            <v>SCG</v>
          </cell>
          <cell r="AA1175" t="str">
            <v>Dynegy</v>
          </cell>
        </row>
        <row r="1176">
          <cell r="B1176">
            <v>220</v>
          </cell>
          <cell r="E1176">
            <v>36124</v>
          </cell>
          <cell r="F1176">
            <v>36831</v>
          </cell>
          <cell r="G1176">
            <v>36770</v>
          </cell>
          <cell r="H1176">
            <v>36799</v>
          </cell>
          <cell r="I1176" t="str">
            <v>Bot</v>
          </cell>
          <cell r="K1176" t="str">
            <v>Dataline</v>
          </cell>
          <cell r="N1176">
            <v>0</v>
          </cell>
          <cell r="O1176">
            <v>0</v>
          </cell>
          <cell r="P1176">
            <v>0</v>
          </cell>
          <cell r="Q1176">
            <v>150</v>
          </cell>
          <cell r="R1176" t="str">
            <v>Fee</v>
          </cell>
          <cell r="S1176" t="str">
            <v>Fncl</v>
          </cell>
          <cell r="T1176" t="str">
            <v>CA</v>
          </cell>
          <cell r="X1176" t="str">
            <v>CaBdr</v>
          </cell>
          <cell r="Y1176" t="str">
            <v>SCG</v>
          </cell>
          <cell r="AA1176" t="str">
            <v>Dynegy</v>
          </cell>
        </row>
        <row r="1180">
          <cell r="B1180" t="str">
            <v>Other</v>
          </cell>
        </row>
        <row r="1182">
          <cell r="B1182">
            <v>202</v>
          </cell>
          <cell r="C1182">
            <v>78</v>
          </cell>
          <cell r="E1182">
            <v>36766</v>
          </cell>
          <cell r="F1182">
            <v>36831</v>
          </cell>
          <cell r="G1182">
            <v>36831</v>
          </cell>
          <cell r="H1182">
            <v>36860</v>
          </cell>
          <cell r="I1182" t="str">
            <v>Bot</v>
          </cell>
          <cell r="K1182" t="str">
            <v>CEH Trnsfr</v>
          </cell>
          <cell r="N1182">
            <v>0</v>
          </cell>
          <cell r="O1182">
            <v>0</v>
          </cell>
          <cell r="P1182">
            <v>0.3</v>
          </cell>
          <cell r="R1182" t="str">
            <v>Bss</v>
          </cell>
          <cell r="S1182" t="str">
            <v>Fncl</v>
          </cell>
          <cell r="T1182" t="str">
            <v>CA</v>
          </cell>
          <cell r="X1182" t="str">
            <v>CaBdr</v>
          </cell>
          <cell r="Y1182" t="str">
            <v>SCG</v>
          </cell>
        </row>
        <row r="1183">
          <cell r="B1183">
            <v>165</v>
          </cell>
          <cell r="C1183">
            <v>57</v>
          </cell>
          <cell r="E1183">
            <v>36766</v>
          </cell>
          <cell r="F1183">
            <v>36831</v>
          </cell>
          <cell r="G1183">
            <v>36831</v>
          </cell>
          <cell r="H1183">
            <v>36860</v>
          </cell>
          <cell r="I1183" t="str">
            <v>Sld</v>
          </cell>
          <cell r="K1183" t="str">
            <v>CEH Trnsfr</v>
          </cell>
          <cell r="N1183">
            <v>0</v>
          </cell>
          <cell r="O1183">
            <v>0</v>
          </cell>
          <cell r="P1183">
            <v>0.3</v>
          </cell>
          <cell r="R1183" t="str">
            <v>Bss</v>
          </cell>
          <cell r="S1183" t="str">
            <v>Fncl</v>
          </cell>
          <cell r="T1183" t="str">
            <v>CA</v>
          </cell>
          <cell r="X1183" t="str">
            <v>CaBdr</v>
          </cell>
          <cell r="Y1183" t="str">
            <v>SCG</v>
          </cell>
        </row>
        <row r="1185">
          <cell r="B1185">
            <v>202</v>
          </cell>
          <cell r="C1185">
            <v>78</v>
          </cell>
          <cell r="E1185">
            <v>36766</v>
          </cell>
          <cell r="F1185">
            <v>36831</v>
          </cell>
          <cell r="G1185">
            <v>36831</v>
          </cell>
          <cell r="H1185">
            <v>36860</v>
          </cell>
          <cell r="I1185" t="str">
            <v>Bot</v>
          </cell>
          <cell r="K1185" t="str">
            <v>Southern</v>
          </cell>
          <cell r="M1185">
            <v>150000</v>
          </cell>
          <cell r="N1185">
            <v>150000</v>
          </cell>
          <cell r="O1185">
            <v>0</v>
          </cell>
          <cell r="P1185">
            <v>5.4710000000000001</v>
          </cell>
          <cell r="R1185" t="str">
            <v>Bss</v>
          </cell>
          <cell r="S1185" t="str">
            <v>Fncl</v>
          </cell>
          <cell r="T1185" t="str">
            <v>CA</v>
          </cell>
          <cell r="X1185" t="str">
            <v>CaBdr</v>
          </cell>
          <cell r="Y1185" t="str">
            <v>SCG</v>
          </cell>
        </row>
        <row r="1186">
          <cell r="B1186">
            <v>202</v>
          </cell>
          <cell r="C1186">
            <v>78</v>
          </cell>
          <cell r="E1186">
            <v>36766</v>
          </cell>
          <cell r="F1186">
            <v>36831</v>
          </cell>
          <cell r="G1186">
            <v>36831</v>
          </cell>
          <cell r="H1186">
            <v>36860</v>
          </cell>
          <cell r="I1186" t="str">
            <v>Sld</v>
          </cell>
          <cell r="K1186" t="str">
            <v>Southern</v>
          </cell>
          <cell r="M1186">
            <v>150000</v>
          </cell>
          <cell r="N1186">
            <v>0</v>
          </cell>
          <cell r="O1186">
            <v>150000</v>
          </cell>
          <cell r="P1186">
            <v>5.18</v>
          </cell>
          <cell r="R1186" t="str">
            <v>Bss</v>
          </cell>
          <cell r="S1186" t="str">
            <v>Fncl</v>
          </cell>
          <cell r="T1186" t="str">
            <v>CA</v>
          </cell>
          <cell r="X1186" t="str">
            <v>CaBdr</v>
          </cell>
          <cell r="Y1186" t="str">
            <v>SCG</v>
          </cell>
        </row>
        <row r="1187">
          <cell r="B1187">
            <v>191</v>
          </cell>
          <cell r="C1187">
            <v>73</v>
          </cell>
          <cell r="E1187">
            <v>36766</v>
          </cell>
          <cell r="F1187">
            <v>36861</v>
          </cell>
          <cell r="G1187">
            <v>36831</v>
          </cell>
          <cell r="H1187">
            <v>36860</v>
          </cell>
          <cell r="I1187" t="str">
            <v>Bot</v>
          </cell>
          <cell r="K1187" t="str">
            <v>Southern</v>
          </cell>
          <cell r="M1187">
            <v>155000</v>
          </cell>
          <cell r="N1187">
            <v>155000</v>
          </cell>
          <cell r="O1187">
            <v>0</v>
          </cell>
          <cell r="P1187">
            <v>0.93</v>
          </cell>
          <cell r="R1187" t="str">
            <v>Bss</v>
          </cell>
          <cell r="S1187" t="str">
            <v>Fncl</v>
          </cell>
          <cell r="T1187" t="str">
            <v>CA</v>
          </cell>
          <cell r="X1187" t="str">
            <v>CaBdr</v>
          </cell>
          <cell r="Y1187" t="str">
            <v>SCG</v>
          </cell>
        </row>
        <row r="1188">
          <cell r="B1188">
            <v>191</v>
          </cell>
          <cell r="C1188">
            <v>73</v>
          </cell>
          <cell r="E1188">
            <v>36766</v>
          </cell>
          <cell r="F1188">
            <v>36892</v>
          </cell>
          <cell r="G1188">
            <v>36831</v>
          </cell>
          <cell r="H1188">
            <v>36860</v>
          </cell>
          <cell r="I1188" t="str">
            <v>Bot</v>
          </cell>
          <cell r="K1188" t="str">
            <v>Southern</v>
          </cell>
          <cell r="M1188">
            <v>155000</v>
          </cell>
          <cell r="N1188">
            <v>155000</v>
          </cell>
          <cell r="O1188">
            <v>0</v>
          </cell>
          <cell r="P1188">
            <v>0.93</v>
          </cell>
          <cell r="R1188" t="str">
            <v>Bss</v>
          </cell>
          <cell r="S1188" t="str">
            <v>Fncl</v>
          </cell>
          <cell r="T1188" t="str">
            <v>CA</v>
          </cell>
          <cell r="X1188" t="str">
            <v>CaBdr</v>
          </cell>
          <cell r="Y1188" t="str">
            <v>SCG</v>
          </cell>
        </row>
        <row r="1189">
          <cell r="B1189">
            <v>192</v>
          </cell>
          <cell r="C1189">
            <v>74</v>
          </cell>
          <cell r="E1189">
            <v>36766</v>
          </cell>
          <cell r="F1189">
            <v>36923</v>
          </cell>
          <cell r="G1189">
            <v>36831</v>
          </cell>
          <cell r="H1189">
            <v>36860</v>
          </cell>
          <cell r="I1189" t="str">
            <v>Bot</v>
          </cell>
          <cell r="K1189" t="str">
            <v>Southern</v>
          </cell>
          <cell r="M1189">
            <v>140000</v>
          </cell>
          <cell r="N1189">
            <v>140000</v>
          </cell>
          <cell r="O1189">
            <v>0</v>
          </cell>
          <cell r="P1189">
            <v>0.93</v>
          </cell>
          <cell r="R1189" t="str">
            <v>Bss</v>
          </cell>
          <cell r="S1189" t="str">
            <v>Fncl</v>
          </cell>
          <cell r="T1189" t="str">
            <v>CA</v>
          </cell>
          <cell r="X1189" t="str">
            <v>CaBdr</v>
          </cell>
          <cell r="Y1189" t="str">
            <v>SCG</v>
          </cell>
        </row>
        <row r="1190">
          <cell r="B1190">
            <v>193</v>
          </cell>
          <cell r="C1190">
            <v>74</v>
          </cell>
          <cell r="E1190">
            <v>36766</v>
          </cell>
          <cell r="F1190">
            <v>36951</v>
          </cell>
          <cell r="G1190">
            <v>36831</v>
          </cell>
          <cell r="H1190">
            <v>36860</v>
          </cell>
          <cell r="I1190" t="str">
            <v>Bot</v>
          </cell>
          <cell r="K1190" t="str">
            <v>Southern</v>
          </cell>
          <cell r="M1190">
            <v>155000</v>
          </cell>
          <cell r="N1190">
            <v>155000</v>
          </cell>
          <cell r="O1190">
            <v>0</v>
          </cell>
          <cell r="P1190">
            <v>0.93</v>
          </cell>
          <cell r="R1190" t="str">
            <v>Bss</v>
          </cell>
          <cell r="S1190" t="str">
            <v>Fncl</v>
          </cell>
          <cell r="T1190" t="str">
            <v>CA</v>
          </cell>
          <cell r="X1190" t="str">
            <v>CaBdr</v>
          </cell>
          <cell r="Y1190" t="str">
            <v>SCG</v>
          </cell>
        </row>
        <row r="1193">
          <cell r="B1193">
            <v>168</v>
          </cell>
          <cell r="C1193">
            <v>59</v>
          </cell>
          <cell r="E1193">
            <v>36766</v>
          </cell>
          <cell r="F1193">
            <v>36739</v>
          </cell>
          <cell r="G1193">
            <v>36831</v>
          </cell>
          <cell r="H1193">
            <v>36860</v>
          </cell>
          <cell r="I1193" t="str">
            <v>Bot</v>
          </cell>
          <cell r="K1193" t="str">
            <v>CEH Trnsfr</v>
          </cell>
          <cell r="N1193">
            <v>300000</v>
          </cell>
          <cell r="O1193">
            <v>0</v>
          </cell>
          <cell r="P1193">
            <v>1.1000000000000001</v>
          </cell>
          <cell r="R1193" t="str">
            <v>Bss</v>
          </cell>
          <cell r="S1193" t="str">
            <v>Fncl</v>
          </cell>
          <cell r="T1193" t="str">
            <v>CA</v>
          </cell>
          <cell r="X1193" t="str">
            <v>CaBdr</v>
          </cell>
          <cell r="Y1193" t="str">
            <v>SCG</v>
          </cell>
        </row>
        <row r="1194">
          <cell r="B1194">
            <v>191</v>
          </cell>
          <cell r="C1194">
            <v>73</v>
          </cell>
          <cell r="E1194">
            <v>36766</v>
          </cell>
          <cell r="F1194">
            <v>36739</v>
          </cell>
          <cell r="G1194">
            <v>36831</v>
          </cell>
          <cell r="H1194">
            <v>36860</v>
          </cell>
          <cell r="I1194" t="str">
            <v>Sld</v>
          </cell>
          <cell r="K1194" t="str">
            <v>CEH Trnsfr</v>
          </cell>
          <cell r="N1194">
            <v>0</v>
          </cell>
          <cell r="O1194">
            <v>300000</v>
          </cell>
          <cell r="P1194">
            <v>1.1000000000000001</v>
          </cell>
          <cell r="R1194" t="str">
            <v>Bss</v>
          </cell>
          <cell r="S1194" t="str">
            <v>Fncl</v>
          </cell>
          <cell r="T1194" t="str">
            <v>CA</v>
          </cell>
          <cell r="X1194" t="str">
            <v>CaBdr</v>
          </cell>
          <cell r="Y1194" t="str">
            <v>SCG</v>
          </cell>
        </row>
        <row r="1195">
          <cell r="B1195">
            <v>191</v>
          </cell>
          <cell r="C1195">
            <v>73</v>
          </cell>
          <cell r="E1195">
            <v>36766</v>
          </cell>
          <cell r="F1195">
            <v>36739</v>
          </cell>
          <cell r="G1195">
            <v>36831</v>
          </cell>
          <cell r="H1195">
            <v>36860</v>
          </cell>
          <cell r="I1195" t="str">
            <v>Bot</v>
          </cell>
          <cell r="K1195" t="str">
            <v>CEH Trnsfr</v>
          </cell>
          <cell r="N1195">
            <v>300000</v>
          </cell>
          <cell r="O1195">
            <v>0</v>
          </cell>
          <cell r="P1195">
            <v>0.2</v>
          </cell>
          <cell r="R1195" t="str">
            <v>Bss</v>
          </cell>
          <cell r="S1195" t="str">
            <v>Fncl</v>
          </cell>
          <cell r="T1195" t="str">
            <v>CA</v>
          </cell>
          <cell r="X1195" t="str">
            <v>CaBdr</v>
          </cell>
          <cell r="Y1195" t="str">
            <v>SCG</v>
          </cell>
        </row>
        <row r="1196">
          <cell r="B1196">
            <v>168</v>
          </cell>
          <cell r="C1196">
            <v>59</v>
          </cell>
          <cell r="E1196">
            <v>36766</v>
          </cell>
          <cell r="F1196">
            <v>36739</v>
          </cell>
          <cell r="G1196">
            <v>36831</v>
          </cell>
          <cell r="H1196">
            <v>36860</v>
          </cell>
          <cell r="I1196" t="str">
            <v>Sld</v>
          </cell>
          <cell r="K1196" t="str">
            <v>CEH Trnsfr</v>
          </cell>
          <cell r="N1196">
            <v>0</v>
          </cell>
          <cell r="O1196">
            <v>300000</v>
          </cell>
          <cell r="P1196">
            <v>0.2</v>
          </cell>
          <cell r="R1196" t="str">
            <v>Bss</v>
          </cell>
          <cell r="S1196" t="str">
            <v>Fncl</v>
          </cell>
          <cell r="T1196" t="str">
            <v>CA</v>
          </cell>
          <cell r="X1196" t="str">
            <v>CaBdr</v>
          </cell>
          <cell r="Y1196" t="str">
            <v>SCG</v>
          </cell>
        </row>
        <row r="1198">
          <cell r="B1198">
            <v>174</v>
          </cell>
          <cell r="C1198">
            <v>116.1</v>
          </cell>
          <cell r="E1198">
            <v>36766</v>
          </cell>
          <cell r="F1198">
            <v>36739</v>
          </cell>
          <cell r="G1198">
            <v>36831</v>
          </cell>
          <cell r="H1198">
            <v>36860</v>
          </cell>
          <cell r="I1198" t="str">
            <v>Bot</v>
          </cell>
          <cell r="K1198" t="str">
            <v>CEH Trnsfr</v>
          </cell>
          <cell r="N1198">
            <v>150000</v>
          </cell>
          <cell r="O1198">
            <v>0</v>
          </cell>
          <cell r="P1198">
            <v>1.1000000000000001</v>
          </cell>
          <cell r="R1198" t="str">
            <v>Bss</v>
          </cell>
          <cell r="S1198" t="str">
            <v>Fncl</v>
          </cell>
          <cell r="T1198" t="str">
            <v>CA</v>
          </cell>
          <cell r="X1198" t="str">
            <v>CaBdr</v>
          </cell>
          <cell r="Y1198" t="str">
            <v>SCG</v>
          </cell>
        </row>
        <row r="1199">
          <cell r="B1199">
            <v>211</v>
          </cell>
          <cell r="C1199">
            <v>84</v>
          </cell>
          <cell r="E1199">
            <v>36766</v>
          </cell>
          <cell r="F1199">
            <v>36739</v>
          </cell>
          <cell r="G1199">
            <v>36831</v>
          </cell>
          <cell r="H1199">
            <v>36860</v>
          </cell>
          <cell r="I1199" t="str">
            <v>Sld</v>
          </cell>
          <cell r="K1199" t="str">
            <v>CEH Trnsfr</v>
          </cell>
          <cell r="N1199">
            <v>0</v>
          </cell>
          <cell r="O1199">
            <v>150000</v>
          </cell>
          <cell r="P1199">
            <v>1.1000000000000001</v>
          </cell>
          <cell r="R1199" t="str">
            <v>Bss</v>
          </cell>
          <cell r="S1199" t="str">
            <v>Fncl</v>
          </cell>
          <cell r="T1199" t="str">
            <v>CA</v>
          </cell>
          <cell r="X1199" t="str">
            <v>CaBdr</v>
          </cell>
          <cell r="Y1199" t="str">
            <v>SCG</v>
          </cell>
        </row>
        <row r="1200">
          <cell r="B1200">
            <v>211</v>
          </cell>
          <cell r="C1200">
            <v>84</v>
          </cell>
          <cell r="E1200">
            <v>36766</v>
          </cell>
          <cell r="F1200">
            <v>36739</v>
          </cell>
          <cell r="G1200">
            <v>36831</v>
          </cell>
          <cell r="H1200">
            <v>36860</v>
          </cell>
          <cell r="I1200" t="str">
            <v>Bot</v>
          </cell>
          <cell r="K1200" t="str">
            <v>CEH Trnsfr</v>
          </cell>
          <cell r="N1200">
            <v>150000</v>
          </cell>
          <cell r="O1200">
            <v>0</v>
          </cell>
          <cell r="P1200">
            <v>0.2</v>
          </cell>
          <cell r="R1200" t="str">
            <v>Bss</v>
          </cell>
          <cell r="S1200" t="str">
            <v>Fncl</v>
          </cell>
          <cell r="T1200" t="str">
            <v>CA</v>
          </cell>
          <cell r="X1200" t="str">
            <v>CaBdr</v>
          </cell>
          <cell r="Y1200" t="str">
            <v>SCG</v>
          </cell>
        </row>
        <row r="1201">
          <cell r="B1201">
            <v>174</v>
          </cell>
          <cell r="C1201">
            <v>116.1</v>
          </cell>
          <cell r="E1201">
            <v>36766</v>
          </cell>
          <cell r="F1201">
            <v>36739</v>
          </cell>
          <cell r="G1201">
            <v>36831</v>
          </cell>
          <cell r="H1201">
            <v>36860</v>
          </cell>
          <cell r="I1201" t="str">
            <v>Sld</v>
          </cell>
          <cell r="K1201" t="str">
            <v>CEH Trnsfr</v>
          </cell>
          <cell r="N1201">
            <v>0</v>
          </cell>
          <cell r="O1201">
            <v>150000</v>
          </cell>
          <cell r="P1201">
            <v>0.2</v>
          </cell>
          <cell r="R1201" t="str">
            <v>Bss</v>
          </cell>
          <cell r="S1201" t="str">
            <v>Fncl</v>
          </cell>
          <cell r="T1201" t="str">
            <v>CA</v>
          </cell>
          <cell r="X1201" t="str">
            <v>CaBdr</v>
          </cell>
          <cell r="Y1201" t="str">
            <v>SCG</v>
          </cell>
        </row>
        <row r="1203">
          <cell r="B1203">
            <v>183</v>
          </cell>
          <cell r="C1203">
            <v>65</v>
          </cell>
          <cell r="E1203">
            <v>36766</v>
          </cell>
          <cell r="F1203">
            <v>36739</v>
          </cell>
          <cell r="G1203">
            <v>36831</v>
          </cell>
          <cell r="H1203">
            <v>36860</v>
          </cell>
          <cell r="I1203" t="str">
            <v>Bot</v>
          </cell>
          <cell r="K1203" t="str">
            <v>CEH Trnsfr</v>
          </cell>
          <cell r="N1203">
            <v>200000</v>
          </cell>
          <cell r="O1203">
            <v>0</v>
          </cell>
          <cell r="P1203">
            <v>1.1000000000000001</v>
          </cell>
          <cell r="R1203" t="str">
            <v>Bss</v>
          </cell>
          <cell r="S1203" t="str">
            <v>Fncl</v>
          </cell>
          <cell r="T1203" t="str">
            <v>CA</v>
          </cell>
          <cell r="X1203" t="str">
            <v>CaBdr</v>
          </cell>
          <cell r="Y1203" t="str">
            <v>SCG</v>
          </cell>
        </row>
        <row r="1204">
          <cell r="B1204">
            <v>202</v>
          </cell>
          <cell r="E1204">
            <v>36766</v>
          </cell>
          <cell r="F1204">
            <v>36739</v>
          </cell>
          <cell r="G1204">
            <v>36831</v>
          </cell>
          <cell r="H1204">
            <v>36860</v>
          </cell>
          <cell r="I1204" t="str">
            <v>Sld</v>
          </cell>
          <cell r="K1204" t="str">
            <v>CEH Trnsfr</v>
          </cell>
          <cell r="N1204">
            <v>0</v>
          </cell>
          <cell r="O1204">
            <v>200000</v>
          </cell>
          <cell r="P1204">
            <v>1.1000000000000001</v>
          </cell>
          <cell r="R1204" t="str">
            <v>Bss</v>
          </cell>
          <cell r="S1204" t="str">
            <v>Fncl</v>
          </cell>
          <cell r="T1204" t="str">
            <v>CA</v>
          </cell>
          <cell r="X1204" t="str">
            <v>CaBdr</v>
          </cell>
          <cell r="Y1204" t="str">
            <v>SCG</v>
          </cell>
        </row>
        <row r="1205">
          <cell r="B1205">
            <v>202</v>
          </cell>
          <cell r="E1205">
            <v>36766</v>
          </cell>
          <cell r="F1205">
            <v>36739</v>
          </cell>
          <cell r="G1205">
            <v>36831</v>
          </cell>
          <cell r="H1205">
            <v>36860</v>
          </cell>
          <cell r="I1205" t="str">
            <v>Bot</v>
          </cell>
          <cell r="K1205" t="str">
            <v>CEH Trnsfr</v>
          </cell>
          <cell r="N1205">
            <v>200000</v>
          </cell>
          <cell r="O1205">
            <v>0</v>
          </cell>
          <cell r="P1205">
            <v>0.2</v>
          </cell>
          <cell r="R1205" t="str">
            <v>Bss</v>
          </cell>
          <cell r="S1205" t="str">
            <v>Fncl</v>
          </cell>
          <cell r="T1205" t="str">
            <v>CA</v>
          </cell>
          <cell r="X1205" t="str">
            <v>CaBdr</v>
          </cell>
          <cell r="Y1205" t="str">
            <v>SCG</v>
          </cell>
        </row>
        <row r="1206">
          <cell r="B1206">
            <v>183</v>
          </cell>
          <cell r="C1206">
            <v>65</v>
          </cell>
          <cell r="E1206">
            <v>36766</v>
          </cell>
          <cell r="F1206">
            <v>36739</v>
          </cell>
          <cell r="G1206">
            <v>36831</v>
          </cell>
          <cell r="H1206">
            <v>36860</v>
          </cell>
          <cell r="I1206" t="str">
            <v>Sld</v>
          </cell>
          <cell r="K1206" t="str">
            <v>CEH Trnsfr</v>
          </cell>
          <cell r="N1206">
            <v>0</v>
          </cell>
          <cell r="O1206">
            <v>200000</v>
          </cell>
          <cell r="P1206">
            <v>0.2</v>
          </cell>
          <cell r="R1206" t="str">
            <v>Bss</v>
          </cell>
          <cell r="S1206" t="str">
            <v>Fncl</v>
          </cell>
          <cell r="T1206" t="str">
            <v>CA</v>
          </cell>
          <cell r="X1206" t="str">
            <v>CaBdr</v>
          </cell>
          <cell r="Y1206" t="str">
            <v>SCG</v>
          </cell>
        </row>
        <row r="1210">
          <cell r="B1210">
            <v>211</v>
          </cell>
          <cell r="C1210">
            <v>84</v>
          </cell>
          <cell r="E1210">
            <v>36399</v>
          </cell>
          <cell r="F1210">
            <v>36861</v>
          </cell>
          <cell r="G1210">
            <v>36434</v>
          </cell>
          <cell r="H1210">
            <v>36464</v>
          </cell>
          <cell r="I1210" t="str">
            <v>Sld</v>
          </cell>
          <cell r="K1210" t="str">
            <v>CAHUB</v>
          </cell>
          <cell r="N1210">
            <v>0</v>
          </cell>
          <cell r="O1210">
            <v>296019</v>
          </cell>
          <cell r="P1210">
            <v>0</v>
          </cell>
          <cell r="R1210" t="str">
            <v>Fxd</v>
          </cell>
          <cell r="S1210" t="str">
            <v>Strg</v>
          </cell>
          <cell r="T1210" t="str">
            <v>CA</v>
          </cell>
          <cell r="X1210" t="str">
            <v>CaBdr</v>
          </cell>
          <cell r="Y1210" t="str">
            <v>SCG</v>
          </cell>
        </row>
        <row r="1211">
          <cell r="B1211">
            <v>193</v>
          </cell>
          <cell r="C1211">
            <v>76</v>
          </cell>
          <cell r="E1211">
            <v>36479</v>
          </cell>
          <cell r="F1211">
            <v>36861</v>
          </cell>
          <cell r="G1211">
            <v>36861</v>
          </cell>
          <cell r="H1211">
            <v>36891</v>
          </cell>
          <cell r="I1211" t="str">
            <v>Bot</v>
          </cell>
          <cell r="K1211" t="str">
            <v>CAHUB</v>
          </cell>
          <cell r="N1211">
            <v>155000</v>
          </cell>
          <cell r="O1211">
            <v>0</v>
          </cell>
          <cell r="P1211">
            <v>0.45</v>
          </cell>
          <cell r="R1211" t="str">
            <v>Fxd</v>
          </cell>
          <cell r="S1211" t="str">
            <v>Strg</v>
          </cell>
          <cell r="T1211" t="str">
            <v>CA</v>
          </cell>
          <cell r="X1211" t="str">
            <v>CaBdr</v>
          </cell>
          <cell r="Y1211" t="str">
            <v>SCG</v>
          </cell>
        </row>
        <row r="1213">
          <cell r="B1213">
            <v>165</v>
          </cell>
          <cell r="C1213">
            <v>57</v>
          </cell>
          <cell r="E1213">
            <v>36479</v>
          </cell>
          <cell r="F1213">
            <v>36861</v>
          </cell>
          <cell r="G1213">
            <v>36861</v>
          </cell>
          <cell r="H1213">
            <v>36891</v>
          </cell>
          <cell r="I1213" t="str">
            <v>Bot</v>
          </cell>
          <cell r="K1213" t="str">
            <v>CAHUB</v>
          </cell>
          <cell r="N1213">
            <v>155000</v>
          </cell>
          <cell r="O1213">
            <v>0</v>
          </cell>
          <cell r="P1213">
            <v>0</v>
          </cell>
          <cell r="R1213" t="str">
            <v>Fxd</v>
          </cell>
          <cell r="S1213" t="str">
            <v>Strg</v>
          </cell>
          <cell r="T1213" t="str">
            <v>CA</v>
          </cell>
          <cell r="X1213" t="str">
            <v>CaBdr</v>
          </cell>
          <cell r="Y1213" t="str">
            <v>SCG</v>
          </cell>
        </row>
        <row r="1215">
          <cell r="B1215">
            <v>191</v>
          </cell>
          <cell r="C1215">
            <v>73</v>
          </cell>
          <cell r="E1215">
            <v>36479</v>
          </cell>
          <cell r="F1215">
            <v>36951</v>
          </cell>
          <cell r="G1215">
            <v>36739</v>
          </cell>
          <cell r="H1215">
            <v>36769</v>
          </cell>
          <cell r="I1215" t="str">
            <v>Sld</v>
          </cell>
          <cell r="K1215" t="str">
            <v>CAHUB</v>
          </cell>
          <cell r="N1215">
            <v>0</v>
          </cell>
          <cell r="O1215">
            <v>300000</v>
          </cell>
          <cell r="P1215">
            <v>0</v>
          </cell>
          <cell r="R1215" t="str">
            <v>Fxd</v>
          </cell>
          <cell r="S1215" t="str">
            <v>Strg</v>
          </cell>
          <cell r="T1215" t="str">
            <v>CA</v>
          </cell>
          <cell r="X1215" t="str">
            <v>CaBdr</v>
          </cell>
          <cell r="Y1215" t="str">
            <v>SCG</v>
          </cell>
        </row>
        <row r="1217">
          <cell r="B1217">
            <v>192</v>
          </cell>
          <cell r="C1217">
            <v>74</v>
          </cell>
          <cell r="E1217">
            <v>36479</v>
          </cell>
          <cell r="F1217">
            <v>36861</v>
          </cell>
          <cell r="G1217">
            <v>36861</v>
          </cell>
          <cell r="H1217">
            <v>36891</v>
          </cell>
          <cell r="I1217" t="str">
            <v>Bot</v>
          </cell>
          <cell r="K1217" t="str">
            <v>CAHUB</v>
          </cell>
          <cell r="N1217">
            <v>0</v>
          </cell>
          <cell r="O1217">
            <v>0</v>
          </cell>
          <cell r="P1217">
            <v>0.02</v>
          </cell>
          <cell r="Q1217">
            <v>3100</v>
          </cell>
          <cell r="R1217" t="str">
            <v>Fee</v>
          </cell>
          <cell r="S1217" t="str">
            <v>Fncl</v>
          </cell>
          <cell r="T1217" t="str">
            <v>CA</v>
          </cell>
          <cell r="X1217" t="str">
            <v>CaBdr</v>
          </cell>
          <cell r="Y1217" t="str">
            <v>SCG</v>
          </cell>
        </row>
        <row r="1218">
          <cell r="B1218">
            <v>192</v>
          </cell>
          <cell r="C1218">
            <v>74</v>
          </cell>
          <cell r="E1218">
            <v>36479</v>
          </cell>
          <cell r="F1218">
            <v>36861</v>
          </cell>
          <cell r="G1218">
            <v>36861</v>
          </cell>
          <cell r="H1218">
            <v>36891</v>
          </cell>
          <cell r="I1218" t="str">
            <v>Bot</v>
          </cell>
          <cell r="K1218" t="str">
            <v>CAHUB</v>
          </cell>
          <cell r="N1218">
            <v>155000</v>
          </cell>
          <cell r="O1218">
            <v>0</v>
          </cell>
          <cell r="P1218">
            <v>0.47</v>
          </cell>
          <cell r="R1218" t="str">
            <v>Fxd</v>
          </cell>
          <cell r="S1218" t="str">
            <v>Strg</v>
          </cell>
          <cell r="T1218" t="str">
            <v>CA</v>
          </cell>
          <cell r="X1218" t="str">
            <v>CaBdr</v>
          </cell>
          <cell r="Y1218" t="str">
            <v>SCG</v>
          </cell>
        </row>
        <row r="1219">
          <cell r="B1219">
            <v>192</v>
          </cell>
          <cell r="C1219">
            <v>74</v>
          </cell>
          <cell r="E1219">
            <v>36850</v>
          </cell>
          <cell r="F1219">
            <v>36861</v>
          </cell>
          <cell r="G1219">
            <v>36861</v>
          </cell>
          <cell r="H1219">
            <v>36891</v>
          </cell>
          <cell r="I1219" t="str">
            <v>Sld</v>
          </cell>
          <cell r="K1219" t="str">
            <v>CEH Trnsfr</v>
          </cell>
          <cell r="N1219">
            <v>0</v>
          </cell>
          <cell r="O1219">
            <v>155000</v>
          </cell>
          <cell r="P1219">
            <v>7.25</v>
          </cell>
          <cell r="R1219" t="str">
            <v>Fxd</v>
          </cell>
          <cell r="S1219" t="str">
            <v>Strg</v>
          </cell>
          <cell r="T1219" t="str">
            <v>CA</v>
          </cell>
          <cell r="X1219" t="str">
            <v>CaBdr</v>
          </cell>
          <cell r="Y1219" t="str">
            <v>SCG</v>
          </cell>
        </row>
        <row r="1220">
          <cell r="B1220">
            <v>211</v>
          </cell>
          <cell r="C1220">
            <v>84</v>
          </cell>
          <cell r="E1220">
            <v>36850</v>
          </cell>
          <cell r="F1220">
            <v>36861</v>
          </cell>
          <cell r="G1220">
            <v>36861</v>
          </cell>
          <cell r="H1220">
            <v>36891</v>
          </cell>
          <cell r="I1220" t="str">
            <v>Bot</v>
          </cell>
          <cell r="K1220" t="str">
            <v>CEH Trnsfr</v>
          </cell>
          <cell r="N1220">
            <v>155000</v>
          </cell>
          <cell r="O1220">
            <v>0</v>
          </cell>
          <cell r="P1220">
            <v>7.25</v>
          </cell>
          <cell r="R1220" t="str">
            <v>Fxd</v>
          </cell>
          <cell r="S1220" t="str">
            <v>Strg</v>
          </cell>
          <cell r="T1220" t="str">
            <v>CA</v>
          </cell>
          <cell r="X1220" t="str">
            <v>CaBdr</v>
          </cell>
          <cell r="Y1220" t="str">
            <v>SCG</v>
          </cell>
        </row>
        <row r="1226">
          <cell r="B1226">
            <v>192</v>
          </cell>
          <cell r="C1226">
            <v>74</v>
          </cell>
          <cell r="E1226">
            <v>36479</v>
          </cell>
          <cell r="F1226">
            <v>36982</v>
          </cell>
          <cell r="G1226">
            <v>36739</v>
          </cell>
          <cell r="H1226">
            <v>36769</v>
          </cell>
          <cell r="I1226" t="str">
            <v>Sld</v>
          </cell>
          <cell r="K1226" t="str">
            <v>CAHUB</v>
          </cell>
          <cell r="M1226">
            <v>155000</v>
          </cell>
          <cell r="N1226">
            <v>0</v>
          </cell>
          <cell r="O1226">
            <v>155000</v>
          </cell>
          <cell r="P1226">
            <v>0</v>
          </cell>
          <cell r="R1226" t="str">
            <v>Fxd</v>
          </cell>
          <cell r="S1226" t="str">
            <v>Strg</v>
          </cell>
          <cell r="T1226" t="str">
            <v>CA</v>
          </cell>
          <cell r="X1226" t="str">
            <v>CaBdr</v>
          </cell>
          <cell r="Y1226" t="str">
            <v>SCG</v>
          </cell>
        </row>
        <row r="1228">
          <cell r="B1228">
            <v>193</v>
          </cell>
          <cell r="C1228">
            <v>76</v>
          </cell>
          <cell r="E1228">
            <v>36479</v>
          </cell>
          <cell r="F1228">
            <v>36982</v>
          </cell>
          <cell r="G1228">
            <v>36739</v>
          </cell>
          <cell r="H1228">
            <v>36769</v>
          </cell>
          <cell r="I1228" t="str">
            <v>Sld</v>
          </cell>
          <cell r="K1228" t="str">
            <v>CAHUB</v>
          </cell>
          <cell r="N1228">
            <v>0</v>
          </cell>
          <cell r="O1228">
            <v>155000</v>
          </cell>
          <cell r="P1228">
            <v>0</v>
          </cell>
          <cell r="R1228" t="str">
            <v>Fxd</v>
          </cell>
          <cell r="S1228" t="str">
            <v>Strg</v>
          </cell>
          <cell r="T1228" t="str">
            <v>CA</v>
          </cell>
          <cell r="X1228" t="str">
            <v>CaBdr</v>
          </cell>
          <cell r="Y1228" t="str">
            <v>SCG</v>
          </cell>
        </row>
        <row r="1229">
          <cell r="B1229">
            <v>193</v>
          </cell>
          <cell r="C1229">
            <v>76</v>
          </cell>
          <cell r="E1229">
            <v>36850</v>
          </cell>
          <cell r="F1229">
            <v>36861</v>
          </cell>
          <cell r="G1229">
            <v>36861</v>
          </cell>
          <cell r="H1229">
            <v>36891</v>
          </cell>
          <cell r="I1229" t="str">
            <v>Sld</v>
          </cell>
          <cell r="K1229" t="str">
            <v>CEH Trnsfr</v>
          </cell>
          <cell r="N1229">
            <v>0</v>
          </cell>
          <cell r="O1229">
            <v>155000</v>
          </cell>
          <cell r="P1229">
            <v>7.25</v>
          </cell>
          <cell r="R1229" t="str">
            <v>Fxd</v>
          </cell>
          <cell r="S1229" t="str">
            <v>Strg</v>
          </cell>
          <cell r="T1229" t="str">
            <v>CA</v>
          </cell>
          <cell r="X1229" t="str">
            <v>CaBdr</v>
          </cell>
          <cell r="Y1229" t="str">
            <v>SCG</v>
          </cell>
        </row>
        <row r="1230">
          <cell r="B1230">
            <v>211</v>
          </cell>
          <cell r="C1230">
            <v>84</v>
          </cell>
          <cell r="E1230">
            <v>36850</v>
          </cell>
          <cell r="F1230">
            <v>36861</v>
          </cell>
          <cell r="G1230">
            <v>36861</v>
          </cell>
          <cell r="H1230">
            <v>36891</v>
          </cell>
          <cell r="I1230" t="str">
            <v>Bot</v>
          </cell>
          <cell r="K1230" t="str">
            <v>CEH Trnsfr</v>
          </cell>
          <cell r="N1230">
            <v>155000</v>
          </cell>
          <cell r="O1230">
            <v>0</v>
          </cell>
          <cell r="P1230">
            <v>7.25</v>
          </cell>
          <cell r="R1230" t="str">
            <v>Fxd</v>
          </cell>
          <cell r="S1230" t="str">
            <v>Strg</v>
          </cell>
          <cell r="T1230" t="str">
            <v>CA</v>
          </cell>
          <cell r="X1230" t="str">
            <v>CaBdr</v>
          </cell>
          <cell r="Y1230" t="str">
            <v>SCG</v>
          </cell>
        </row>
        <row r="1234">
          <cell r="B1234">
            <v>125</v>
          </cell>
          <cell r="E1234">
            <v>36707</v>
          </cell>
          <cell r="F1234">
            <v>36495</v>
          </cell>
          <cell r="G1234">
            <v>36677</v>
          </cell>
          <cell r="H1234">
            <v>36677</v>
          </cell>
          <cell r="I1234" t="str">
            <v>Sld</v>
          </cell>
          <cell r="K1234" t="str">
            <v>Lost/Unaccounted</v>
          </cell>
          <cell r="N1234">
            <v>0</v>
          </cell>
          <cell r="O1234">
            <v>1.2</v>
          </cell>
          <cell r="P1234">
            <v>0</v>
          </cell>
          <cell r="R1234" t="str">
            <v>Fxd</v>
          </cell>
          <cell r="S1234" t="str">
            <v>Phys</v>
          </cell>
          <cell r="T1234" t="str">
            <v>CA</v>
          </cell>
          <cell r="X1234" t="str">
            <v>CaBdr</v>
          </cell>
          <cell r="Y1234" t="str">
            <v>SCG</v>
          </cell>
        </row>
        <row r="1235">
          <cell r="B1235">
            <v>125</v>
          </cell>
          <cell r="E1235">
            <v>36707</v>
          </cell>
          <cell r="F1235">
            <v>36526</v>
          </cell>
          <cell r="G1235">
            <v>36677</v>
          </cell>
          <cell r="H1235">
            <v>36677</v>
          </cell>
          <cell r="I1235" t="str">
            <v>Bot</v>
          </cell>
          <cell r="K1235" t="str">
            <v>Lost/Unaccounted</v>
          </cell>
          <cell r="N1235">
            <v>0.5</v>
          </cell>
          <cell r="O1235">
            <v>0</v>
          </cell>
          <cell r="P1235">
            <v>0</v>
          </cell>
          <cell r="R1235" t="str">
            <v>Fxd</v>
          </cell>
          <cell r="S1235" t="str">
            <v>Phys</v>
          </cell>
          <cell r="T1235" t="str">
            <v>CA</v>
          </cell>
          <cell r="X1235" t="str">
            <v>CaBdr</v>
          </cell>
          <cell r="Y1235" t="str">
            <v>SCG</v>
          </cell>
        </row>
        <row r="1236">
          <cell r="B1236">
            <v>125</v>
          </cell>
          <cell r="E1236">
            <v>36707</v>
          </cell>
          <cell r="F1236">
            <v>36557</v>
          </cell>
          <cell r="G1236">
            <v>36677</v>
          </cell>
          <cell r="H1236">
            <v>36677</v>
          </cell>
          <cell r="I1236" t="str">
            <v>Bot</v>
          </cell>
          <cell r="K1236" t="str">
            <v>Lost/Unaccounted</v>
          </cell>
          <cell r="N1236">
            <v>0.4</v>
          </cell>
          <cell r="O1236">
            <v>0</v>
          </cell>
          <cell r="P1236">
            <v>0</v>
          </cell>
          <cell r="R1236" t="str">
            <v>Fxd</v>
          </cell>
          <cell r="S1236" t="str">
            <v>Phys</v>
          </cell>
          <cell r="T1236" t="str">
            <v>CA</v>
          </cell>
          <cell r="X1236" t="str">
            <v>CaBdr</v>
          </cell>
          <cell r="Y1236" t="str">
            <v>SCG</v>
          </cell>
        </row>
        <row r="1237">
          <cell r="B1237">
            <v>125</v>
          </cell>
          <cell r="E1237">
            <v>36707</v>
          </cell>
          <cell r="F1237">
            <v>36586</v>
          </cell>
          <cell r="G1237">
            <v>36677</v>
          </cell>
          <cell r="H1237">
            <v>36677</v>
          </cell>
          <cell r="I1237" t="str">
            <v>Bot</v>
          </cell>
          <cell r="K1237" t="str">
            <v>Lost/Unaccounted</v>
          </cell>
          <cell r="N1237">
            <v>0.3</v>
          </cell>
          <cell r="O1237">
            <v>0</v>
          </cell>
          <cell r="P1237">
            <v>0</v>
          </cell>
          <cell r="R1237" t="str">
            <v>Fxd</v>
          </cell>
          <cell r="S1237" t="str">
            <v>Phys</v>
          </cell>
          <cell r="T1237" t="str">
            <v>CA</v>
          </cell>
          <cell r="X1237" t="str">
            <v>CaBdr</v>
          </cell>
          <cell r="Y1237" t="str">
            <v>SCG</v>
          </cell>
        </row>
        <row r="1238">
          <cell r="B1238">
            <v>179</v>
          </cell>
          <cell r="E1238">
            <v>36707</v>
          </cell>
          <cell r="F1238">
            <v>36678</v>
          </cell>
          <cell r="G1238">
            <v>36677</v>
          </cell>
          <cell r="H1238">
            <v>36677</v>
          </cell>
          <cell r="I1238" t="str">
            <v>Bot</v>
          </cell>
          <cell r="K1238" t="str">
            <v>Lost/Unaccounted</v>
          </cell>
          <cell r="N1238">
            <v>1.1000000000000001</v>
          </cell>
          <cell r="O1238">
            <v>0</v>
          </cell>
          <cell r="P1238">
            <v>0</v>
          </cell>
          <cell r="R1238" t="str">
            <v>Fxd</v>
          </cell>
          <cell r="S1238" t="str">
            <v>Strg</v>
          </cell>
          <cell r="T1238" t="str">
            <v>CA</v>
          </cell>
          <cell r="X1238" t="str">
            <v>CaBdr</v>
          </cell>
          <cell r="Y1238" t="str">
            <v>SCG</v>
          </cell>
        </row>
        <row r="1239">
          <cell r="B1239">
            <v>166</v>
          </cell>
          <cell r="C1239">
            <v>58</v>
          </cell>
          <cell r="E1239">
            <v>36585</v>
          </cell>
          <cell r="F1239">
            <v>36678</v>
          </cell>
          <cell r="G1239">
            <v>36585</v>
          </cell>
          <cell r="H1239">
            <v>36585</v>
          </cell>
          <cell r="I1239" t="str">
            <v>Sld</v>
          </cell>
          <cell r="K1239" t="str">
            <v>Lost/Unaccounted</v>
          </cell>
          <cell r="N1239">
            <v>0</v>
          </cell>
          <cell r="O1239">
            <v>1</v>
          </cell>
          <cell r="P1239">
            <v>0</v>
          </cell>
          <cell r="R1239" t="str">
            <v>Fxd</v>
          </cell>
          <cell r="S1239" t="str">
            <v>Phys</v>
          </cell>
          <cell r="T1239" t="str">
            <v>CA</v>
          </cell>
          <cell r="X1239" t="str">
            <v>CaBdr</v>
          </cell>
          <cell r="Y1239" t="str">
            <v>SCG</v>
          </cell>
          <cell r="AA1239">
            <v>166</v>
          </cell>
          <cell r="AB1239" t="str">
            <v>179</v>
          </cell>
        </row>
        <row r="1243">
          <cell r="B1243" t="str">
            <v>Monthly Reservation Fees:</v>
          </cell>
        </row>
        <row r="1244">
          <cell r="B1244">
            <v>14</v>
          </cell>
          <cell r="C1244">
            <v>114</v>
          </cell>
          <cell r="E1244">
            <v>35984</v>
          </cell>
          <cell r="F1244">
            <v>36251</v>
          </cell>
          <cell r="G1244">
            <v>36526</v>
          </cell>
          <cell r="H1244">
            <v>36556</v>
          </cell>
          <cell r="I1244" t="str">
            <v>Bot</v>
          </cell>
          <cell r="K1244" t="str">
            <v>SCG TBS</v>
          </cell>
          <cell r="N1244">
            <v>0</v>
          </cell>
          <cell r="O1244">
            <v>0</v>
          </cell>
          <cell r="P1244">
            <v>0.26</v>
          </cell>
          <cell r="Q1244">
            <v>32500</v>
          </cell>
          <cell r="R1244" t="str">
            <v>Fee</v>
          </cell>
          <cell r="S1244" t="str">
            <v>Fncl</v>
          </cell>
          <cell r="T1244" t="str">
            <v>CA</v>
          </cell>
          <cell r="X1244" t="str">
            <v>CaBdr</v>
          </cell>
          <cell r="Y1244" t="str">
            <v>SCG</v>
          </cell>
        </row>
        <row r="1245">
          <cell r="B1245">
            <v>14</v>
          </cell>
          <cell r="C1245">
            <v>114</v>
          </cell>
          <cell r="E1245">
            <v>35984</v>
          </cell>
          <cell r="F1245">
            <v>36281</v>
          </cell>
          <cell r="G1245">
            <v>36526</v>
          </cell>
          <cell r="H1245">
            <v>36556</v>
          </cell>
          <cell r="I1245" t="str">
            <v>Bot</v>
          </cell>
          <cell r="K1245" t="str">
            <v>SCG TBS</v>
          </cell>
          <cell r="N1245">
            <v>0</v>
          </cell>
          <cell r="O1245">
            <v>0</v>
          </cell>
          <cell r="P1245">
            <v>0.26</v>
          </cell>
          <cell r="Q1245">
            <v>10833.33</v>
          </cell>
          <cell r="R1245" t="str">
            <v>Fee</v>
          </cell>
          <cell r="S1245" t="str">
            <v>Fncl</v>
          </cell>
          <cell r="T1245" t="str">
            <v>CA</v>
          </cell>
          <cell r="X1245" t="str">
            <v>CaBdr</v>
          </cell>
          <cell r="Y1245" t="str">
            <v>SCG</v>
          </cell>
        </row>
        <row r="1246">
          <cell r="B1246">
            <v>14</v>
          </cell>
          <cell r="C1246">
            <v>114</v>
          </cell>
          <cell r="E1246">
            <v>35984</v>
          </cell>
          <cell r="F1246">
            <v>36312</v>
          </cell>
          <cell r="G1246">
            <v>36526</v>
          </cell>
          <cell r="H1246">
            <v>36556</v>
          </cell>
          <cell r="I1246" t="str">
            <v>Bot</v>
          </cell>
          <cell r="K1246" t="str">
            <v>SCG TBS</v>
          </cell>
          <cell r="N1246">
            <v>0</v>
          </cell>
          <cell r="O1246">
            <v>0</v>
          </cell>
          <cell r="P1246">
            <v>0.26</v>
          </cell>
          <cell r="Q1246">
            <v>10833.33</v>
          </cell>
          <cell r="R1246" t="str">
            <v>Fee</v>
          </cell>
          <cell r="S1246" t="str">
            <v>Fncl</v>
          </cell>
          <cell r="T1246" t="str">
            <v>CA</v>
          </cell>
          <cell r="X1246" t="str">
            <v>CaBdr</v>
          </cell>
          <cell r="Y1246" t="str">
            <v>SCG</v>
          </cell>
        </row>
        <row r="1247">
          <cell r="B1247">
            <v>14</v>
          </cell>
          <cell r="C1247">
            <v>114</v>
          </cell>
          <cell r="E1247">
            <v>35984</v>
          </cell>
          <cell r="F1247">
            <v>36342</v>
          </cell>
          <cell r="G1247">
            <v>36342</v>
          </cell>
          <cell r="H1247">
            <v>36372</v>
          </cell>
          <cell r="I1247" t="str">
            <v>Bot</v>
          </cell>
          <cell r="K1247" t="str">
            <v>SCG TBS</v>
          </cell>
          <cell r="N1247">
            <v>0</v>
          </cell>
          <cell r="O1247">
            <v>0</v>
          </cell>
          <cell r="P1247">
            <v>0.26</v>
          </cell>
          <cell r="Q1247">
            <v>10833.33</v>
          </cell>
          <cell r="R1247" t="str">
            <v>Fee</v>
          </cell>
          <cell r="S1247" t="str">
            <v>Fncl</v>
          </cell>
          <cell r="T1247" t="str">
            <v>CA</v>
          </cell>
          <cell r="X1247" t="str">
            <v>CaBdr</v>
          </cell>
          <cell r="Y1247" t="str">
            <v>SCG</v>
          </cell>
        </row>
        <row r="1248">
          <cell r="B1248">
            <v>14</v>
          </cell>
          <cell r="C1248">
            <v>114</v>
          </cell>
          <cell r="E1248">
            <v>35984</v>
          </cell>
          <cell r="F1248">
            <v>36373</v>
          </cell>
          <cell r="G1248">
            <v>36526</v>
          </cell>
          <cell r="H1248">
            <v>36556</v>
          </cell>
          <cell r="I1248" t="str">
            <v>Bot</v>
          </cell>
          <cell r="K1248" t="str">
            <v>SCG TBS</v>
          </cell>
          <cell r="N1248">
            <v>0</v>
          </cell>
          <cell r="O1248">
            <v>0</v>
          </cell>
          <cell r="P1248">
            <v>0.26</v>
          </cell>
          <cell r="Q1248">
            <v>10833.33</v>
          </cell>
          <cell r="R1248" t="str">
            <v>Fee</v>
          </cell>
          <cell r="S1248" t="str">
            <v>Fncl</v>
          </cell>
          <cell r="T1248" t="str">
            <v>CA</v>
          </cell>
          <cell r="X1248" t="str">
            <v>CaBdr</v>
          </cell>
          <cell r="Y1248" t="str">
            <v>SCG</v>
          </cell>
        </row>
        <row r="1249">
          <cell r="B1249">
            <v>14</v>
          </cell>
          <cell r="C1249">
            <v>114</v>
          </cell>
          <cell r="E1249">
            <v>35984</v>
          </cell>
          <cell r="F1249">
            <v>36404</v>
          </cell>
          <cell r="G1249">
            <v>36526</v>
          </cell>
          <cell r="H1249">
            <v>36556</v>
          </cell>
          <cell r="I1249" t="str">
            <v>Bot</v>
          </cell>
          <cell r="K1249" t="str">
            <v>SCG TBS</v>
          </cell>
          <cell r="N1249">
            <v>0</v>
          </cell>
          <cell r="O1249">
            <v>0</v>
          </cell>
          <cell r="P1249">
            <v>0.26</v>
          </cell>
          <cell r="Q1249">
            <v>10833.33</v>
          </cell>
          <cell r="R1249" t="str">
            <v>Fee</v>
          </cell>
          <cell r="S1249" t="str">
            <v>Fncl</v>
          </cell>
          <cell r="T1249" t="str">
            <v>CA</v>
          </cell>
          <cell r="X1249" t="str">
            <v>CaBdr</v>
          </cell>
          <cell r="Y1249" t="str">
            <v>SCG</v>
          </cell>
        </row>
        <row r="1250">
          <cell r="B1250">
            <v>14</v>
          </cell>
          <cell r="C1250">
            <v>114</v>
          </cell>
          <cell r="E1250">
            <v>35984</v>
          </cell>
          <cell r="F1250">
            <v>36434</v>
          </cell>
          <cell r="G1250">
            <v>36526</v>
          </cell>
          <cell r="H1250">
            <v>36556</v>
          </cell>
          <cell r="I1250" t="str">
            <v>Bot</v>
          </cell>
          <cell r="K1250" t="str">
            <v>SCG TBS</v>
          </cell>
          <cell r="N1250">
            <v>0</v>
          </cell>
          <cell r="O1250">
            <v>0</v>
          </cell>
          <cell r="P1250">
            <v>0.26</v>
          </cell>
          <cell r="Q1250">
            <v>10833.33</v>
          </cell>
          <cell r="R1250" t="str">
            <v>Fee</v>
          </cell>
          <cell r="S1250" t="str">
            <v>Fncl</v>
          </cell>
          <cell r="T1250" t="str">
            <v>CA</v>
          </cell>
          <cell r="X1250" t="str">
            <v>CaBdr</v>
          </cell>
          <cell r="Y1250" t="str">
            <v>SCG</v>
          </cell>
        </row>
        <row r="1251">
          <cell r="B1251">
            <v>14</v>
          </cell>
          <cell r="C1251">
            <v>114</v>
          </cell>
          <cell r="E1251">
            <v>35984</v>
          </cell>
          <cell r="F1251">
            <v>36465</v>
          </cell>
          <cell r="G1251">
            <v>36526</v>
          </cell>
          <cell r="H1251">
            <v>36556</v>
          </cell>
          <cell r="I1251" t="str">
            <v>Bot</v>
          </cell>
          <cell r="K1251" t="str">
            <v>SCG TBS</v>
          </cell>
          <cell r="N1251">
            <v>0</v>
          </cell>
          <cell r="O1251">
            <v>0</v>
          </cell>
          <cell r="P1251">
            <v>0.26</v>
          </cell>
          <cell r="Q1251">
            <v>10833.33</v>
          </cell>
          <cell r="R1251" t="str">
            <v>Fee</v>
          </cell>
          <cell r="S1251" t="str">
            <v>Fncl</v>
          </cell>
          <cell r="T1251" t="str">
            <v>CA</v>
          </cell>
          <cell r="X1251" t="str">
            <v>CaBdr</v>
          </cell>
          <cell r="Y1251" t="str">
            <v>SCG</v>
          </cell>
        </row>
        <row r="1252">
          <cell r="B1252">
            <v>14</v>
          </cell>
          <cell r="C1252">
            <v>114</v>
          </cell>
          <cell r="E1252">
            <v>35984</v>
          </cell>
          <cell r="F1252">
            <v>36495</v>
          </cell>
          <cell r="G1252">
            <v>36526</v>
          </cell>
          <cell r="H1252">
            <v>36556</v>
          </cell>
          <cell r="I1252" t="str">
            <v>Bot</v>
          </cell>
          <cell r="K1252" t="str">
            <v>SCG TBS</v>
          </cell>
          <cell r="N1252">
            <v>0</v>
          </cell>
          <cell r="O1252">
            <v>0</v>
          </cell>
          <cell r="P1252">
            <v>0.26</v>
          </cell>
          <cell r="Q1252">
            <v>10833.33</v>
          </cell>
          <cell r="R1252" t="str">
            <v>Fee</v>
          </cell>
          <cell r="S1252" t="str">
            <v>Fncl</v>
          </cell>
          <cell r="T1252" t="str">
            <v>CA</v>
          </cell>
          <cell r="X1252" t="str">
            <v>CaBdr</v>
          </cell>
          <cell r="Y1252" t="str">
            <v>SCG</v>
          </cell>
        </row>
        <row r="1253">
          <cell r="B1253">
            <v>14</v>
          </cell>
          <cell r="C1253">
            <v>114</v>
          </cell>
          <cell r="E1253">
            <v>35984</v>
          </cell>
          <cell r="F1253">
            <v>36526</v>
          </cell>
          <cell r="G1253">
            <v>36526</v>
          </cell>
          <cell r="H1253">
            <v>36556</v>
          </cell>
          <cell r="I1253" t="str">
            <v>Bot</v>
          </cell>
          <cell r="K1253" t="str">
            <v>SCG TBS</v>
          </cell>
          <cell r="N1253">
            <v>0</v>
          </cell>
          <cell r="O1253">
            <v>0</v>
          </cell>
          <cell r="P1253">
            <v>0.26</v>
          </cell>
          <cell r="Q1253">
            <v>10833.36</v>
          </cell>
          <cell r="R1253" t="str">
            <v>Fee</v>
          </cell>
          <cell r="S1253" t="str">
            <v>Fncl</v>
          </cell>
          <cell r="T1253" t="str">
            <v>CA</v>
          </cell>
          <cell r="X1253" t="str">
            <v>CaBdr</v>
          </cell>
          <cell r="Y1253" t="str">
            <v>SCG</v>
          </cell>
        </row>
        <row r="1254">
          <cell r="B1254">
            <v>14</v>
          </cell>
          <cell r="C1254">
            <v>114</v>
          </cell>
          <cell r="E1254">
            <v>35984</v>
          </cell>
          <cell r="F1254">
            <v>36465</v>
          </cell>
          <cell r="G1254">
            <v>36526</v>
          </cell>
          <cell r="H1254">
            <v>36556</v>
          </cell>
          <cell r="I1254" t="str">
            <v>Bot</v>
          </cell>
          <cell r="K1254" t="str">
            <v>SCG TBS</v>
          </cell>
          <cell r="N1254">
            <v>0</v>
          </cell>
          <cell r="O1254">
            <v>0</v>
          </cell>
          <cell r="P1254">
            <v>0.26</v>
          </cell>
          <cell r="Q1254">
            <v>1925</v>
          </cell>
          <cell r="R1254" t="str">
            <v>Fee</v>
          </cell>
          <cell r="S1254" t="str">
            <v>Fncl</v>
          </cell>
          <cell r="T1254" t="str">
            <v>CA</v>
          </cell>
          <cell r="X1254" t="str">
            <v>CaBdr</v>
          </cell>
          <cell r="Y1254" t="str">
            <v>SCG</v>
          </cell>
        </row>
        <row r="1255">
          <cell r="B1255">
            <v>178</v>
          </cell>
          <cell r="C1255">
            <v>115.2</v>
          </cell>
          <cell r="E1255">
            <v>35984</v>
          </cell>
          <cell r="F1255">
            <v>36526</v>
          </cell>
          <cell r="G1255">
            <v>36251</v>
          </cell>
          <cell r="H1255">
            <v>11049</v>
          </cell>
          <cell r="I1255" t="str">
            <v>Bot</v>
          </cell>
          <cell r="K1255" t="str">
            <v>SCG TBS</v>
          </cell>
          <cell r="N1255">
            <v>0</v>
          </cell>
          <cell r="O1255">
            <v>0</v>
          </cell>
          <cell r="P1255">
            <v>0.187</v>
          </cell>
          <cell r="Q1255">
            <v>6375</v>
          </cell>
          <cell r="R1255" t="str">
            <v>Fee</v>
          </cell>
          <cell r="S1255" t="str">
            <v>Fncl</v>
          </cell>
          <cell r="T1255" t="str">
            <v>CA</v>
          </cell>
          <cell r="X1255" t="str">
            <v>Strg</v>
          </cell>
        </row>
        <row r="1256">
          <cell r="B1256">
            <v>178</v>
          </cell>
          <cell r="C1256">
            <v>115.2</v>
          </cell>
          <cell r="E1256">
            <v>35984</v>
          </cell>
          <cell r="F1256">
            <v>36557</v>
          </cell>
          <cell r="G1256">
            <v>36251</v>
          </cell>
          <cell r="H1256">
            <v>11049</v>
          </cell>
          <cell r="I1256" t="str">
            <v>Bot</v>
          </cell>
          <cell r="K1256" t="str">
            <v>SCG TBS</v>
          </cell>
          <cell r="N1256">
            <v>0</v>
          </cell>
          <cell r="O1256">
            <v>0</v>
          </cell>
          <cell r="P1256">
            <v>0.187</v>
          </cell>
          <cell r="Q1256">
            <v>6375</v>
          </cell>
          <cell r="R1256" t="str">
            <v>Fee</v>
          </cell>
          <cell r="S1256" t="str">
            <v>Fncl</v>
          </cell>
          <cell r="T1256" t="str">
            <v>CA</v>
          </cell>
          <cell r="X1256" t="str">
            <v>Strg</v>
          </cell>
        </row>
        <row r="1257">
          <cell r="B1257">
            <v>178</v>
          </cell>
          <cell r="C1257">
            <v>115.2</v>
          </cell>
          <cell r="E1257">
            <v>35984</v>
          </cell>
          <cell r="F1257">
            <v>36586</v>
          </cell>
          <cell r="G1257">
            <v>36251</v>
          </cell>
          <cell r="H1257">
            <v>11049</v>
          </cell>
          <cell r="I1257" t="str">
            <v>Bot</v>
          </cell>
          <cell r="K1257" t="str">
            <v>SCG TBS</v>
          </cell>
          <cell r="N1257">
            <v>0</v>
          </cell>
          <cell r="O1257">
            <v>0</v>
          </cell>
          <cell r="P1257">
            <v>0.187</v>
          </cell>
          <cell r="Q1257">
            <v>6375</v>
          </cell>
          <cell r="R1257" t="str">
            <v>Fee</v>
          </cell>
          <cell r="S1257" t="str">
            <v>Fncl</v>
          </cell>
          <cell r="T1257" t="str">
            <v>CA</v>
          </cell>
          <cell r="X1257" t="str">
            <v>Strg</v>
          </cell>
        </row>
        <row r="1258">
          <cell r="B1258">
            <v>174</v>
          </cell>
          <cell r="C1258">
            <v>116.1</v>
          </cell>
          <cell r="E1258">
            <v>36124</v>
          </cell>
          <cell r="F1258">
            <v>36526</v>
          </cell>
          <cell r="G1258">
            <v>36251</v>
          </cell>
          <cell r="H1258">
            <v>11049</v>
          </cell>
          <cell r="I1258" t="str">
            <v>Bot</v>
          </cell>
          <cell r="K1258" t="str">
            <v>SCG TBS</v>
          </cell>
          <cell r="N1258">
            <v>0</v>
          </cell>
          <cell r="O1258">
            <v>0</v>
          </cell>
          <cell r="P1258">
            <v>0</v>
          </cell>
          <cell r="Q1258">
            <v>6477.27</v>
          </cell>
          <cell r="R1258" t="str">
            <v>Fee</v>
          </cell>
          <cell r="S1258" t="str">
            <v>Fncl</v>
          </cell>
          <cell r="T1258" t="str">
            <v>CA</v>
          </cell>
          <cell r="Z1258" t="str">
            <v>Resv99</v>
          </cell>
        </row>
        <row r="1259">
          <cell r="B1259">
            <v>174</v>
          </cell>
          <cell r="C1259">
            <v>116.1</v>
          </cell>
          <cell r="E1259">
            <v>36124</v>
          </cell>
          <cell r="F1259">
            <v>36557</v>
          </cell>
          <cell r="G1259">
            <v>36251</v>
          </cell>
          <cell r="H1259">
            <v>11049</v>
          </cell>
          <cell r="I1259" t="str">
            <v>Bot</v>
          </cell>
          <cell r="K1259" t="str">
            <v>SCG TBS</v>
          </cell>
          <cell r="N1259">
            <v>0</v>
          </cell>
          <cell r="O1259">
            <v>0</v>
          </cell>
          <cell r="P1259">
            <v>0</v>
          </cell>
          <cell r="Q1259">
            <v>6477.3</v>
          </cell>
          <cell r="R1259" t="str">
            <v>Fee</v>
          </cell>
          <cell r="S1259" t="str">
            <v>Fncl</v>
          </cell>
          <cell r="T1259" t="str">
            <v>CA</v>
          </cell>
          <cell r="Z1259" t="str">
            <v>Resv99</v>
          </cell>
        </row>
        <row r="1261">
          <cell r="B1261" t="str">
            <v>2000 Reservation - A116</v>
          </cell>
        </row>
        <row r="1262">
          <cell r="B1262">
            <v>174</v>
          </cell>
          <cell r="C1262">
            <v>116.1</v>
          </cell>
          <cell r="E1262">
            <v>36124</v>
          </cell>
          <cell r="F1262">
            <v>36586</v>
          </cell>
          <cell r="G1262">
            <v>36251</v>
          </cell>
          <cell r="H1262">
            <v>11049</v>
          </cell>
          <cell r="I1262" t="str">
            <v>Bot</v>
          </cell>
          <cell r="K1262" t="str">
            <v>SCG TBS</v>
          </cell>
          <cell r="N1262">
            <v>0</v>
          </cell>
          <cell r="O1262">
            <v>0</v>
          </cell>
          <cell r="P1262">
            <v>0.19499</v>
          </cell>
          <cell r="Q1262">
            <v>24374.63</v>
          </cell>
          <cell r="R1262" t="str">
            <v>Fee</v>
          </cell>
          <cell r="S1262" t="str">
            <v>Fncl</v>
          </cell>
          <cell r="T1262" t="str">
            <v>CA</v>
          </cell>
          <cell r="Z1262" t="str">
            <v>Resv</v>
          </cell>
        </row>
        <row r="1263">
          <cell r="B1263">
            <v>174</v>
          </cell>
          <cell r="C1263">
            <v>116.1</v>
          </cell>
          <cell r="E1263">
            <v>36526</v>
          </cell>
          <cell r="F1263">
            <v>36617</v>
          </cell>
          <cell r="G1263">
            <v>36526</v>
          </cell>
          <cell r="H1263">
            <v>36526</v>
          </cell>
          <cell r="I1263" t="str">
            <v>Bot</v>
          </cell>
          <cell r="K1263" t="str">
            <v>SCG TBS</v>
          </cell>
          <cell r="N1263">
            <v>0</v>
          </cell>
          <cell r="O1263">
            <v>0</v>
          </cell>
          <cell r="P1263">
            <v>0.19499</v>
          </cell>
          <cell r="Q1263">
            <v>6647.63</v>
          </cell>
          <cell r="R1263" t="str">
            <v>Fee</v>
          </cell>
          <cell r="S1263" t="str">
            <v>Fncl</v>
          </cell>
          <cell r="T1263" t="str">
            <v>CA</v>
          </cell>
          <cell r="Z1263" t="str">
            <v>Resv</v>
          </cell>
        </row>
        <row r="1264">
          <cell r="B1264">
            <v>174</v>
          </cell>
          <cell r="C1264">
            <v>116.1</v>
          </cell>
          <cell r="E1264">
            <v>36526</v>
          </cell>
          <cell r="F1264">
            <v>36647</v>
          </cell>
          <cell r="G1264">
            <v>36526</v>
          </cell>
          <cell r="H1264">
            <v>36526</v>
          </cell>
          <cell r="I1264" t="str">
            <v>Bot</v>
          </cell>
          <cell r="K1264" t="str">
            <v>SCG TBS</v>
          </cell>
          <cell r="N1264">
            <v>0</v>
          </cell>
          <cell r="O1264">
            <v>0</v>
          </cell>
          <cell r="P1264">
            <v>0.19499</v>
          </cell>
          <cell r="Q1264">
            <v>6647.63</v>
          </cell>
          <cell r="R1264" t="str">
            <v>Fee</v>
          </cell>
          <cell r="S1264" t="str">
            <v>Fncl</v>
          </cell>
          <cell r="T1264" t="str">
            <v>CA</v>
          </cell>
          <cell r="Z1264" t="str">
            <v>Resv</v>
          </cell>
        </row>
        <row r="1265">
          <cell r="B1265">
            <v>174</v>
          </cell>
          <cell r="C1265">
            <v>116.1</v>
          </cell>
          <cell r="E1265">
            <v>36526</v>
          </cell>
          <cell r="F1265">
            <v>36678</v>
          </cell>
          <cell r="G1265">
            <v>36526</v>
          </cell>
          <cell r="H1265">
            <v>36526</v>
          </cell>
          <cell r="I1265" t="str">
            <v>Bot</v>
          </cell>
          <cell r="K1265" t="str">
            <v>SCG TBS</v>
          </cell>
          <cell r="N1265">
            <v>0</v>
          </cell>
          <cell r="O1265">
            <v>0</v>
          </cell>
          <cell r="P1265">
            <v>0.19499</v>
          </cell>
          <cell r="Q1265">
            <v>6647.63</v>
          </cell>
          <cell r="R1265" t="str">
            <v>Fee</v>
          </cell>
          <cell r="S1265" t="str">
            <v>Fncl</v>
          </cell>
          <cell r="T1265" t="str">
            <v>CA</v>
          </cell>
          <cell r="Z1265" t="str">
            <v>Resv</v>
          </cell>
        </row>
        <row r="1266">
          <cell r="B1266">
            <v>174</v>
          </cell>
          <cell r="C1266">
            <v>116.1</v>
          </cell>
          <cell r="E1266">
            <v>36526</v>
          </cell>
          <cell r="F1266">
            <v>36708</v>
          </cell>
          <cell r="G1266">
            <v>36526</v>
          </cell>
          <cell r="H1266">
            <v>36526</v>
          </cell>
          <cell r="I1266" t="str">
            <v>Bot</v>
          </cell>
          <cell r="K1266" t="str">
            <v>SCG TBS</v>
          </cell>
          <cell r="N1266">
            <v>0</v>
          </cell>
          <cell r="O1266">
            <v>0</v>
          </cell>
          <cell r="P1266">
            <v>0.19499</v>
          </cell>
          <cell r="Q1266">
            <v>6647.63</v>
          </cell>
          <cell r="R1266" t="str">
            <v>Fee</v>
          </cell>
          <cell r="S1266" t="str">
            <v>Fncl</v>
          </cell>
          <cell r="T1266" t="str">
            <v>CA</v>
          </cell>
          <cell r="Z1266" t="str">
            <v>Resv</v>
          </cell>
          <cell r="AB1266">
            <v>631925</v>
          </cell>
        </row>
        <row r="1267">
          <cell r="B1267">
            <v>174</v>
          </cell>
          <cell r="C1267">
            <v>116.1</v>
          </cell>
          <cell r="E1267">
            <v>36526</v>
          </cell>
          <cell r="F1267">
            <v>36739</v>
          </cell>
          <cell r="G1267">
            <v>36526</v>
          </cell>
          <cell r="H1267">
            <v>36526</v>
          </cell>
          <cell r="I1267" t="str">
            <v>Bot</v>
          </cell>
          <cell r="K1267" t="str">
            <v>SCG TBS</v>
          </cell>
          <cell r="N1267">
            <v>0</v>
          </cell>
          <cell r="O1267">
            <v>0</v>
          </cell>
          <cell r="P1267">
            <v>0.19499</v>
          </cell>
          <cell r="Q1267">
            <v>6647.63</v>
          </cell>
          <cell r="R1267" t="str">
            <v>Fee</v>
          </cell>
          <cell r="S1267" t="str">
            <v>Fncl</v>
          </cell>
          <cell r="T1267" t="str">
            <v>CA</v>
          </cell>
          <cell r="Z1267" t="str">
            <v>Resv</v>
          </cell>
        </row>
        <row r="1268">
          <cell r="B1268">
            <v>174</v>
          </cell>
          <cell r="C1268">
            <v>116.1</v>
          </cell>
          <cell r="E1268">
            <v>36526</v>
          </cell>
          <cell r="F1268">
            <v>36770</v>
          </cell>
          <cell r="G1268">
            <v>36526</v>
          </cell>
          <cell r="H1268">
            <v>36526</v>
          </cell>
          <cell r="I1268" t="str">
            <v>Bot</v>
          </cell>
          <cell r="K1268" t="str">
            <v>SCG TBS</v>
          </cell>
          <cell r="N1268">
            <v>0</v>
          </cell>
          <cell r="O1268">
            <v>0</v>
          </cell>
          <cell r="P1268">
            <v>0.19499</v>
          </cell>
          <cell r="Q1268">
            <v>6647.63</v>
          </cell>
          <cell r="R1268" t="str">
            <v>Fee</v>
          </cell>
          <cell r="S1268" t="str">
            <v>Fncl</v>
          </cell>
          <cell r="T1268" t="str">
            <v>CA</v>
          </cell>
          <cell r="Z1268" t="str">
            <v>Resv</v>
          </cell>
        </row>
        <row r="1269">
          <cell r="B1269">
            <v>174</v>
          </cell>
          <cell r="C1269">
            <v>116.1</v>
          </cell>
          <cell r="E1269">
            <v>36526</v>
          </cell>
          <cell r="F1269">
            <v>36800</v>
          </cell>
          <cell r="G1269">
            <v>36526</v>
          </cell>
          <cell r="H1269">
            <v>36526</v>
          </cell>
          <cell r="I1269" t="str">
            <v>Bot</v>
          </cell>
          <cell r="K1269" t="str">
            <v>SCG TBS</v>
          </cell>
          <cell r="N1269">
            <v>0</v>
          </cell>
          <cell r="O1269">
            <v>0</v>
          </cell>
          <cell r="P1269">
            <v>0.19499</v>
          </cell>
          <cell r="Q1269">
            <v>6647.63</v>
          </cell>
          <cell r="R1269" t="str">
            <v>Fee</v>
          </cell>
          <cell r="S1269" t="str">
            <v>Fncl</v>
          </cell>
          <cell r="T1269" t="str">
            <v>CA</v>
          </cell>
          <cell r="Z1269" t="str">
            <v>Resv</v>
          </cell>
        </row>
        <row r="1270">
          <cell r="B1270">
            <v>174</v>
          </cell>
          <cell r="C1270">
            <v>116.1</v>
          </cell>
          <cell r="E1270">
            <v>36526</v>
          </cell>
          <cell r="F1270">
            <v>36831</v>
          </cell>
          <cell r="G1270">
            <v>36526</v>
          </cell>
          <cell r="H1270">
            <v>36526</v>
          </cell>
          <cell r="I1270" t="str">
            <v>Bot</v>
          </cell>
          <cell r="K1270" t="str">
            <v>SCG TBS</v>
          </cell>
          <cell r="N1270">
            <v>0</v>
          </cell>
          <cell r="O1270">
            <v>0</v>
          </cell>
          <cell r="P1270">
            <v>0.19499</v>
          </cell>
          <cell r="Q1270">
            <v>6647.63</v>
          </cell>
          <cell r="R1270" t="str">
            <v>Fee</v>
          </cell>
          <cell r="S1270" t="str">
            <v>Fncl</v>
          </cell>
          <cell r="T1270" t="str">
            <v>CA</v>
          </cell>
          <cell r="Z1270" t="str">
            <v>Resv</v>
          </cell>
        </row>
        <row r="1271">
          <cell r="B1271">
            <v>174</v>
          </cell>
          <cell r="C1271">
            <v>116.1</v>
          </cell>
          <cell r="E1271">
            <v>36526</v>
          </cell>
          <cell r="F1271">
            <v>36861</v>
          </cell>
          <cell r="G1271">
            <v>36526</v>
          </cell>
          <cell r="H1271">
            <v>36526</v>
          </cell>
          <cell r="I1271" t="str">
            <v>Bot</v>
          </cell>
          <cell r="K1271" t="str">
            <v>SCG TBS</v>
          </cell>
          <cell r="N1271">
            <v>0</v>
          </cell>
          <cell r="O1271">
            <v>0</v>
          </cell>
          <cell r="P1271">
            <v>0.19499</v>
          </cell>
          <cell r="Q1271">
            <v>6647.63</v>
          </cell>
          <cell r="R1271" t="str">
            <v>Fee</v>
          </cell>
          <cell r="S1271" t="str">
            <v>Fncl</v>
          </cell>
          <cell r="T1271" t="str">
            <v>CA</v>
          </cell>
          <cell r="Z1271" t="str">
            <v>Resv</v>
          </cell>
        </row>
        <row r="1272">
          <cell r="B1272">
            <v>174</v>
          </cell>
          <cell r="C1272">
            <v>116.1</v>
          </cell>
          <cell r="E1272">
            <v>36526</v>
          </cell>
          <cell r="F1272">
            <v>36892</v>
          </cell>
          <cell r="G1272">
            <v>36526</v>
          </cell>
          <cell r="H1272">
            <v>36526</v>
          </cell>
          <cell r="I1272" t="str">
            <v>Bot</v>
          </cell>
          <cell r="K1272" t="str">
            <v>SCG TBS</v>
          </cell>
          <cell r="N1272">
            <v>0</v>
          </cell>
          <cell r="O1272">
            <v>0</v>
          </cell>
          <cell r="P1272">
            <v>0.19499</v>
          </cell>
          <cell r="Q1272">
            <v>6647.63</v>
          </cell>
          <cell r="R1272" t="str">
            <v>Fee</v>
          </cell>
          <cell r="S1272" t="str">
            <v>Fncl</v>
          </cell>
          <cell r="T1272" t="str">
            <v>CA</v>
          </cell>
          <cell r="Z1272" t="str">
            <v>Resv</v>
          </cell>
        </row>
        <row r="1273">
          <cell r="B1273">
            <v>174</v>
          </cell>
          <cell r="C1273">
            <v>116.1</v>
          </cell>
          <cell r="E1273">
            <v>36526</v>
          </cell>
          <cell r="F1273">
            <v>36923</v>
          </cell>
          <cell r="G1273">
            <v>36526</v>
          </cell>
          <cell r="H1273">
            <v>36526</v>
          </cell>
          <cell r="I1273" t="str">
            <v>Bot</v>
          </cell>
          <cell r="K1273" t="str">
            <v>SCG TBS</v>
          </cell>
          <cell r="N1273">
            <v>0</v>
          </cell>
          <cell r="O1273">
            <v>0</v>
          </cell>
          <cell r="P1273">
            <v>0.19499</v>
          </cell>
          <cell r="Q1273">
            <v>6647.63</v>
          </cell>
          <cell r="R1273" t="str">
            <v>Fee</v>
          </cell>
          <cell r="S1273" t="str">
            <v>Fncl</v>
          </cell>
          <cell r="T1273" t="str">
            <v>CA</v>
          </cell>
          <cell r="Z1273" t="str">
            <v>Resv</v>
          </cell>
        </row>
        <row r="1275">
          <cell r="B1275" t="str">
            <v>2000 Amendment 1 Fees</v>
          </cell>
        </row>
        <row r="1276">
          <cell r="B1276">
            <v>174</v>
          </cell>
          <cell r="C1276">
            <v>116.1</v>
          </cell>
          <cell r="E1276">
            <v>36124</v>
          </cell>
          <cell r="F1276">
            <v>36586</v>
          </cell>
          <cell r="G1276">
            <v>36526</v>
          </cell>
          <cell r="H1276">
            <v>36526</v>
          </cell>
          <cell r="I1276" t="str">
            <v>Bot</v>
          </cell>
          <cell r="K1276" t="str">
            <v>SCG TBS</v>
          </cell>
          <cell r="N1276">
            <v>0</v>
          </cell>
          <cell r="O1276">
            <v>0</v>
          </cell>
          <cell r="P1276">
            <v>7.0000000000000007E-2</v>
          </cell>
          <cell r="Q1276">
            <v>2916.66</v>
          </cell>
          <cell r="R1276" t="str">
            <v>Fee</v>
          </cell>
          <cell r="S1276" t="str">
            <v>Fncl</v>
          </cell>
          <cell r="T1276" t="str">
            <v>CA</v>
          </cell>
          <cell r="Z1276" t="str">
            <v>Amd1</v>
          </cell>
        </row>
        <row r="1277">
          <cell r="B1277">
            <v>174</v>
          </cell>
          <cell r="C1277">
            <v>116.1</v>
          </cell>
          <cell r="E1277">
            <v>36124</v>
          </cell>
          <cell r="F1277">
            <v>36617</v>
          </cell>
          <cell r="G1277">
            <v>36526</v>
          </cell>
          <cell r="H1277">
            <v>36526</v>
          </cell>
          <cell r="I1277" t="str">
            <v>Bot</v>
          </cell>
          <cell r="K1277" t="str">
            <v>SCG TBS</v>
          </cell>
          <cell r="N1277">
            <v>0</v>
          </cell>
          <cell r="O1277">
            <v>0</v>
          </cell>
          <cell r="P1277">
            <v>7.0000000000000007E-2</v>
          </cell>
          <cell r="Q1277">
            <v>2916.66</v>
          </cell>
          <cell r="R1277" t="str">
            <v>Fee</v>
          </cell>
          <cell r="S1277" t="str">
            <v>Fncl</v>
          </cell>
          <cell r="T1277" t="str">
            <v>CA</v>
          </cell>
          <cell r="Z1277" t="str">
            <v>Amd1</v>
          </cell>
        </row>
        <row r="1278">
          <cell r="B1278">
            <v>174</v>
          </cell>
          <cell r="C1278">
            <v>116.1</v>
          </cell>
          <cell r="E1278">
            <v>36124</v>
          </cell>
          <cell r="F1278">
            <v>36647</v>
          </cell>
          <cell r="G1278">
            <v>36526</v>
          </cell>
          <cell r="H1278">
            <v>36526</v>
          </cell>
          <cell r="I1278" t="str">
            <v>Bot</v>
          </cell>
          <cell r="K1278" t="str">
            <v>SCG TBS</v>
          </cell>
          <cell r="N1278">
            <v>0</v>
          </cell>
          <cell r="O1278">
            <v>0</v>
          </cell>
          <cell r="P1278">
            <v>7.0000000000000007E-2</v>
          </cell>
          <cell r="Q1278">
            <v>2916.66</v>
          </cell>
          <cell r="R1278" t="str">
            <v>Fee</v>
          </cell>
          <cell r="S1278" t="str">
            <v>Fncl</v>
          </cell>
          <cell r="T1278" t="str">
            <v>CA</v>
          </cell>
          <cell r="Z1278" t="str">
            <v>Amd1</v>
          </cell>
        </row>
        <row r="1279">
          <cell r="B1279">
            <v>174</v>
          </cell>
          <cell r="C1279">
            <v>116.1</v>
          </cell>
          <cell r="E1279">
            <v>36124</v>
          </cell>
          <cell r="F1279">
            <v>36678</v>
          </cell>
          <cell r="G1279">
            <v>36526</v>
          </cell>
          <cell r="H1279">
            <v>36526</v>
          </cell>
          <cell r="I1279" t="str">
            <v>Bot</v>
          </cell>
          <cell r="K1279" t="str">
            <v>SCG TBS</v>
          </cell>
          <cell r="N1279">
            <v>0</v>
          </cell>
          <cell r="O1279">
            <v>0</v>
          </cell>
          <cell r="P1279">
            <v>7.0000000000000007E-2</v>
          </cell>
          <cell r="Q1279">
            <v>2916.66</v>
          </cell>
          <cell r="R1279" t="str">
            <v>Fee</v>
          </cell>
          <cell r="S1279" t="str">
            <v>Fncl</v>
          </cell>
          <cell r="T1279" t="str">
            <v>CA</v>
          </cell>
          <cell r="Z1279" t="str">
            <v>Amd1</v>
          </cell>
        </row>
        <row r="1280">
          <cell r="B1280">
            <v>174</v>
          </cell>
          <cell r="C1280">
            <v>116.1</v>
          </cell>
          <cell r="E1280">
            <v>36124</v>
          </cell>
          <cell r="F1280">
            <v>36708</v>
          </cell>
          <cell r="G1280">
            <v>36526</v>
          </cell>
          <cell r="H1280">
            <v>36526</v>
          </cell>
          <cell r="I1280" t="str">
            <v>Bot</v>
          </cell>
          <cell r="K1280" t="str">
            <v>SCG TBS</v>
          </cell>
          <cell r="N1280">
            <v>0</v>
          </cell>
          <cell r="O1280">
            <v>0</v>
          </cell>
          <cell r="P1280">
            <v>7.0000000000000007E-2</v>
          </cell>
          <cell r="Q1280">
            <v>2916.66</v>
          </cell>
          <cell r="R1280" t="str">
            <v>Fee</v>
          </cell>
          <cell r="S1280" t="str">
            <v>Fncl</v>
          </cell>
          <cell r="T1280" t="str">
            <v>CA</v>
          </cell>
          <cell r="Z1280" t="str">
            <v>Amd1</v>
          </cell>
        </row>
        <row r="1281">
          <cell r="B1281">
            <v>174</v>
          </cell>
          <cell r="C1281">
            <v>116.1</v>
          </cell>
          <cell r="E1281">
            <v>36124</v>
          </cell>
          <cell r="F1281">
            <v>36739</v>
          </cell>
          <cell r="G1281">
            <v>36526</v>
          </cell>
          <cell r="H1281">
            <v>36526</v>
          </cell>
          <cell r="I1281" t="str">
            <v>Bot</v>
          </cell>
          <cell r="K1281" t="str">
            <v>SCG TBS</v>
          </cell>
          <cell r="N1281">
            <v>0</v>
          </cell>
          <cell r="O1281">
            <v>0</v>
          </cell>
          <cell r="P1281">
            <v>7.0000000000000007E-2</v>
          </cell>
          <cell r="Q1281">
            <v>2916.67</v>
          </cell>
          <cell r="R1281" t="str">
            <v>Fee</v>
          </cell>
          <cell r="S1281" t="str">
            <v>Fncl</v>
          </cell>
          <cell r="T1281" t="str">
            <v>CA</v>
          </cell>
          <cell r="Z1281" t="str">
            <v>Amd1</v>
          </cell>
        </row>
        <row r="1282">
          <cell r="B1282">
            <v>174</v>
          </cell>
          <cell r="C1282">
            <v>116.1</v>
          </cell>
          <cell r="E1282">
            <v>36124</v>
          </cell>
          <cell r="F1282">
            <v>36770</v>
          </cell>
          <cell r="G1282">
            <v>36526</v>
          </cell>
          <cell r="H1282">
            <v>36526</v>
          </cell>
          <cell r="I1282" t="str">
            <v>Bot</v>
          </cell>
          <cell r="K1282" t="str">
            <v>SCG TBS</v>
          </cell>
          <cell r="N1282">
            <v>0</v>
          </cell>
          <cell r="O1282">
            <v>0</v>
          </cell>
          <cell r="P1282">
            <v>7.0000000000000007E-2</v>
          </cell>
          <cell r="Q1282">
            <v>2916.67</v>
          </cell>
          <cell r="R1282" t="str">
            <v>Fee</v>
          </cell>
          <cell r="S1282" t="str">
            <v>Fncl</v>
          </cell>
          <cell r="T1282" t="str">
            <v>CA</v>
          </cell>
          <cell r="Z1282" t="str">
            <v>Amd1</v>
          </cell>
        </row>
        <row r="1283">
          <cell r="B1283">
            <v>174</v>
          </cell>
          <cell r="C1283">
            <v>116.1</v>
          </cell>
          <cell r="E1283">
            <v>36124</v>
          </cell>
          <cell r="F1283">
            <v>36800</v>
          </cell>
          <cell r="G1283">
            <v>36526</v>
          </cell>
          <cell r="H1283">
            <v>36526</v>
          </cell>
          <cell r="I1283" t="str">
            <v>Bot</v>
          </cell>
          <cell r="K1283" t="str">
            <v>SCG TBS</v>
          </cell>
          <cell r="N1283">
            <v>0</v>
          </cell>
          <cell r="O1283">
            <v>0</v>
          </cell>
          <cell r="P1283">
            <v>7.0000000000000007E-2</v>
          </cell>
          <cell r="Q1283">
            <v>2916.66</v>
          </cell>
          <cell r="R1283" t="str">
            <v>Fee</v>
          </cell>
          <cell r="S1283" t="str">
            <v>Fncl</v>
          </cell>
          <cell r="T1283" t="str">
            <v>CA</v>
          </cell>
          <cell r="Z1283" t="str">
            <v>Amd1</v>
          </cell>
        </row>
        <row r="1284">
          <cell r="B1284">
            <v>174</v>
          </cell>
          <cell r="C1284">
            <v>116.1</v>
          </cell>
          <cell r="E1284">
            <v>36124</v>
          </cell>
          <cell r="F1284">
            <v>36831</v>
          </cell>
          <cell r="G1284">
            <v>36526</v>
          </cell>
          <cell r="H1284">
            <v>36526</v>
          </cell>
          <cell r="I1284" t="str">
            <v>Bot</v>
          </cell>
          <cell r="K1284" t="str">
            <v>SCG TBS</v>
          </cell>
          <cell r="N1284">
            <v>0</v>
          </cell>
          <cell r="O1284">
            <v>0</v>
          </cell>
          <cell r="P1284">
            <v>7.0000000000000007E-2</v>
          </cell>
          <cell r="Q1284">
            <v>2916.66</v>
          </cell>
          <cell r="R1284" t="str">
            <v>Fee</v>
          </cell>
          <cell r="S1284" t="str">
            <v>Fncl</v>
          </cell>
          <cell r="T1284" t="str">
            <v>CA</v>
          </cell>
          <cell r="Z1284" t="str">
            <v>Amd1</v>
          </cell>
        </row>
        <row r="1285">
          <cell r="B1285">
            <v>174</v>
          </cell>
          <cell r="C1285">
            <v>116.1</v>
          </cell>
          <cell r="E1285">
            <v>36124</v>
          </cell>
          <cell r="F1285">
            <v>36861</v>
          </cell>
          <cell r="G1285">
            <v>36526</v>
          </cell>
          <cell r="H1285">
            <v>36526</v>
          </cell>
          <cell r="I1285" t="str">
            <v>Bot</v>
          </cell>
          <cell r="K1285" t="str">
            <v>SCG TBS</v>
          </cell>
          <cell r="N1285">
            <v>0</v>
          </cell>
          <cell r="O1285">
            <v>0</v>
          </cell>
          <cell r="P1285">
            <v>7.0000000000000007E-2</v>
          </cell>
          <cell r="Q1285">
            <v>2916.66</v>
          </cell>
          <cell r="R1285" t="str">
            <v>Fee</v>
          </cell>
          <cell r="S1285" t="str">
            <v>Fncl</v>
          </cell>
          <cell r="T1285" t="str">
            <v>CA</v>
          </cell>
          <cell r="Z1285" t="str">
            <v>Amd1</v>
          </cell>
        </row>
        <row r="1286">
          <cell r="B1286">
            <v>174</v>
          </cell>
          <cell r="C1286">
            <v>116.1</v>
          </cell>
          <cell r="E1286">
            <v>36124</v>
          </cell>
          <cell r="F1286">
            <v>36892</v>
          </cell>
          <cell r="G1286">
            <v>36526</v>
          </cell>
          <cell r="H1286">
            <v>36526</v>
          </cell>
          <cell r="I1286" t="str">
            <v>Bot</v>
          </cell>
          <cell r="K1286" t="str">
            <v>SCG TBS</v>
          </cell>
          <cell r="N1286">
            <v>0</v>
          </cell>
          <cell r="O1286">
            <v>0</v>
          </cell>
          <cell r="P1286">
            <v>7.0000000000000007E-2</v>
          </cell>
          <cell r="Q1286">
            <v>2916.66</v>
          </cell>
          <cell r="R1286" t="str">
            <v>Fee</v>
          </cell>
          <cell r="S1286" t="str">
            <v>Fncl</v>
          </cell>
          <cell r="T1286" t="str">
            <v>CA</v>
          </cell>
          <cell r="Z1286" t="str">
            <v>Amd1</v>
          </cell>
        </row>
        <row r="1287">
          <cell r="B1287">
            <v>174</v>
          </cell>
          <cell r="C1287">
            <v>116.1</v>
          </cell>
          <cell r="E1287">
            <v>36124</v>
          </cell>
          <cell r="F1287">
            <v>36923</v>
          </cell>
          <cell r="G1287">
            <v>36526</v>
          </cell>
          <cell r="H1287">
            <v>36526</v>
          </cell>
          <cell r="I1287" t="str">
            <v>Bot</v>
          </cell>
          <cell r="K1287" t="str">
            <v>SCG TBS</v>
          </cell>
          <cell r="N1287">
            <v>0</v>
          </cell>
          <cell r="O1287">
            <v>0</v>
          </cell>
          <cell r="P1287">
            <v>7.0000000000000007E-2</v>
          </cell>
          <cell r="Q1287">
            <v>2916.74</v>
          </cell>
          <cell r="R1287" t="str">
            <v>Fee</v>
          </cell>
          <cell r="S1287" t="str">
            <v>Fncl</v>
          </cell>
          <cell r="T1287" t="str">
            <v>CA</v>
          </cell>
          <cell r="Z1287" t="str">
            <v>Amd1</v>
          </cell>
        </row>
        <row r="1289">
          <cell r="B1289" t="str">
            <v>2000 Transmission Charges - A116</v>
          </cell>
        </row>
        <row r="1290">
          <cell r="B1290">
            <v>174</v>
          </cell>
          <cell r="C1290">
            <v>116.1</v>
          </cell>
          <cell r="E1290">
            <v>36292</v>
          </cell>
          <cell r="F1290">
            <v>36495</v>
          </cell>
          <cell r="G1290">
            <v>36310</v>
          </cell>
          <cell r="H1290">
            <v>36310</v>
          </cell>
          <cell r="I1290" t="str">
            <v>Bot</v>
          </cell>
          <cell r="K1290" t="str">
            <v>SCG TBS</v>
          </cell>
          <cell r="N1290">
            <v>0</v>
          </cell>
          <cell r="O1290">
            <v>0</v>
          </cell>
          <cell r="P1290">
            <v>0.56699999999999995</v>
          </cell>
          <cell r="Q1290">
            <v>65883.698999999993</v>
          </cell>
          <cell r="R1290" t="str">
            <v>Fee</v>
          </cell>
          <cell r="S1290" t="str">
            <v>Fncl</v>
          </cell>
          <cell r="T1290" t="str">
            <v>CA</v>
          </cell>
          <cell r="Z1290" t="str">
            <v>Trnsmsn</v>
          </cell>
        </row>
        <row r="1291">
          <cell r="B1291">
            <v>174</v>
          </cell>
          <cell r="C1291">
            <v>116.1</v>
          </cell>
          <cell r="E1291">
            <v>36292</v>
          </cell>
          <cell r="F1291">
            <v>36861</v>
          </cell>
          <cell r="G1291">
            <v>36310</v>
          </cell>
          <cell r="H1291">
            <v>36310</v>
          </cell>
          <cell r="I1291" t="str">
            <v>Bot</v>
          </cell>
          <cell r="K1291" t="str">
            <v>SCG TBS</v>
          </cell>
          <cell r="N1291">
            <v>0</v>
          </cell>
          <cell r="O1291">
            <v>0</v>
          </cell>
          <cell r="P1291">
            <v>0.56699999999999995</v>
          </cell>
          <cell r="Q1291">
            <v>-65883.698999999993</v>
          </cell>
          <cell r="R1291" t="str">
            <v>Fee</v>
          </cell>
          <cell r="S1291" t="str">
            <v>Fncl</v>
          </cell>
          <cell r="T1291" t="str">
            <v>CA</v>
          </cell>
          <cell r="Z1291" t="str">
            <v>Trnsmsn</v>
          </cell>
        </row>
        <row r="1292">
          <cell r="B1292">
            <v>174</v>
          </cell>
          <cell r="C1292">
            <v>116.1</v>
          </cell>
          <cell r="E1292">
            <v>36292</v>
          </cell>
          <cell r="F1292">
            <v>36557</v>
          </cell>
          <cell r="G1292">
            <v>36310</v>
          </cell>
          <cell r="H1292">
            <v>36310</v>
          </cell>
          <cell r="I1292" t="str">
            <v>Bot</v>
          </cell>
          <cell r="K1292" t="str">
            <v>SCG TBS</v>
          </cell>
          <cell r="N1292">
            <v>0</v>
          </cell>
          <cell r="O1292">
            <v>0</v>
          </cell>
          <cell r="P1292">
            <v>0.56699999999999995</v>
          </cell>
          <cell r="Q1292">
            <v>82842.66</v>
          </cell>
          <cell r="R1292" t="str">
            <v>Fee</v>
          </cell>
          <cell r="S1292" t="str">
            <v>Fncl</v>
          </cell>
          <cell r="T1292" t="str">
            <v>CA</v>
          </cell>
          <cell r="Z1292" t="str">
            <v>Trnsmsn</v>
          </cell>
        </row>
        <row r="1293">
          <cell r="B1293">
            <v>174</v>
          </cell>
          <cell r="C1293">
            <v>116.1</v>
          </cell>
          <cell r="E1293">
            <v>36292</v>
          </cell>
          <cell r="F1293">
            <v>36861</v>
          </cell>
          <cell r="G1293">
            <v>36310</v>
          </cell>
          <cell r="H1293">
            <v>36310</v>
          </cell>
          <cell r="I1293" t="str">
            <v>Bot</v>
          </cell>
          <cell r="K1293" t="str">
            <v>SCG TBS</v>
          </cell>
          <cell r="N1293">
            <v>0</v>
          </cell>
          <cell r="O1293">
            <v>0</v>
          </cell>
          <cell r="P1293">
            <v>0.56699999999999995</v>
          </cell>
          <cell r="Q1293">
            <v>-82842.66</v>
          </cell>
          <cell r="R1293" t="str">
            <v>Fee</v>
          </cell>
          <cell r="S1293" t="str">
            <v>Fncl</v>
          </cell>
          <cell r="T1293" t="str">
            <v>CA</v>
          </cell>
          <cell r="Z1293" t="str">
            <v>Trnsmsn</v>
          </cell>
        </row>
        <row r="1294">
          <cell r="B1294">
            <v>174</v>
          </cell>
          <cell r="C1294">
            <v>116.1</v>
          </cell>
          <cell r="E1294">
            <v>36292</v>
          </cell>
          <cell r="F1294">
            <v>36526</v>
          </cell>
          <cell r="G1294">
            <v>36310</v>
          </cell>
          <cell r="H1294">
            <v>36310</v>
          </cell>
          <cell r="I1294" t="str">
            <v>Bot</v>
          </cell>
          <cell r="K1294" t="str">
            <v>SCG TBS</v>
          </cell>
          <cell r="N1294">
            <v>0</v>
          </cell>
          <cell r="O1294">
            <v>0</v>
          </cell>
          <cell r="P1294">
            <v>0.56699999999999995</v>
          </cell>
          <cell r="Q1294">
            <v>-80854.2</v>
          </cell>
          <cell r="R1294" t="str">
            <v>Fee</v>
          </cell>
          <cell r="S1294" t="str">
            <v>Fncl</v>
          </cell>
          <cell r="T1294" t="str">
            <v>CA</v>
          </cell>
          <cell r="Z1294" t="str">
            <v>Trnsmsn</v>
          </cell>
        </row>
        <row r="1295">
          <cell r="B1295">
            <v>174</v>
          </cell>
          <cell r="C1295">
            <v>116.1</v>
          </cell>
          <cell r="E1295">
            <v>36292</v>
          </cell>
          <cell r="F1295">
            <v>36861</v>
          </cell>
          <cell r="G1295">
            <v>36310</v>
          </cell>
          <cell r="H1295">
            <v>36310</v>
          </cell>
          <cell r="I1295" t="str">
            <v>Bot</v>
          </cell>
          <cell r="K1295" t="str">
            <v>SCG TBS</v>
          </cell>
          <cell r="N1295">
            <v>0</v>
          </cell>
          <cell r="O1295">
            <v>0</v>
          </cell>
          <cell r="P1295">
            <v>0.56699999999999995</v>
          </cell>
          <cell r="Q1295">
            <v>80854.2</v>
          </cell>
          <cell r="R1295" t="str">
            <v>Fee</v>
          </cell>
          <cell r="S1295" t="str">
            <v>Fncl</v>
          </cell>
          <cell r="T1295" t="str">
            <v>CA</v>
          </cell>
          <cell r="Z1295" t="str">
            <v>Trnsmsn</v>
          </cell>
        </row>
        <row r="1296">
          <cell r="B1296">
            <v>174</v>
          </cell>
          <cell r="C1296">
            <v>116.1</v>
          </cell>
          <cell r="E1296">
            <v>36292</v>
          </cell>
          <cell r="F1296">
            <v>36586</v>
          </cell>
          <cell r="G1296">
            <v>36310</v>
          </cell>
          <cell r="H1296">
            <v>36310</v>
          </cell>
          <cell r="I1296" t="str">
            <v>Bot</v>
          </cell>
          <cell r="K1296" t="str">
            <v>SCG TBS</v>
          </cell>
          <cell r="N1296">
            <v>0</v>
          </cell>
          <cell r="O1296">
            <v>0</v>
          </cell>
          <cell r="P1296">
            <v>0.56699999999999995</v>
          </cell>
          <cell r="Q1296">
            <v>219604.77</v>
          </cell>
          <cell r="R1296" t="str">
            <v>Fee</v>
          </cell>
          <cell r="S1296" t="str">
            <v>Fncl</v>
          </cell>
          <cell r="T1296" t="str">
            <v>CA</v>
          </cell>
          <cell r="Z1296" t="str">
            <v>Trnsmsn</v>
          </cell>
        </row>
        <row r="1297">
          <cell r="B1297">
            <v>174</v>
          </cell>
          <cell r="C1297">
            <v>116.1</v>
          </cell>
          <cell r="E1297">
            <v>36292</v>
          </cell>
          <cell r="F1297">
            <v>36861</v>
          </cell>
          <cell r="G1297">
            <v>36310</v>
          </cell>
          <cell r="H1297">
            <v>36310</v>
          </cell>
          <cell r="I1297" t="str">
            <v>Bot</v>
          </cell>
          <cell r="K1297" t="str">
            <v>SCG TBS</v>
          </cell>
          <cell r="N1297">
            <v>0</v>
          </cell>
          <cell r="O1297">
            <v>0</v>
          </cell>
          <cell r="P1297">
            <v>0.56699999999999995</v>
          </cell>
          <cell r="Q1297">
            <v>-219604.77</v>
          </cell>
          <cell r="R1297" t="str">
            <v>Fee</v>
          </cell>
          <cell r="S1297" t="str">
            <v>Fncl</v>
          </cell>
          <cell r="T1297" t="str">
            <v>CA</v>
          </cell>
          <cell r="Z1297" t="str">
            <v>Trnsmsn</v>
          </cell>
        </row>
        <row r="1298">
          <cell r="B1298">
            <v>174</v>
          </cell>
          <cell r="C1298">
            <v>116.1</v>
          </cell>
          <cell r="E1298">
            <v>36292</v>
          </cell>
          <cell r="F1298">
            <v>36617</v>
          </cell>
          <cell r="G1298">
            <v>36310</v>
          </cell>
          <cell r="H1298">
            <v>36310</v>
          </cell>
          <cell r="I1298" t="str">
            <v>Bot</v>
          </cell>
          <cell r="K1298" t="str">
            <v>SCG TBS</v>
          </cell>
          <cell r="N1298">
            <v>0</v>
          </cell>
          <cell r="O1298">
            <v>0</v>
          </cell>
          <cell r="P1298">
            <v>0.56699999999999995</v>
          </cell>
          <cell r="Q1298">
            <v>-8333.77</v>
          </cell>
          <cell r="R1298" t="str">
            <v>Fee</v>
          </cell>
          <cell r="S1298" t="str">
            <v>Fncl</v>
          </cell>
          <cell r="T1298" t="str">
            <v>CA</v>
          </cell>
          <cell r="Z1298" t="str">
            <v>Trnsmsn</v>
          </cell>
        </row>
        <row r="1299">
          <cell r="B1299">
            <v>174</v>
          </cell>
          <cell r="C1299">
            <v>116.1</v>
          </cell>
          <cell r="E1299">
            <v>36292</v>
          </cell>
          <cell r="F1299">
            <v>36861</v>
          </cell>
          <cell r="G1299">
            <v>36310</v>
          </cell>
          <cell r="H1299">
            <v>36310</v>
          </cell>
          <cell r="I1299" t="str">
            <v>Bot</v>
          </cell>
          <cell r="K1299" t="str">
            <v>SCG TBS</v>
          </cell>
          <cell r="N1299">
            <v>0</v>
          </cell>
          <cell r="O1299">
            <v>0</v>
          </cell>
          <cell r="P1299">
            <v>0.56699999999999995</v>
          </cell>
          <cell r="Q1299">
            <v>8333.77</v>
          </cell>
          <cell r="R1299" t="str">
            <v>Fee</v>
          </cell>
          <cell r="S1299" t="str">
            <v>Fncl</v>
          </cell>
          <cell r="T1299" t="str">
            <v>CA</v>
          </cell>
          <cell r="Z1299" t="str">
            <v>Trnsmsn</v>
          </cell>
        </row>
        <row r="1300">
          <cell r="B1300">
            <v>174</v>
          </cell>
          <cell r="C1300">
            <v>116.1</v>
          </cell>
          <cell r="E1300">
            <v>36292</v>
          </cell>
          <cell r="F1300">
            <v>36647</v>
          </cell>
          <cell r="G1300">
            <v>36310</v>
          </cell>
          <cell r="H1300">
            <v>36310</v>
          </cell>
          <cell r="I1300" t="str">
            <v>Bot</v>
          </cell>
          <cell r="K1300" t="str">
            <v>SCG TBS</v>
          </cell>
          <cell r="N1300">
            <v>0</v>
          </cell>
          <cell r="O1300">
            <v>0</v>
          </cell>
          <cell r="P1300">
            <v>0.56699999999999995</v>
          </cell>
          <cell r="Q1300">
            <v>-63341.84</v>
          </cell>
          <cell r="R1300" t="str">
            <v>Fee</v>
          </cell>
          <cell r="S1300" t="str">
            <v>Fncl</v>
          </cell>
          <cell r="T1300" t="str">
            <v>CA</v>
          </cell>
          <cell r="Z1300" t="str">
            <v>Trnsmsn</v>
          </cell>
        </row>
        <row r="1301">
          <cell r="B1301">
            <v>174</v>
          </cell>
          <cell r="C1301">
            <v>116.1</v>
          </cell>
          <cell r="E1301">
            <v>36292</v>
          </cell>
          <cell r="F1301">
            <v>36861</v>
          </cell>
          <cell r="G1301">
            <v>36310</v>
          </cell>
          <cell r="H1301">
            <v>36310</v>
          </cell>
          <cell r="I1301" t="str">
            <v>Bot</v>
          </cell>
          <cell r="K1301" t="str">
            <v>SCG TBS</v>
          </cell>
          <cell r="N1301">
            <v>0</v>
          </cell>
          <cell r="O1301">
            <v>0</v>
          </cell>
          <cell r="P1301">
            <v>0.56699999999999995</v>
          </cell>
          <cell r="Q1301">
            <v>63341.84</v>
          </cell>
          <cell r="R1301" t="str">
            <v>Fee</v>
          </cell>
          <cell r="S1301" t="str">
            <v>Fncl</v>
          </cell>
          <cell r="T1301" t="str">
            <v>CA</v>
          </cell>
          <cell r="Z1301" t="str">
            <v>Trnsmsn</v>
          </cell>
        </row>
        <row r="1302">
          <cell r="B1302">
            <v>174</v>
          </cell>
          <cell r="C1302">
            <v>116.1</v>
          </cell>
          <cell r="E1302">
            <v>36292</v>
          </cell>
          <cell r="F1302">
            <v>36678</v>
          </cell>
          <cell r="G1302">
            <v>36310</v>
          </cell>
          <cell r="H1302">
            <v>36310</v>
          </cell>
          <cell r="I1302" t="str">
            <v>Bot</v>
          </cell>
          <cell r="K1302" t="str">
            <v>SCG TBS</v>
          </cell>
          <cell r="N1302">
            <v>0</v>
          </cell>
          <cell r="O1302">
            <v>0</v>
          </cell>
          <cell r="P1302">
            <v>0.56699999999999995</v>
          </cell>
          <cell r="Q1302">
            <v>3615.01</v>
          </cell>
          <cell r="R1302" t="str">
            <v>Fee</v>
          </cell>
          <cell r="S1302" t="str">
            <v>Fncl</v>
          </cell>
          <cell r="T1302" t="str">
            <v>CA</v>
          </cell>
          <cell r="Z1302" t="str">
            <v>Trnsmsn</v>
          </cell>
        </row>
        <row r="1303">
          <cell r="B1303">
            <v>174</v>
          </cell>
          <cell r="C1303">
            <v>116.1</v>
          </cell>
          <cell r="E1303">
            <v>36292</v>
          </cell>
          <cell r="F1303">
            <v>36861</v>
          </cell>
          <cell r="G1303">
            <v>36310</v>
          </cell>
          <cell r="H1303">
            <v>36310</v>
          </cell>
          <cell r="I1303" t="str">
            <v>Bot</v>
          </cell>
          <cell r="K1303" t="str">
            <v>SCG TBS</v>
          </cell>
          <cell r="N1303">
            <v>0</v>
          </cell>
          <cell r="O1303">
            <v>0</v>
          </cell>
          <cell r="P1303">
            <v>0.56699999999999995</v>
          </cell>
          <cell r="Q1303">
            <v>-3615.01</v>
          </cell>
          <cell r="R1303" t="str">
            <v>Fee</v>
          </cell>
          <cell r="S1303" t="str">
            <v>Fncl</v>
          </cell>
          <cell r="T1303" t="str">
            <v>CA</v>
          </cell>
          <cell r="Z1303" t="str">
            <v>Trnsmsn</v>
          </cell>
        </row>
        <row r="1304">
          <cell r="B1304">
            <v>174</v>
          </cell>
          <cell r="C1304">
            <v>116.1</v>
          </cell>
          <cell r="E1304">
            <v>36292</v>
          </cell>
          <cell r="F1304">
            <v>36708</v>
          </cell>
          <cell r="G1304">
            <v>36310</v>
          </cell>
          <cell r="H1304">
            <v>36310</v>
          </cell>
          <cell r="I1304" t="str">
            <v>Bot</v>
          </cell>
          <cell r="K1304" t="str">
            <v>SCG TBS</v>
          </cell>
          <cell r="N1304">
            <v>0</v>
          </cell>
          <cell r="O1304">
            <v>0</v>
          </cell>
          <cell r="P1304">
            <v>0.56699999999999995</v>
          </cell>
          <cell r="Q1304">
            <v>6001.69</v>
          </cell>
          <cell r="R1304" t="str">
            <v>Fee</v>
          </cell>
          <cell r="S1304" t="str">
            <v>Fncl</v>
          </cell>
          <cell r="T1304" t="str">
            <v>CA</v>
          </cell>
          <cell r="Z1304" t="str">
            <v>Trnsmsn</v>
          </cell>
        </row>
        <row r="1305">
          <cell r="B1305">
            <v>174</v>
          </cell>
          <cell r="C1305">
            <v>116.1</v>
          </cell>
          <cell r="E1305">
            <v>36292</v>
          </cell>
          <cell r="F1305">
            <v>36861</v>
          </cell>
          <cell r="G1305">
            <v>36310</v>
          </cell>
          <cell r="H1305">
            <v>36310</v>
          </cell>
          <cell r="I1305" t="str">
            <v>Bot</v>
          </cell>
          <cell r="K1305" t="str">
            <v>SCG TBS</v>
          </cell>
          <cell r="N1305">
            <v>0</v>
          </cell>
          <cell r="O1305">
            <v>0</v>
          </cell>
          <cell r="P1305">
            <v>0.56699999999999995</v>
          </cell>
          <cell r="Q1305">
            <v>-6001.69</v>
          </cell>
          <cell r="R1305" t="str">
            <v>Fee</v>
          </cell>
          <cell r="S1305" t="str">
            <v>Fncl</v>
          </cell>
          <cell r="T1305" t="str">
            <v>CA</v>
          </cell>
          <cell r="Z1305" t="str">
            <v>Trnsmsn</v>
          </cell>
        </row>
        <row r="1306">
          <cell r="B1306">
            <v>174</v>
          </cell>
          <cell r="C1306">
            <v>116.1</v>
          </cell>
          <cell r="E1306">
            <v>36292</v>
          </cell>
          <cell r="F1306">
            <v>36739</v>
          </cell>
          <cell r="G1306">
            <v>36310</v>
          </cell>
          <cell r="H1306">
            <v>36310</v>
          </cell>
          <cell r="I1306" t="str">
            <v>Bot</v>
          </cell>
          <cell r="K1306" t="str">
            <v>SCG TBS</v>
          </cell>
          <cell r="N1306">
            <v>0</v>
          </cell>
          <cell r="O1306">
            <v>0</v>
          </cell>
          <cell r="P1306">
            <v>0.56699999999999995</v>
          </cell>
          <cell r="Q1306">
            <v>-12073.67</v>
          </cell>
          <cell r="R1306" t="str">
            <v>Fee</v>
          </cell>
          <cell r="S1306" t="str">
            <v>Fncl</v>
          </cell>
          <cell r="T1306" t="str">
            <v>CA</v>
          </cell>
          <cell r="Z1306" t="str">
            <v>Trnsmsn</v>
          </cell>
        </row>
        <row r="1307">
          <cell r="B1307">
            <v>174</v>
          </cell>
          <cell r="C1307">
            <v>116.1</v>
          </cell>
          <cell r="E1307">
            <v>36292</v>
          </cell>
          <cell r="F1307">
            <v>36861</v>
          </cell>
          <cell r="G1307">
            <v>36310</v>
          </cell>
          <cell r="H1307">
            <v>36310</v>
          </cell>
          <cell r="I1307" t="str">
            <v>Bot</v>
          </cell>
          <cell r="K1307" t="str">
            <v>SCG TBS</v>
          </cell>
          <cell r="N1307">
            <v>0</v>
          </cell>
          <cell r="O1307">
            <v>0</v>
          </cell>
          <cell r="P1307">
            <v>0.56699999999999995</v>
          </cell>
          <cell r="Q1307">
            <v>12073.67</v>
          </cell>
          <cell r="R1307" t="str">
            <v>Fee</v>
          </cell>
          <cell r="S1307" t="str">
            <v>Fncl</v>
          </cell>
          <cell r="T1307" t="str">
            <v>CA</v>
          </cell>
          <cell r="Z1307" t="str">
            <v>Trnsmsn</v>
          </cell>
        </row>
        <row r="1308">
          <cell r="B1308">
            <v>174</v>
          </cell>
          <cell r="C1308">
            <v>116.1</v>
          </cell>
          <cell r="E1308">
            <v>36292</v>
          </cell>
          <cell r="F1308">
            <v>36770</v>
          </cell>
          <cell r="G1308">
            <v>36310</v>
          </cell>
          <cell r="H1308">
            <v>36310</v>
          </cell>
          <cell r="I1308" t="str">
            <v>Bot</v>
          </cell>
          <cell r="K1308" t="str">
            <v>SCG TBS</v>
          </cell>
          <cell r="N1308">
            <v>0</v>
          </cell>
          <cell r="O1308">
            <v>0</v>
          </cell>
          <cell r="P1308">
            <v>0.56699999999999995</v>
          </cell>
          <cell r="Q1308">
            <v>-139876.63</v>
          </cell>
          <cell r="R1308" t="str">
            <v>Fee</v>
          </cell>
          <cell r="S1308" t="str">
            <v>Fncl</v>
          </cell>
          <cell r="T1308" t="str">
            <v>CA</v>
          </cell>
          <cell r="Z1308" t="str">
            <v>Trnsmsn</v>
          </cell>
        </row>
        <row r="1309">
          <cell r="B1309">
            <v>174</v>
          </cell>
          <cell r="C1309">
            <v>116.1</v>
          </cell>
          <cell r="E1309">
            <v>36292</v>
          </cell>
          <cell r="F1309">
            <v>36861</v>
          </cell>
          <cell r="G1309">
            <v>36310</v>
          </cell>
          <cell r="H1309">
            <v>36310</v>
          </cell>
          <cell r="I1309" t="str">
            <v>Bot</v>
          </cell>
          <cell r="K1309" t="str">
            <v>SCG TBS</v>
          </cell>
          <cell r="N1309">
            <v>0</v>
          </cell>
          <cell r="O1309">
            <v>0</v>
          </cell>
          <cell r="P1309">
            <v>0.56699999999999995</v>
          </cell>
          <cell r="Q1309">
            <v>139876.63</v>
          </cell>
          <cell r="R1309" t="str">
            <v>Fee</v>
          </cell>
          <cell r="S1309" t="str">
            <v>Fncl</v>
          </cell>
          <cell r="T1309" t="str">
            <v>CA</v>
          </cell>
          <cell r="Z1309" t="str">
            <v>Trnsmsn</v>
          </cell>
        </row>
        <row r="1310">
          <cell r="B1310">
            <v>174</v>
          </cell>
          <cell r="C1310">
            <v>116.1</v>
          </cell>
          <cell r="E1310">
            <v>36292</v>
          </cell>
          <cell r="F1310">
            <v>36800</v>
          </cell>
          <cell r="G1310">
            <v>36310</v>
          </cell>
          <cell r="H1310">
            <v>36310</v>
          </cell>
          <cell r="I1310" t="str">
            <v>Bot</v>
          </cell>
          <cell r="K1310" t="str">
            <v>SCG TBS</v>
          </cell>
          <cell r="N1310">
            <v>0</v>
          </cell>
          <cell r="O1310">
            <v>0</v>
          </cell>
          <cell r="P1310">
            <v>0.56699999999999995</v>
          </cell>
          <cell r="Q1310">
            <v>-68399.48</v>
          </cell>
          <cell r="R1310" t="str">
            <v>Fee</v>
          </cell>
          <cell r="S1310" t="str">
            <v>Fncl</v>
          </cell>
          <cell r="T1310" t="str">
            <v>CA</v>
          </cell>
          <cell r="Z1310" t="str">
            <v>Trnsmsn</v>
          </cell>
        </row>
        <row r="1311">
          <cell r="B1311">
            <v>174</v>
          </cell>
          <cell r="C1311">
            <v>116.1</v>
          </cell>
          <cell r="E1311">
            <v>36292</v>
          </cell>
          <cell r="F1311">
            <v>36861</v>
          </cell>
          <cell r="G1311">
            <v>36310</v>
          </cell>
          <cell r="H1311">
            <v>36310</v>
          </cell>
          <cell r="I1311" t="str">
            <v>Bot</v>
          </cell>
          <cell r="K1311" t="str">
            <v>SCG TBS</v>
          </cell>
          <cell r="N1311">
            <v>0</v>
          </cell>
          <cell r="O1311">
            <v>0</v>
          </cell>
          <cell r="P1311">
            <v>0.56699999999999995</v>
          </cell>
          <cell r="Q1311">
            <v>68399.48</v>
          </cell>
          <cell r="R1311" t="str">
            <v>Fee</v>
          </cell>
          <cell r="S1311" t="str">
            <v>Fncl</v>
          </cell>
          <cell r="T1311" t="str">
            <v>CA</v>
          </cell>
          <cell r="Z1311" t="str">
            <v>Trnsmsn</v>
          </cell>
        </row>
        <row r="1313">
          <cell r="B1313" t="str">
            <v>2000 Var Charges - A116</v>
          </cell>
        </row>
        <row r="1314">
          <cell r="B1314">
            <v>174</v>
          </cell>
          <cell r="C1314">
            <v>116.1</v>
          </cell>
          <cell r="E1314">
            <v>36292</v>
          </cell>
          <cell r="F1314">
            <v>36708</v>
          </cell>
          <cell r="G1314">
            <v>36310</v>
          </cell>
          <cell r="H1314">
            <v>36310</v>
          </cell>
          <cell r="I1314" t="str">
            <v>Bot</v>
          </cell>
          <cell r="K1314" t="str">
            <v>SCG TBS</v>
          </cell>
          <cell r="N1314">
            <v>0</v>
          </cell>
          <cell r="O1314">
            <v>0</v>
          </cell>
          <cell r="P1314">
            <v>1.2699999999999999E-2</v>
          </cell>
          <cell r="Q1314">
            <v>134.43</v>
          </cell>
          <cell r="R1314" t="str">
            <v>Fee</v>
          </cell>
          <cell r="S1314" t="str">
            <v>Fncl</v>
          </cell>
          <cell r="T1314" t="str">
            <v>CA</v>
          </cell>
          <cell r="Z1314" t="str">
            <v>Trnsmsn</v>
          </cell>
        </row>
        <row r="1317">
          <cell r="B1317" t="str">
            <v>Transport Fees - 1999</v>
          </cell>
        </row>
        <row r="1318">
          <cell r="B1318">
            <v>103</v>
          </cell>
          <cell r="C1318">
            <v>115</v>
          </cell>
          <cell r="E1318">
            <v>36292</v>
          </cell>
          <cell r="F1318">
            <v>36526</v>
          </cell>
          <cell r="G1318">
            <v>36310</v>
          </cell>
          <cell r="H1318">
            <v>36310</v>
          </cell>
          <cell r="I1318" t="str">
            <v>Bot</v>
          </cell>
          <cell r="K1318" t="str">
            <v>SCG TBS</v>
          </cell>
          <cell r="N1318">
            <v>0</v>
          </cell>
          <cell r="O1318">
            <v>0</v>
          </cell>
          <cell r="P1318">
            <v>0.56699999999999995</v>
          </cell>
          <cell r="Q1318">
            <v>-70805.825999999986</v>
          </cell>
          <cell r="R1318" t="str">
            <v>Fee</v>
          </cell>
          <cell r="S1318" t="str">
            <v>Fncl</v>
          </cell>
          <cell r="T1318" t="str">
            <v>CA</v>
          </cell>
        </row>
        <row r="1319">
          <cell r="B1319">
            <v>103</v>
          </cell>
          <cell r="C1319">
            <v>115</v>
          </cell>
          <cell r="E1319">
            <v>36292</v>
          </cell>
          <cell r="F1319">
            <v>36526</v>
          </cell>
          <cell r="G1319">
            <v>36310</v>
          </cell>
          <cell r="H1319">
            <v>36310</v>
          </cell>
          <cell r="I1319" t="str">
            <v>Bot</v>
          </cell>
          <cell r="K1319" t="str">
            <v>SCG TBS</v>
          </cell>
          <cell r="N1319">
            <v>0</v>
          </cell>
          <cell r="O1319">
            <v>0</v>
          </cell>
          <cell r="P1319">
            <v>0.56699999999999995</v>
          </cell>
          <cell r="Q1319">
            <v>57834</v>
          </cell>
          <cell r="R1319" t="str">
            <v>Fee</v>
          </cell>
          <cell r="S1319" t="str">
            <v>Fncl</v>
          </cell>
          <cell r="T1319" t="str">
            <v>CA</v>
          </cell>
        </row>
        <row r="1320">
          <cell r="B1320">
            <v>103</v>
          </cell>
          <cell r="C1320">
            <v>115</v>
          </cell>
          <cell r="E1320">
            <v>36292</v>
          </cell>
          <cell r="F1320">
            <v>36861</v>
          </cell>
          <cell r="G1320">
            <v>36310</v>
          </cell>
          <cell r="H1320">
            <v>36310</v>
          </cell>
          <cell r="I1320" t="str">
            <v>Bot</v>
          </cell>
          <cell r="K1320" t="str">
            <v>SCG TBS</v>
          </cell>
          <cell r="N1320">
            <v>0</v>
          </cell>
          <cell r="O1320">
            <v>0</v>
          </cell>
          <cell r="P1320">
            <v>0.56699999999999995</v>
          </cell>
          <cell r="Q1320">
            <v>-57834</v>
          </cell>
          <cell r="R1320" t="str">
            <v>Fee</v>
          </cell>
          <cell r="S1320" t="str">
            <v>Fncl</v>
          </cell>
          <cell r="T1320" t="str">
            <v>CA</v>
          </cell>
        </row>
        <row r="1321">
          <cell r="B1321" t="str">
            <v>Credit Agricole Interest:</v>
          </cell>
        </row>
        <row r="1323">
          <cell r="B1323">
            <v>14</v>
          </cell>
          <cell r="E1323">
            <v>36220</v>
          </cell>
          <cell r="F1323">
            <v>36495</v>
          </cell>
          <cell r="G1323">
            <v>36310</v>
          </cell>
          <cell r="H1323">
            <v>36310</v>
          </cell>
          <cell r="I1323" t="str">
            <v>Bot</v>
          </cell>
          <cell r="K1323" t="str">
            <v>C/A Intrst</v>
          </cell>
          <cell r="N1323">
            <v>0</v>
          </cell>
          <cell r="O1323">
            <v>0</v>
          </cell>
          <cell r="P1323">
            <v>0</v>
          </cell>
          <cell r="Q1323">
            <v>37822.28</v>
          </cell>
          <cell r="R1323" t="str">
            <v>Fee</v>
          </cell>
          <cell r="S1323" t="str">
            <v>Fncl</v>
          </cell>
          <cell r="T1323" t="str">
            <v>CA</v>
          </cell>
          <cell r="Z1323" t="str">
            <v>Exp</v>
          </cell>
        </row>
        <row r="1324">
          <cell r="B1324">
            <v>163</v>
          </cell>
          <cell r="E1324">
            <v>36220</v>
          </cell>
          <cell r="F1324">
            <v>36647</v>
          </cell>
          <cell r="G1324">
            <v>36310</v>
          </cell>
          <cell r="H1324">
            <v>36310</v>
          </cell>
          <cell r="I1324" t="str">
            <v>Bot</v>
          </cell>
          <cell r="K1324" t="str">
            <v>C/A Intrst</v>
          </cell>
          <cell r="N1324">
            <v>0</v>
          </cell>
          <cell r="O1324">
            <v>0</v>
          </cell>
          <cell r="P1324">
            <v>0</v>
          </cell>
          <cell r="Q1324">
            <v>511.7</v>
          </cell>
          <cell r="R1324" t="str">
            <v>Fee</v>
          </cell>
          <cell r="S1324" t="str">
            <v>Fncl</v>
          </cell>
          <cell r="T1324" t="str">
            <v>CA</v>
          </cell>
          <cell r="Z1324" t="str">
            <v>Exp</v>
          </cell>
        </row>
        <row r="1325">
          <cell r="B1325">
            <v>168</v>
          </cell>
          <cell r="E1325">
            <v>36220</v>
          </cell>
          <cell r="F1325">
            <v>36647</v>
          </cell>
          <cell r="G1325">
            <v>36310</v>
          </cell>
          <cell r="H1325">
            <v>36310</v>
          </cell>
          <cell r="I1325" t="str">
            <v>Bot</v>
          </cell>
          <cell r="K1325" t="str">
            <v>C/A Intrst</v>
          </cell>
          <cell r="N1325">
            <v>0</v>
          </cell>
          <cell r="O1325">
            <v>0</v>
          </cell>
          <cell r="P1325">
            <v>0</v>
          </cell>
          <cell r="Q1325">
            <v>3889.95</v>
          </cell>
          <cell r="R1325" t="str">
            <v>Fee</v>
          </cell>
          <cell r="S1325" t="str">
            <v>Fncl</v>
          </cell>
          <cell r="T1325" t="str">
            <v>CA</v>
          </cell>
          <cell r="Z1325" t="str">
            <v>Exp</v>
          </cell>
        </row>
        <row r="1326">
          <cell r="B1326">
            <v>174</v>
          </cell>
          <cell r="C1326">
            <v>116.1</v>
          </cell>
          <cell r="E1326">
            <v>36220</v>
          </cell>
          <cell r="F1326">
            <v>36647</v>
          </cell>
          <cell r="G1326">
            <v>36310</v>
          </cell>
          <cell r="H1326">
            <v>36310</v>
          </cell>
          <cell r="I1326" t="str">
            <v>Bot</v>
          </cell>
          <cell r="K1326" t="str">
            <v>C/A Intrst</v>
          </cell>
          <cell r="N1326">
            <v>0</v>
          </cell>
          <cell r="O1326">
            <v>0</v>
          </cell>
          <cell r="P1326">
            <v>0</v>
          </cell>
          <cell r="Q1326">
            <v>1217.47</v>
          </cell>
          <cell r="R1326" t="str">
            <v>Fee</v>
          </cell>
          <cell r="S1326" t="str">
            <v>Fncl</v>
          </cell>
          <cell r="T1326" t="str">
            <v>CA</v>
          </cell>
          <cell r="Z1326" t="str">
            <v>Exp</v>
          </cell>
        </row>
        <row r="1327">
          <cell r="B1327">
            <v>177</v>
          </cell>
          <cell r="E1327">
            <v>36220</v>
          </cell>
          <cell r="F1327">
            <v>36647</v>
          </cell>
          <cell r="G1327">
            <v>36310</v>
          </cell>
          <cell r="H1327">
            <v>36310</v>
          </cell>
          <cell r="I1327" t="str">
            <v>Bot</v>
          </cell>
          <cell r="K1327" t="str">
            <v>C/A Intrst</v>
          </cell>
          <cell r="N1327">
            <v>0</v>
          </cell>
          <cell r="O1327">
            <v>0</v>
          </cell>
          <cell r="P1327">
            <v>0</v>
          </cell>
          <cell r="Q1327">
            <v>1156.3699999999999</v>
          </cell>
          <cell r="R1327" t="str">
            <v>Fee</v>
          </cell>
          <cell r="S1327" t="str">
            <v>Fncl</v>
          </cell>
          <cell r="T1327" t="str">
            <v>CA</v>
          </cell>
          <cell r="Z1327" t="str">
            <v>Exp</v>
          </cell>
        </row>
        <row r="1328">
          <cell r="B1328">
            <v>178</v>
          </cell>
          <cell r="E1328">
            <v>36220</v>
          </cell>
          <cell r="F1328">
            <v>36647</v>
          </cell>
          <cell r="G1328">
            <v>36310</v>
          </cell>
          <cell r="H1328">
            <v>36310</v>
          </cell>
          <cell r="I1328" t="str">
            <v>Bot</v>
          </cell>
          <cell r="K1328" t="str">
            <v>C/A Intrst</v>
          </cell>
          <cell r="N1328">
            <v>0</v>
          </cell>
          <cell r="O1328">
            <v>0</v>
          </cell>
          <cell r="P1328">
            <v>0</v>
          </cell>
          <cell r="Q1328">
            <v>1095.26</v>
          </cell>
          <cell r="R1328" t="str">
            <v>Fee</v>
          </cell>
          <cell r="S1328" t="str">
            <v>Fncl</v>
          </cell>
          <cell r="T1328" t="str">
            <v>CA</v>
          </cell>
          <cell r="Z1328" t="str">
            <v>Exp</v>
          </cell>
        </row>
        <row r="1329">
          <cell r="B1329">
            <v>183</v>
          </cell>
          <cell r="E1329">
            <v>36220</v>
          </cell>
          <cell r="F1329">
            <v>36647</v>
          </cell>
          <cell r="G1329">
            <v>36310</v>
          </cell>
          <cell r="H1329">
            <v>36310</v>
          </cell>
          <cell r="I1329" t="str">
            <v>Bot</v>
          </cell>
          <cell r="K1329" t="str">
            <v>C/A Intrst</v>
          </cell>
          <cell r="N1329">
            <v>0</v>
          </cell>
          <cell r="O1329">
            <v>0</v>
          </cell>
          <cell r="P1329">
            <v>0</v>
          </cell>
          <cell r="Q1329">
            <v>4401.66</v>
          </cell>
          <cell r="R1329" t="str">
            <v>Fee</v>
          </cell>
          <cell r="S1329" t="str">
            <v>Fncl</v>
          </cell>
          <cell r="T1329" t="str">
            <v>CA</v>
          </cell>
          <cell r="Z1329" t="str">
            <v>Exp</v>
          </cell>
        </row>
        <row r="1330">
          <cell r="B1330">
            <v>184</v>
          </cell>
          <cell r="E1330">
            <v>36220</v>
          </cell>
          <cell r="F1330">
            <v>36647</v>
          </cell>
          <cell r="G1330">
            <v>36310</v>
          </cell>
          <cell r="H1330">
            <v>36310</v>
          </cell>
          <cell r="I1330" t="str">
            <v>Bot</v>
          </cell>
          <cell r="K1330" t="str">
            <v>C/A Intrst</v>
          </cell>
          <cell r="N1330">
            <v>0</v>
          </cell>
          <cell r="O1330">
            <v>0</v>
          </cell>
          <cell r="P1330">
            <v>0</v>
          </cell>
          <cell r="Q1330">
            <v>4401.6899999999996</v>
          </cell>
          <cell r="R1330" t="str">
            <v>Fee</v>
          </cell>
          <cell r="S1330" t="str">
            <v>Fncl</v>
          </cell>
          <cell r="T1330" t="str">
            <v>CA</v>
          </cell>
          <cell r="Z1330" t="str">
            <v>Exp</v>
          </cell>
        </row>
        <row r="1331">
          <cell r="B1331">
            <v>174</v>
          </cell>
          <cell r="C1331">
            <v>116.1</v>
          </cell>
          <cell r="E1331">
            <v>36220</v>
          </cell>
          <cell r="F1331">
            <v>36647</v>
          </cell>
          <cell r="G1331">
            <v>36310</v>
          </cell>
          <cell r="H1331">
            <v>36310</v>
          </cell>
          <cell r="I1331" t="str">
            <v>Bot</v>
          </cell>
          <cell r="K1331" t="str">
            <v>C/A Intrst</v>
          </cell>
          <cell r="N1331">
            <v>0</v>
          </cell>
          <cell r="O1331">
            <v>0</v>
          </cell>
          <cell r="P1331">
            <v>0</v>
          </cell>
          <cell r="Q1331">
            <v>12883.26</v>
          </cell>
          <cell r="R1331" t="str">
            <v>Fee</v>
          </cell>
          <cell r="S1331" t="str">
            <v>Fncl</v>
          </cell>
          <cell r="T1331" t="str">
            <v>CA</v>
          </cell>
          <cell r="Z1331" t="str">
            <v>Exp</v>
          </cell>
        </row>
        <row r="1332">
          <cell r="B1332">
            <v>200</v>
          </cell>
          <cell r="E1332">
            <v>36220</v>
          </cell>
          <cell r="F1332">
            <v>36526</v>
          </cell>
          <cell r="G1332">
            <v>36310</v>
          </cell>
          <cell r="H1332">
            <v>36310</v>
          </cell>
          <cell r="I1332" t="str">
            <v>Bot</v>
          </cell>
          <cell r="K1332" t="str">
            <v>C/A Intrst</v>
          </cell>
          <cell r="N1332">
            <v>0</v>
          </cell>
          <cell r="O1332">
            <v>0</v>
          </cell>
          <cell r="P1332">
            <v>0</v>
          </cell>
          <cell r="Q1332">
            <v>-16394.400000000001</v>
          </cell>
          <cell r="R1332" t="str">
            <v>Fee</v>
          </cell>
          <cell r="S1332" t="str">
            <v>Fncl</v>
          </cell>
          <cell r="T1332" t="str">
            <v>CA</v>
          </cell>
          <cell r="Z1332" t="str">
            <v>Income</v>
          </cell>
        </row>
        <row r="1333">
          <cell r="B1333">
            <v>200</v>
          </cell>
          <cell r="E1333">
            <v>36220</v>
          </cell>
          <cell r="F1333">
            <v>36557</v>
          </cell>
          <cell r="G1333">
            <v>36310</v>
          </cell>
          <cell r="H1333">
            <v>36310</v>
          </cell>
          <cell r="I1333" t="str">
            <v>Bot</v>
          </cell>
          <cell r="K1333" t="str">
            <v>C/A Intrst</v>
          </cell>
          <cell r="N1333">
            <v>0</v>
          </cell>
          <cell r="O1333">
            <v>0</v>
          </cell>
          <cell r="P1333">
            <v>0</v>
          </cell>
          <cell r="Q1333">
            <v>-5333.33</v>
          </cell>
          <cell r="R1333" t="str">
            <v>Fee</v>
          </cell>
          <cell r="S1333" t="str">
            <v>Fncl</v>
          </cell>
          <cell r="T1333" t="str">
            <v>CA</v>
          </cell>
          <cell r="Z1333" t="str">
            <v>Income</v>
          </cell>
        </row>
        <row r="1334">
          <cell r="B1334">
            <v>174</v>
          </cell>
          <cell r="C1334">
            <v>116.1</v>
          </cell>
          <cell r="E1334">
            <v>36220</v>
          </cell>
          <cell r="F1334">
            <v>36678</v>
          </cell>
          <cell r="G1334">
            <v>36310</v>
          </cell>
          <cell r="H1334">
            <v>36310</v>
          </cell>
          <cell r="I1334" t="str">
            <v>Bot</v>
          </cell>
          <cell r="K1334" t="str">
            <v>C/A Intrst</v>
          </cell>
          <cell r="N1334">
            <v>0</v>
          </cell>
          <cell r="O1334">
            <v>0</v>
          </cell>
          <cell r="P1334">
            <v>0</v>
          </cell>
          <cell r="Q1334">
            <v>8726.84</v>
          </cell>
          <cell r="R1334" t="str">
            <v>Fee</v>
          </cell>
          <cell r="S1334" t="str">
            <v>Fncl</v>
          </cell>
          <cell r="T1334" t="str">
            <v>CA</v>
          </cell>
          <cell r="Z1334" t="str">
            <v>Exp</v>
          </cell>
        </row>
        <row r="1335">
          <cell r="B1335">
            <v>174</v>
          </cell>
          <cell r="C1335">
            <v>116.1</v>
          </cell>
          <cell r="E1335">
            <v>36220</v>
          </cell>
          <cell r="F1335">
            <v>36708</v>
          </cell>
          <cell r="G1335">
            <v>36310</v>
          </cell>
          <cell r="H1335">
            <v>36310</v>
          </cell>
          <cell r="I1335" t="str">
            <v>Bot</v>
          </cell>
          <cell r="K1335" t="str">
            <v>C/A Intrst</v>
          </cell>
          <cell r="N1335">
            <v>0</v>
          </cell>
          <cell r="O1335">
            <v>0</v>
          </cell>
          <cell r="P1335">
            <v>0</v>
          </cell>
          <cell r="Q1335">
            <v>8854.23</v>
          </cell>
          <cell r="R1335" t="str">
            <v>Fee</v>
          </cell>
          <cell r="S1335" t="str">
            <v>Fncl</v>
          </cell>
          <cell r="T1335" t="str">
            <v>CA</v>
          </cell>
          <cell r="Z1335" t="str">
            <v>Exp</v>
          </cell>
        </row>
        <row r="1336">
          <cell r="B1336">
            <v>200</v>
          </cell>
          <cell r="E1336">
            <v>36220</v>
          </cell>
          <cell r="F1336">
            <v>36678</v>
          </cell>
          <cell r="G1336">
            <v>36310</v>
          </cell>
          <cell r="H1336">
            <v>36310</v>
          </cell>
          <cell r="I1336" t="str">
            <v>Bot</v>
          </cell>
          <cell r="K1336" t="str">
            <v>C/A Intrst</v>
          </cell>
          <cell r="N1336">
            <v>0</v>
          </cell>
          <cell r="O1336">
            <v>0</v>
          </cell>
          <cell r="P1336">
            <v>0</v>
          </cell>
          <cell r="Q1336">
            <v>-350.56</v>
          </cell>
          <cell r="R1336" t="str">
            <v>Fee</v>
          </cell>
          <cell r="S1336" t="str">
            <v>Fncl</v>
          </cell>
          <cell r="T1336" t="str">
            <v>CA</v>
          </cell>
          <cell r="Z1336" t="str">
            <v>Income</v>
          </cell>
        </row>
        <row r="1337">
          <cell r="B1337">
            <v>200</v>
          </cell>
          <cell r="E1337">
            <v>36220</v>
          </cell>
          <cell r="F1337">
            <v>36678</v>
          </cell>
          <cell r="G1337">
            <v>36310</v>
          </cell>
          <cell r="H1337">
            <v>36310</v>
          </cell>
          <cell r="I1337" t="str">
            <v>Bot</v>
          </cell>
          <cell r="K1337" t="str">
            <v>C/A Intrst</v>
          </cell>
          <cell r="N1337">
            <v>0</v>
          </cell>
          <cell r="O1337">
            <v>0</v>
          </cell>
          <cell r="P1337">
            <v>0</v>
          </cell>
          <cell r="Q1337">
            <v>-214.14</v>
          </cell>
          <cell r="R1337" t="str">
            <v>Fee</v>
          </cell>
          <cell r="S1337" t="str">
            <v>Fncl</v>
          </cell>
          <cell r="T1337" t="str">
            <v>CA</v>
          </cell>
          <cell r="Z1337" t="str">
            <v>Income</v>
          </cell>
        </row>
        <row r="1338">
          <cell r="B1338">
            <v>200</v>
          </cell>
          <cell r="E1338">
            <v>36220</v>
          </cell>
          <cell r="F1338">
            <v>36739</v>
          </cell>
          <cell r="G1338">
            <v>36310</v>
          </cell>
          <cell r="H1338">
            <v>36310</v>
          </cell>
          <cell r="I1338" t="str">
            <v>Bot</v>
          </cell>
          <cell r="K1338" t="str">
            <v>C/A Intrst</v>
          </cell>
          <cell r="N1338">
            <v>0</v>
          </cell>
          <cell r="O1338">
            <v>0</v>
          </cell>
          <cell r="P1338">
            <v>0</v>
          </cell>
          <cell r="Q1338">
            <v>-504.27</v>
          </cell>
          <cell r="R1338" t="str">
            <v>Fee</v>
          </cell>
          <cell r="S1338" t="str">
            <v>Fncl</v>
          </cell>
          <cell r="T1338" t="str">
            <v>CA</v>
          </cell>
          <cell r="Z1338" t="str">
            <v>Income</v>
          </cell>
        </row>
        <row r="1339">
          <cell r="B1339">
            <v>174</v>
          </cell>
          <cell r="C1339">
            <v>116.1</v>
          </cell>
          <cell r="E1339">
            <v>36220</v>
          </cell>
          <cell r="F1339">
            <v>36739</v>
          </cell>
          <cell r="G1339">
            <v>36310</v>
          </cell>
          <cell r="H1339">
            <v>36310</v>
          </cell>
          <cell r="I1339" t="str">
            <v>Bot</v>
          </cell>
          <cell r="K1339" t="str">
            <v>C/A Intrst</v>
          </cell>
          <cell r="N1339">
            <v>0</v>
          </cell>
          <cell r="O1339">
            <v>0</v>
          </cell>
          <cell r="P1339">
            <v>0</v>
          </cell>
          <cell r="Q1339">
            <v>3706.4</v>
          </cell>
          <cell r="R1339" t="str">
            <v>Fee</v>
          </cell>
          <cell r="S1339" t="str">
            <v>Fncl</v>
          </cell>
          <cell r="T1339" t="str">
            <v>CA</v>
          </cell>
          <cell r="Z1339" t="str">
            <v>Exp</v>
          </cell>
        </row>
        <row r="1340">
          <cell r="B1340">
            <v>200</v>
          </cell>
          <cell r="E1340">
            <v>36220</v>
          </cell>
          <cell r="F1340">
            <v>36770</v>
          </cell>
          <cell r="G1340">
            <v>36310</v>
          </cell>
          <cell r="H1340">
            <v>36310</v>
          </cell>
          <cell r="I1340" t="str">
            <v>Bot</v>
          </cell>
          <cell r="K1340" t="str">
            <v>C/A Intrst</v>
          </cell>
          <cell r="N1340">
            <v>0</v>
          </cell>
          <cell r="O1340">
            <v>0</v>
          </cell>
          <cell r="P1340">
            <v>0</v>
          </cell>
          <cell r="Q1340">
            <v>-4410.51</v>
          </cell>
          <cell r="R1340" t="str">
            <v>Fee</v>
          </cell>
          <cell r="S1340" t="str">
            <v>Fncl</v>
          </cell>
          <cell r="T1340" t="str">
            <v>CA</v>
          </cell>
          <cell r="Z1340" t="str">
            <v>Income</v>
          </cell>
        </row>
        <row r="1341">
          <cell r="B1341">
            <v>300</v>
          </cell>
          <cell r="E1341">
            <v>36220</v>
          </cell>
          <cell r="F1341">
            <v>36800</v>
          </cell>
          <cell r="G1341">
            <v>36310</v>
          </cell>
          <cell r="H1341">
            <v>36310</v>
          </cell>
          <cell r="I1341" t="str">
            <v>Bot</v>
          </cell>
          <cell r="K1341" t="str">
            <v>C/A Intrst</v>
          </cell>
          <cell r="N1341">
            <v>0</v>
          </cell>
          <cell r="O1341">
            <v>0</v>
          </cell>
          <cell r="P1341">
            <v>0</v>
          </cell>
          <cell r="Q1341">
            <v>-18913.16</v>
          </cell>
          <cell r="R1341" t="str">
            <v>Fee</v>
          </cell>
          <cell r="S1341" t="str">
            <v>Fncl</v>
          </cell>
          <cell r="T1341" t="str">
            <v>CA</v>
          </cell>
          <cell r="Z1341" t="str">
            <v>Income</v>
          </cell>
        </row>
        <row r="1342">
          <cell r="B1342">
            <v>174</v>
          </cell>
          <cell r="C1342">
            <v>116.1</v>
          </cell>
          <cell r="E1342">
            <v>36220</v>
          </cell>
          <cell r="F1342">
            <v>36800</v>
          </cell>
          <cell r="G1342">
            <v>36310</v>
          </cell>
          <cell r="H1342">
            <v>36310</v>
          </cell>
          <cell r="I1342" t="str">
            <v>Bot</v>
          </cell>
          <cell r="K1342" t="str">
            <v>C/A Intrst</v>
          </cell>
          <cell r="N1342">
            <v>0</v>
          </cell>
          <cell r="O1342">
            <v>0</v>
          </cell>
          <cell r="P1342">
            <v>0</v>
          </cell>
          <cell r="Q1342">
            <v>571.45000000000005</v>
          </cell>
          <cell r="R1342" t="str">
            <v>Fee</v>
          </cell>
          <cell r="S1342" t="str">
            <v>Fncl</v>
          </cell>
          <cell r="T1342" t="str">
            <v>CA</v>
          </cell>
          <cell r="Z1342" t="str">
            <v>Exp</v>
          </cell>
        </row>
        <row r="1344">
          <cell r="B1344" t="str">
            <v>Paramount Term Deal</v>
          </cell>
        </row>
        <row r="1345">
          <cell r="B1345">
            <v>125</v>
          </cell>
          <cell r="E1345">
            <v>36192</v>
          </cell>
          <cell r="F1345">
            <v>36251</v>
          </cell>
          <cell r="G1345">
            <v>36251</v>
          </cell>
          <cell r="H1345">
            <v>36251</v>
          </cell>
          <cell r="I1345" t="str">
            <v>Sld</v>
          </cell>
          <cell r="K1345" t="str">
            <v>Paramount</v>
          </cell>
          <cell r="M1345">
            <v>25000</v>
          </cell>
          <cell r="N1345">
            <v>0</v>
          </cell>
          <cell r="O1345">
            <v>25000</v>
          </cell>
          <cell r="P1345">
            <v>2.08</v>
          </cell>
          <cell r="R1345" t="str">
            <v>FxdFlt</v>
          </cell>
          <cell r="S1345" t="str">
            <v>Fncl</v>
          </cell>
          <cell r="T1345" t="str">
            <v>CA</v>
          </cell>
          <cell r="X1345" t="str">
            <v>CaBdr</v>
          </cell>
          <cell r="Y1345" t="str">
            <v>SCG</v>
          </cell>
        </row>
        <row r="1346">
          <cell r="B1346">
            <v>125</v>
          </cell>
          <cell r="E1346">
            <v>36192</v>
          </cell>
          <cell r="F1346">
            <v>36251</v>
          </cell>
          <cell r="G1346">
            <v>36251</v>
          </cell>
          <cell r="H1346">
            <v>36251</v>
          </cell>
          <cell r="I1346" t="str">
            <v>Bot</v>
          </cell>
          <cell r="K1346" t="str">
            <v>Paramount</v>
          </cell>
          <cell r="M1346">
            <v>25000</v>
          </cell>
          <cell r="N1346">
            <v>25000</v>
          </cell>
          <cell r="O1346">
            <v>0</v>
          </cell>
          <cell r="P1346">
            <v>1.78</v>
          </cell>
          <cell r="R1346" t="str">
            <v>FxdFlt</v>
          </cell>
          <cell r="S1346" t="str">
            <v>Fncl</v>
          </cell>
          <cell r="T1346" t="str">
            <v>CA</v>
          </cell>
          <cell r="X1346" t="str">
            <v>CaBdr</v>
          </cell>
          <cell r="Y1346" t="str">
            <v>SCG</v>
          </cell>
        </row>
        <row r="1347">
          <cell r="B1347">
            <v>125</v>
          </cell>
          <cell r="E1347">
            <v>36192</v>
          </cell>
          <cell r="F1347">
            <v>36281</v>
          </cell>
          <cell r="G1347">
            <v>36281</v>
          </cell>
          <cell r="H1347">
            <v>36281</v>
          </cell>
          <cell r="I1347" t="str">
            <v>Sld</v>
          </cell>
          <cell r="K1347" t="str">
            <v>Paramount</v>
          </cell>
          <cell r="M1347">
            <v>25000</v>
          </cell>
          <cell r="N1347">
            <v>0</v>
          </cell>
          <cell r="O1347">
            <v>25000</v>
          </cell>
          <cell r="P1347">
            <v>2.08</v>
          </cell>
          <cell r="R1347" t="str">
            <v>FxdFlt</v>
          </cell>
          <cell r="S1347" t="str">
            <v>Fncl</v>
          </cell>
          <cell r="T1347" t="str">
            <v>CA</v>
          </cell>
          <cell r="X1347" t="str">
            <v>CaBdr</v>
          </cell>
          <cell r="Y1347" t="str">
            <v>SCG</v>
          </cell>
        </row>
        <row r="1348">
          <cell r="B1348">
            <v>125</v>
          </cell>
          <cell r="E1348">
            <v>36192</v>
          </cell>
          <cell r="F1348">
            <v>36281</v>
          </cell>
          <cell r="G1348">
            <v>36281</v>
          </cell>
          <cell r="H1348">
            <v>36281</v>
          </cell>
          <cell r="I1348" t="str">
            <v>Bot</v>
          </cell>
          <cell r="K1348" t="str">
            <v>Paramount</v>
          </cell>
          <cell r="M1348">
            <v>25000</v>
          </cell>
          <cell r="N1348">
            <v>25000</v>
          </cell>
          <cell r="O1348">
            <v>0</v>
          </cell>
          <cell r="P1348">
            <v>2.2200000000000002</v>
          </cell>
          <cell r="R1348" t="str">
            <v>FxdFlt</v>
          </cell>
          <cell r="S1348" t="str">
            <v>Fncl</v>
          </cell>
          <cell r="T1348" t="str">
            <v>CA</v>
          </cell>
          <cell r="X1348" t="str">
            <v>CaBdr</v>
          </cell>
          <cell r="Y1348" t="str">
            <v>SCG</v>
          </cell>
        </row>
        <row r="1349">
          <cell r="B1349">
            <v>125</v>
          </cell>
          <cell r="E1349">
            <v>36192</v>
          </cell>
          <cell r="F1349">
            <v>36312</v>
          </cell>
          <cell r="G1349">
            <v>36312</v>
          </cell>
          <cell r="H1349">
            <v>36312</v>
          </cell>
          <cell r="I1349" t="str">
            <v>Sld</v>
          </cell>
          <cell r="K1349" t="str">
            <v>Paramount</v>
          </cell>
          <cell r="M1349">
            <v>25000</v>
          </cell>
          <cell r="N1349">
            <v>0</v>
          </cell>
          <cell r="O1349">
            <v>25000</v>
          </cell>
          <cell r="P1349">
            <v>2.08</v>
          </cell>
          <cell r="R1349" t="str">
            <v>FxdFlt</v>
          </cell>
          <cell r="S1349" t="str">
            <v>Fncl</v>
          </cell>
          <cell r="T1349" t="str">
            <v>CA</v>
          </cell>
          <cell r="X1349" t="str">
            <v>CaBdr</v>
          </cell>
          <cell r="Y1349" t="str">
            <v>SCG</v>
          </cell>
        </row>
        <row r="1350">
          <cell r="B1350">
            <v>125</v>
          </cell>
          <cell r="E1350">
            <v>36192</v>
          </cell>
          <cell r="F1350">
            <v>36312</v>
          </cell>
          <cell r="G1350">
            <v>36281</v>
          </cell>
          <cell r="H1350">
            <v>36281</v>
          </cell>
          <cell r="I1350" t="str">
            <v>Bot</v>
          </cell>
          <cell r="K1350" t="str">
            <v>Paramount</v>
          </cell>
          <cell r="M1350">
            <v>25000</v>
          </cell>
          <cell r="N1350">
            <v>25000</v>
          </cell>
          <cell r="O1350">
            <v>0</v>
          </cell>
          <cell r="P1350">
            <v>2.2200000000000002</v>
          </cell>
          <cell r="R1350" t="str">
            <v>FxdFlt</v>
          </cell>
          <cell r="S1350" t="str">
            <v>Fncl</v>
          </cell>
          <cell r="T1350" t="str">
            <v>CA</v>
          </cell>
          <cell r="X1350" t="str">
            <v>CaBdr</v>
          </cell>
          <cell r="Y1350" t="str">
            <v>SCG</v>
          </cell>
        </row>
        <row r="1351">
          <cell r="B1351">
            <v>125</v>
          </cell>
          <cell r="E1351">
            <v>36192</v>
          </cell>
          <cell r="F1351">
            <v>36342</v>
          </cell>
          <cell r="G1351">
            <v>36342</v>
          </cell>
          <cell r="H1351">
            <v>36342</v>
          </cell>
          <cell r="I1351" t="str">
            <v>Sld</v>
          </cell>
          <cell r="K1351" t="str">
            <v>Paramount</v>
          </cell>
          <cell r="M1351">
            <v>25000</v>
          </cell>
          <cell r="N1351">
            <v>0</v>
          </cell>
          <cell r="O1351">
            <v>25000</v>
          </cell>
          <cell r="P1351">
            <v>2.08</v>
          </cell>
          <cell r="R1351" t="str">
            <v>FxdFlt</v>
          </cell>
          <cell r="S1351" t="str">
            <v>Fncl</v>
          </cell>
          <cell r="T1351" t="str">
            <v>CA</v>
          </cell>
          <cell r="X1351" t="str">
            <v>CaBdr</v>
          </cell>
          <cell r="Y1351" t="str">
            <v>SCG</v>
          </cell>
        </row>
        <row r="1352">
          <cell r="B1352">
            <v>125</v>
          </cell>
          <cell r="E1352">
            <v>36192</v>
          </cell>
          <cell r="F1352">
            <v>36342</v>
          </cell>
          <cell r="G1352">
            <v>36342</v>
          </cell>
          <cell r="H1352">
            <v>36342</v>
          </cell>
          <cell r="I1352" t="str">
            <v>Bot</v>
          </cell>
          <cell r="K1352" t="str">
            <v>Paramount</v>
          </cell>
          <cell r="M1352">
            <v>25000</v>
          </cell>
          <cell r="N1352">
            <v>25000</v>
          </cell>
          <cell r="O1352">
            <v>0</v>
          </cell>
          <cell r="P1352">
            <v>2.38</v>
          </cell>
          <cell r="R1352" t="str">
            <v>FxdFlt</v>
          </cell>
          <cell r="S1352" t="str">
            <v>Fncl</v>
          </cell>
          <cell r="T1352" t="str">
            <v>CA</v>
          </cell>
          <cell r="X1352" t="str">
            <v>CaBdr</v>
          </cell>
          <cell r="Y1352" t="str">
            <v>SCG</v>
          </cell>
        </row>
        <row r="1353">
          <cell r="B1353">
            <v>125</v>
          </cell>
          <cell r="E1353">
            <v>36192</v>
          </cell>
          <cell r="F1353">
            <v>36373</v>
          </cell>
          <cell r="G1353">
            <v>36373</v>
          </cell>
          <cell r="H1353">
            <v>36373</v>
          </cell>
          <cell r="I1353" t="str">
            <v>Sld</v>
          </cell>
          <cell r="K1353" t="str">
            <v>Paramount</v>
          </cell>
          <cell r="M1353">
            <v>25000</v>
          </cell>
          <cell r="N1353">
            <v>0</v>
          </cell>
          <cell r="O1353">
            <v>25000</v>
          </cell>
          <cell r="P1353">
            <v>2.08</v>
          </cell>
          <cell r="R1353" t="str">
            <v>FxdFlt</v>
          </cell>
          <cell r="S1353" t="str">
            <v>Fncl</v>
          </cell>
          <cell r="T1353" t="str">
            <v>CA</v>
          </cell>
          <cell r="X1353" t="str">
            <v>CaBdr</v>
          </cell>
          <cell r="Y1353" t="str">
            <v>SCG</v>
          </cell>
        </row>
        <row r="1354">
          <cell r="B1354">
            <v>125</v>
          </cell>
          <cell r="E1354">
            <v>36192</v>
          </cell>
          <cell r="F1354">
            <v>36373</v>
          </cell>
          <cell r="G1354">
            <v>36373</v>
          </cell>
          <cell r="H1354">
            <v>36373</v>
          </cell>
          <cell r="I1354" t="str">
            <v>Bot</v>
          </cell>
          <cell r="K1354" t="str">
            <v>Paramount</v>
          </cell>
          <cell r="M1354">
            <v>25000</v>
          </cell>
          <cell r="N1354">
            <v>25000</v>
          </cell>
          <cell r="O1354">
            <v>0</v>
          </cell>
          <cell r="P1354">
            <v>2.58</v>
          </cell>
          <cell r="R1354" t="str">
            <v>FxdFlt</v>
          </cell>
          <cell r="S1354" t="str">
            <v>Fncl</v>
          </cell>
          <cell r="T1354" t="str">
            <v>CA</v>
          </cell>
          <cell r="X1354" t="str">
            <v>CaBdr</v>
          </cell>
          <cell r="Y1354" t="str">
            <v>SCG</v>
          </cell>
        </row>
        <row r="1355">
          <cell r="B1355">
            <v>125</v>
          </cell>
          <cell r="E1355">
            <v>36192</v>
          </cell>
          <cell r="F1355">
            <v>36404</v>
          </cell>
          <cell r="G1355">
            <v>36404</v>
          </cell>
          <cell r="H1355">
            <v>36404</v>
          </cell>
          <cell r="I1355" t="str">
            <v>Sld</v>
          </cell>
          <cell r="K1355" t="str">
            <v>Paramount</v>
          </cell>
          <cell r="M1355">
            <v>25000</v>
          </cell>
          <cell r="N1355">
            <v>0</v>
          </cell>
          <cell r="O1355">
            <v>25000</v>
          </cell>
          <cell r="P1355">
            <v>2.08</v>
          </cell>
          <cell r="R1355" t="str">
            <v>FxdFlt</v>
          </cell>
          <cell r="S1355" t="str">
            <v>Fncl</v>
          </cell>
          <cell r="T1355" t="str">
            <v>CA</v>
          </cell>
          <cell r="X1355" t="str">
            <v>CaBdr</v>
          </cell>
          <cell r="Y1355" t="str">
            <v>SCG</v>
          </cell>
        </row>
        <row r="1356">
          <cell r="B1356">
            <v>125</v>
          </cell>
          <cell r="E1356">
            <v>36192</v>
          </cell>
          <cell r="F1356">
            <v>36404</v>
          </cell>
          <cell r="G1356">
            <v>36404</v>
          </cell>
          <cell r="H1356">
            <v>36404</v>
          </cell>
          <cell r="I1356" t="str">
            <v>Bot</v>
          </cell>
          <cell r="K1356" t="str">
            <v>Paramount</v>
          </cell>
          <cell r="M1356">
            <v>25000</v>
          </cell>
          <cell r="N1356">
            <v>25000</v>
          </cell>
          <cell r="O1356">
            <v>0</v>
          </cell>
          <cell r="P1356">
            <v>2.93</v>
          </cell>
          <cell r="R1356" t="str">
            <v>FxdFlt</v>
          </cell>
          <cell r="S1356" t="str">
            <v>Fncl</v>
          </cell>
          <cell r="T1356" t="str">
            <v>CA</v>
          </cell>
          <cell r="X1356" t="str">
            <v>CaBdr</v>
          </cell>
          <cell r="Y1356" t="str">
            <v>SCG</v>
          </cell>
        </row>
        <row r="1357">
          <cell r="B1357">
            <v>125</v>
          </cell>
          <cell r="E1357">
            <v>36192</v>
          </cell>
          <cell r="F1357">
            <v>36434</v>
          </cell>
          <cell r="G1357">
            <v>36434</v>
          </cell>
          <cell r="H1357">
            <v>36434</v>
          </cell>
          <cell r="I1357" t="str">
            <v>Sld</v>
          </cell>
          <cell r="K1357" t="str">
            <v>Paramount</v>
          </cell>
          <cell r="M1357">
            <v>25000</v>
          </cell>
          <cell r="N1357">
            <v>0</v>
          </cell>
          <cell r="O1357">
            <v>25000</v>
          </cell>
          <cell r="P1357">
            <v>2.08</v>
          </cell>
          <cell r="R1357" t="str">
            <v>FxdFlt</v>
          </cell>
          <cell r="S1357" t="str">
            <v>Fncl</v>
          </cell>
          <cell r="T1357" t="str">
            <v>CA</v>
          </cell>
          <cell r="X1357" t="str">
            <v>CaBdr</v>
          </cell>
          <cell r="Y1357" t="str">
            <v>SCG</v>
          </cell>
        </row>
        <row r="1358">
          <cell r="B1358">
            <v>125</v>
          </cell>
          <cell r="E1358">
            <v>36192</v>
          </cell>
          <cell r="F1358">
            <v>36434</v>
          </cell>
          <cell r="G1358">
            <v>36434</v>
          </cell>
          <cell r="H1358">
            <v>36434</v>
          </cell>
          <cell r="I1358" t="str">
            <v>Bot</v>
          </cell>
          <cell r="K1358" t="str">
            <v>Paramount</v>
          </cell>
          <cell r="M1358">
            <v>25000</v>
          </cell>
          <cell r="N1358">
            <v>25000</v>
          </cell>
          <cell r="O1358">
            <v>0</v>
          </cell>
          <cell r="P1358">
            <v>2.71</v>
          </cell>
          <cell r="R1358" t="str">
            <v>FxdFlt</v>
          </cell>
          <cell r="S1358" t="str">
            <v>Fncl</v>
          </cell>
          <cell r="T1358" t="str">
            <v>CA</v>
          </cell>
          <cell r="X1358" t="str">
            <v>CaBdr</v>
          </cell>
          <cell r="Y1358" t="str">
            <v>SCG</v>
          </cell>
        </row>
        <row r="1359">
          <cell r="B1359">
            <v>168</v>
          </cell>
          <cell r="E1359">
            <v>36192</v>
          </cell>
          <cell r="F1359">
            <v>36465</v>
          </cell>
          <cell r="G1359">
            <v>36465</v>
          </cell>
          <cell r="H1359">
            <v>36465</v>
          </cell>
          <cell r="I1359" t="str">
            <v>Sld</v>
          </cell>
          <cell r="K1359" t="str">
            <v>Paramount</v>
          </cell>
          <cell r="M1359">
            <v>25000</v>
          </cell>
          <cell r="N1359">
            <v>0</v>
          </cell>
          <cell r="O1359">
            <v>25000</v>
          </cell>
          <cell r="P1359">
            <v>2.08</v>
          </cell>
          <cell r="R1359" t="str">
            <v>FxdFlt</v>
          </cell>
          <cell r="S1359" t="str">
            <v>Fncl</v>
          </cell>
          <cell r="T1359" t="str">
            <v>CA</v>
          </cell>
          <cell r="X1359" t="str">
            <v>CaBdr</v>
          </cell>
          <cell r="Y1359" t="str">
            <v>SCG</v>
          </cell>
        </row>
        <row r="1360">
          <cell r="B1360">
            <v>168</v>
          </cell>
          <cell r="E1360">
            <v>36192</v>
          </cell>
          <cell r="F1360">
            <v>36465</v>
          </cell>
          <cell r="G1360">
            <v>36465</v>
          </cell>
          <cell r="H1360">
            <v>36465</v>
          </cell>
          <cell r="I1360" t="str">
            <v>Bot</v>
          </cell>
          <cell r="K1360" t="str">
            <v>Paramount</v>
          </cell>
          <cell r="M1360">
            <v>25000</v>
          </cell>
          <cell r="N1360">
            <v>25000</v>
          </cell>
          <cell r="O1360">
            <v>0</v>
          </cell>
          <cell r="P1360">
            <v>3.07</v>
          </cell>
          <cell r="R1360" t="str">
            <v>FxdFlt</v>
          </cell>
          <cell r="S1360" t="str">
            <v>Fncl</v>
          </cell>
          <cell r="T1360" t="str">
            <v>CA</v>
          </cell>
          <cell r="X1360" t="str">
            <v>CaBdr</v>
          </cell>
          <cell r="Y1360" t="str">
            <v>SCG</v>
          </cell>
        </row>
        <row r="1361">
          <cell r="B1361">
            <v>168</v>
          </cell>
          <cell r="E1361">
            <v>36192</v>
          </cell>
          <cell r="F1361">
            <v>36495</v>
          </cell>
          <cell r="G1361">
            <v>36495</v>
          </cell>
          <cell r="H1361">
            <v>36495</v>
          </cell>
          <cell r="I1361" t="str">
            <v>Sld</v>
          </cell>
          <cell r="K1361" t="str">
            <v>Paramount</v>
          </cell>
          <cell r="M1361">
            <v>25000</v>
          </cell>
          <cell r="N1361">
            <v>0</v>
          </cell>
          <cell r="O1361">
            <v>25000</v>
          </cell>
          <cell r="P1361">
            <v>2.08</v>
          </cell>
          <cell r="R1361" t="str">
            <v>FxdFlt</v>
          </cell>
          <cell r="S1361" t="str">
            <v>Fncl</v>
          </cell>
          <cell r="T1361" t="str">
            <v>CA</v>
          </cell>
          <cell r="X1361" t="str">
            <v>CaBdr</v>
          </cell>
          <cell r="Y1361" t="str">
            <v>SCG</v>
          </cell>
        </row>
        <row r="1362">
          <cell r="B1362">
            <v>168</v>
          </cell>
          <cell r="E1362">
            <v>36192</v>
          </cell>
          <cell r="F1362">
            <v>36495</v>
          </cell>
          <cell r="G1362">
            <v>36465</v>
          </cell>
          <cell r="H1362">
            <v>36465</v>
          </cell>
          <cell r="I1362" t="str">
            <v>Bot</v>
          </cell>
          <cell r="K1362" t="str">
            <v>Paramount</v>
          </cell>
          <cell r="M1362">
            <v>25000</v>
          </cell>
          <cell r="N1362">
            <v>25000</v>
          </cell>
          <cell r="O1362">
            <v>0</v>
          </cell>
          <cell r="P1362">
            <v>2.37</v>
          </cell>
          <cell r="R1362" t="str">
            <v>FxdFlt</v>
          </cell>
          <cell r="S1362" t="str">
            <v>Fncl</v>
          </cell>
          <cell r="T1362" t="str">
            <v>CA</v>
          </cell>
          <cell r="X1362" t="str">
            <v>CaBdr</v>
          </cell>
          <cell r="Y1362" t="str">
            <v>SCG</v>
          </cell>
        </row>
        <row r="1363">
          <cell r="B1363">
            <v>125</v>
          </cell>
          <cell r="E1363">
            <v>36192</v>
          </cell>
          <cell r="F1363">
            <v>36526</v>
          </cell>
          <cell r="G1363">
            <v>36526</v>
          </cell>
          <cell r="H1363">
            <v>36526</v>
          </cell>
          <cell r="I1363" t="str">
            <v>Sld</v>
          </cell>
          <cell r="K1363" t="str">
            <v>Paramount</v>
          </cell>
          <cell r="M1363">
            <v>25000</v>
          </cell>
          <cell r="N1363">
            <v>0</v>
          </cell>
          <cell r="O1363">
            <v>25000</v>
          </cell>
          <cell r="P1363">
            <v>2.08</v>
          </cell>
          <cell r="R1363" t="str">
            <v>FxdFlt</v>
          </cell>
          <cell r="S1363" t="str">
            <v>Fncl</v>
          </cell>
          <cell r="T1363" t="str">
            <v>CA</v>
          </cell>
          <cell r="X1363" t="str">
            <v>CaBdr</v>
          </cell>
          <cell r="Y1363" t="str">
            <v>SCG</v>
          </cell>
        </row>
        <row r="1364">
          <cell r="B1364">
            <v>125</v>
          </cell>
          <cell r="E1364">
            <v>36192</v>
          </cell>
          <cell r="F1364">
            <v>36526</v>
          </cell>
          <cell r="G1364">
            <v>36465</v>
          </cell>
          <cell r="H1364">
            <v>36465</v>
          </cell>
          <cell r="I1364" t="str">
            <v>Bot</v>
          </cell>
          <cell r="K1364" t="str">
            <v>Paramount</v>
          </cell>
          <cell r="M1364">
            <v>25000</v>
          </cell>
          <cell r="N1364">
            <v>25000</v>
          </cell>
          <cell r="O1364">
            <v>0</v>
          </cell>
          <cell r="P1364">
            <v>2.38</v>
          </cell>
          <cell r="R1364" t="str">
            <v>FxdFlt</v>
          </cell>
          <cell r="S1364" t="str">
            <v>Fncl</v>
          </cell>
          <cell r="T1364" t="str">
            <v>CA</v>
          </cell>
          <cell r="X1364" t="str">
            <v>CaBdr</v>
          </cell>
          <cell r="Y1364" t="str">
            <v>SCG</v>
          </cell>
        </row>
        <row r="1365">
          <cell r="B1365">
            <v>125</v>
          </cell>
          <cell r="E1365">
            <v>36192</v>
          </cell>
          <cell r="F1365">
            <v>36557</v>
          </cell>
          <cell r="G1365">
            <v>36557</v>
          </cell>
          <cell r="H1365">
            <v>36557</v>
          </cell>
          <cell r="I1365" t="str">
            <v>Sld</v>
          </cell>
          <cell r="K1365" t="str">
            <v>Paramount</v>
          </cell>
          <cell r="M1365">
            <v>25000</v>
          </cell>
          <cell r="N1365">
            <v>0</v>
          </cell>
          <cell r="O1365">
            <v>25000</v>
          </cell>
          <cell r="P1365">
            <v>2.08</v>
          </cell>
          <cell r="R1365" t="str">
            <v>FxdFlt</v>
          </cell>
          <cell r="S1365" t="str">
            <v>Fncl</v>
          </cell>
          <cell r="T1365" t="str">
            <v>CA</v>
          </cell>
          <cell r="X1365" t="str">
            <v>CaBdr</v>
          </cell>
          <cell r="Y1365" t="str">
            <v>SCG</v>
          </cell>
        </row>
        <row r="1366">
          <cell r="B1366">
            <v>125</v>
          </cell>
          <cell r="E1366">
            <v>36192</v>
          </cell>
          <cell r="F1366">
            <v>36557</v>
          </cell>
          <cell r="G1366">
            <v>36586</v>
          </cell>
          <cell r="H1366">
            <v>36586</v>
          </cell>
          <cell r="I1366" t="str">
            <v>Bot</v>
          </cell>
          <cell r="K1366" t="str">
            <v>Paramount</v>
          </cell>
          <cell r="M1366">
            <v>25000</v>
          </cell>
          <cell r="N1366">
            <v>25000</v>
          </cell>
          <cell r="O1366">
            <v>0</v>
          </cell>
          <cell r="P1366">
            <v>2.5499999999999998</v>
          </cell>
          <cell r="R1366" t="str">
            <v>FxdFlt</v>
          </cell>
          <cell r="S1366" t="str">
            <v>Fncl</v>
          </cell>
          <cell r="T1366" t="str">
            <v>CA</v>
          </cell>
          <cell r="X1366" t="str">
            <v>CaBdr</v>
          </cell>
          <cell r="Y1366" t="str">
            <v>SCG</v>
          </cell>
        </row>
        <row r="1367">
          <cell r="B1367">
            <v>125</v>
          </cell>
          <cell r="E1367">
            <v>36192</v>
          </cell>
          <cell r="F1367">
            <v>36586</v>
          </cell>
          <cell r="G1367">
            <v>36557</v>
          </cell>
          <cell r="H1367">
            <v>36557</v>
          </cell>
          <cell r="I1367" t="str">
            <v>Sld</v>
          </cell>
          <cell r="K1367" t="str">
            <v>Paramount</v>
          </cell>
          <cell r="M1367">
            <v>25000</v>
          </cell>
          <cell r="N1367">
            <v>0</v>
          </cell>
          <cell r="O1367">
            <v>25000</v>
          </cell>
          <cell r="P1367">
            <v>2.08</v>
          </cell>
          <cell r="R1367" t="str">
            <v>FxdFlt</v>
          </cell>
          <cell r="S1367" t="str">
            <v>Fncl</v>
          </cell>
          <cell r="T1367" t="str">
            <v>CA</v>
          </cell>
          <cell r="X1367" t="str">
            <v>CaBdr</v>
          </cell>
          <cell r="Y1367" t="str">
            <v>SCG</v>
          </cell>
        </row>
        <row r="1368">
          <cell r="B1368">
            <v>125</v>
          </cell>
          <cell r="E1368">
            <v>36192</v>
          </cell>
          <cell r="F1368">
            <v>36586</v>
          </cell>
          <cell r="G1368">
            <v>36586</v>
          </cell>
          <cell r="H1368">
            <v>36586</v>
          </cell>
          <cell r="I1368" t="str">
            <v>Bot</v>
          </cell>
          <cell r="K1368" t="str">
            <v>Paramount</v>
          </cell>
          <cell r="M1368">
            <v>25000</v>
          </cell>
          <cell r="N1368">
            <v>25000</v>
          </cell>
          <cell r="O1368">
            <v>0</v>
          </cell>
          <cell r="P1368">
            <v>2.59</v>
          </cell>
          <cell r="R1368" t="str">
            <v>FxdFlt</v>
          </cell>
          <cell r="S1368" t="str">
            <v>Fncl</v>
          </cell>
          <cell r="T1368" t="str">
            <v>CA</v>
          </cell>
          <cell r="X1368" t="str">
            <v>CaBdr</v>
          </cell>
          <cell r="Y1368" t="str">
            <v>SCG</v>
          </cell>
        </row>
        <row r="1369">
          <cell r="B1369">
            <v>125</v>
          </cell>
          <cell r="E1369">
            <v>36192</v>
          </cell>
          <cell r="F1369">
            <v>36404</v>
          </cell>
          <cell r="G1369">
            <v>36404</v>
          </cell>
          <cell r="H1369">
            <v>36404</v>
          </cell>
          <cell r="I1369" t="str">
            <v>Bot</v>
          </cell>
          <cell r="K1369" t="str">
            <v>Paramount</v>
          </cell>
          <cell r="M1369">
            <v>25000</v>
          </cell>
          <cell r="N1369">
            <v>30000</v>
          </cell>
          <cell r="O1369">
            <v>0</v>
          </cell>
          <cell r="P1369">
            <v>-3.3000000000000002E-2</v>
          </cell>
          <cell r="R1369" t="str">
            <v>Bss</v>
          </cell>
          <cell r="S1369" t="str">
            <v>Fncl</v>
          </cell>
          <cell r="T1369" t="str">
            <v>CA</v>
          </cell>
          <cell r="X1369" t="str">
            <v>CaBdr</v>
          </cell>
          <cell r="Y1369" t="str">
            <v>SCG</v>
          </cell>
        </row>
        <row r="1370">
          <cell r="B1370">
            <v>125</v>
          </cell>
          <cell r="E1370">
            <v>36192</v>
          </cell>
          <cell r="F1370">
            <v>36404</v>
          </cell>
          <cell r="G1370">
            <v>36404</v>
          </cell>
          <cell r="H1370">
            <v>36404</v>
          </cell>
          <cell r="I1370" t="str">
            <v>Sld</v>
          </cell>
          <cell r="K1370" t="str">
            <v>Paramount</v>
          </cell>
          <cell r="M1370">
            <v>25000</v>
          </cell>
          <cell r="N1370">
            <v>0</v>
          </cell>
          <cell r="O1370">
            <v>30000</v>
          </cell>
          <cell r="P1370">
            <v>0.02</v>
          </cell>
          <cell r="R1370" t="str">
            <v>Bss</v>
          </cell>
          <cell r="S1370" t="str">
            <v>Fncl</v>
          </cell>
          <cell r="T1370" t="str">
            <v>CA</v>
          </cell>
          <cell r="X1370" t="str">
            <v>CaBdr</v>
          </cell>
          <cell r="Y1370" t="str">
            <v>SCG</v>
          </cell>
        </row>
        <row r="1371">
          <cell r="B1371">
            <v>125</v>
          </cell>
          <cell r="E1371">
            <v>36192</v>
          </cell>
          <cell r="F1371">
            <v>36434</v>
          </cell>
          <cell r="G1371">
            <v>36404</v>
          </cell>
          <cell r="H1371">
            <v>36404</v>
          </cell>
          <cell r="I1371" t="str">
            <v>Bot</v>
          </cell>
          <cell r="K1371" t="str">
            <v>Paramount</v>
          </cell>
          <cell r="M1371">
            <v>25000</v>
          </cell>
          <cell r="N1371">
            <v>30000</v>
          </cell>
          <cell r="O1371">
            <v>0</v>
          </cell>
          <cell r="P1371">
            <v>2.71</v>
          </cell>
          <cell r="R1371" t="str">
            <v>Bss</v>
          </cell>
          <cell r="S1371" t="str">
            <v>Fncl</v>
          </cell>
          <cell r="T1371" t="str">
            <v>CA</v>
          </cell>
          <cell r="X1371" t="str">
            <v>CaBdr</v>
          </cell>
          <cell r="Y1371" t="str">
            <v>SCG</v>
          </cell>
        </row>
        <row r="1372">
          <cell r="B1372">
            <v>125</v>
          </cell>
          <cell r="E1372">
            <v>36192</v>
          </cell>
          <cell r="F1372">
            <v>36434</v>
          </cell>
          <cell r="G1372">
            <v>36404</v>
          </cell>
          <cell r="H1372">
            <v>36404</v>
          </cell>
          <cell r="I1372" t="str">
            <v>Sld</v>
          </cell>
          <cell r="K1372" t="str">
            <v>Paramount</v>
          </cell>
          <cell r="M1372">
            <v>25000</v>
          </cell>
          <cell r="N1372">
            <v>0</v>
          </cell>
          <cell r="O1372">
            <v>30000</v>
          </cell>
          <cell r="P1372">
            <v>2.6269999999999998</v>
          </cell>
          <cell r="R1372" t="str">
            <v>Bss</v>
          </cell>
          <cell r="S1372" t="str">
            <v>Fncl</v>
          </cell>
          <cell r="T1372" t="str">
            <v>CA</v>
          </cell>
          <cell r="X1372" t="str">
            <v>CaBdr</v>
          </cell>
          <cell r="Y1372" t="str">
            <v>SCG</v>
          </cell>
        </row>
        <row r="1373">
          <cell r="B1373">
            <v>125</v>
          </cell>
          <cell r="E1373">
            <v>36192</v>
          </cell>
          <cell r="F1373">
            <v>36281</v>
          </cell>
          <cell r="G1373">
            <v>36281</v>
          </cell>
          <cell r="H1373">
            <v>36281</v>
          </cell>
          <cell r="I1373" t="str">
            <v>Sld</v>
          </cell>
          <cell r="K1373" t="str">
            <v>Paramount</v>
          </cell>
          <cell r="M1373">
            <v>25000</v>
          </cell>
          <cell r="N1373">
            <v>0</v>
          </cell>
          <cell r="O1373">
            <v>30000</v>
          </cell>
          <cell r="P1373">
            <v>0.03</v>
          </cell>
          <cell r="R1373" t="str">
            <v>Bss</v>
          </cell>
          <cell r="S1373" t="str">
            <v>Fncl</v>
          </cell>
          <cell r="T1373" t="str">
            <v>CA</v>
          </cell>
          <cell r="X1373" t="str">
            <v>CaBdr</v>
          </cell>
          <cell r="Y1373" t="str">
            <v>SCG</v>
          </cell>
        </row>
        <row r="1374">
          <cell r="B1374">
            <v>125</v>
          </cell>
          <cell r="E1374">
            <v>36192</v>
          </cell>
          <cell r="F1374">
            <v>36281</v>
          </cell>
          <cell r="G1374">
            <v>36281</v>
          </cell>
          <cell r="H1374">
            <v>36281</v>
          </cell>
          <cell r="I1374" t="str">
            <v>Bot</v>
          </cell>
          <cell r="K1374" t="str">
            <v>Paramount</v>
          </cell>
          <cell r="M1374">
            <v>25000</v>
          </cell>
          <cell r="N1374">
            <v>30000</v>
          </cell>
          <cell r="O1374">
            <v>0</v>
          </cell>
          <cell r="P1374">
            <v>-0.106</v>
          </cell>
          <cell r="R1374" t="str">
            <v>Bss</v>
          </cell>
          <cell r="S1374" t="str">
            <v>Fncl</v>
          </cell>
          <cell r="T1374" t="str">
            <v>CA</v>
          </cell>
          <cell r="X1374" t="str">
            <v>CaBdr</v>
          </cell>
          <cell r="Y1374" t="str">
            <v>SCG</v>
          </cell>
        </row>
        <row r="1375">
          <cell r="B1375">
            <v>125</v>
          </cell>
          <cell r="E1375">
            <v>36192</v>
          </cell>
          <cell r="F1375">
            <v>36312</v>
          </cell>
          <cell r="G1375">
            <v>36312</v>
          </cell>
          <cell r="H1375">
            <v>36312</v>
          </cell>
          <cell r="I1375" t="str">
            <v>Sld</v>
          </cell>
          <cell r="K1375" t="str">
            <v>Paramount</v>
          </cell>
          <cell r="M1375">
            <v>25000</v>
          </cell>
          <cell r="N1375">
            <v>0</v>
          </cell>
          <cell r="O1375">
            <v>30000</v>
          </cell>
          <cell r="P1375">
            <v>0.03</v>
          </cell>
          <cell r="R1375" t="str">
            <v>Bss</v>
          </cell>
          <cell r="S1375" t="str">
            <v>Fncl</v>
          </cell>
          <cell r="T1375" t="str">
            <v>CA</v>
          </cell>
          <cell r="X1375" t="str">
            <v>CaBdr</v>
          </cell>
          <cell r="Y1375" t="str">
            <v>SCG</v>
          </cell>
        </row>
        <row r="1376">
          <cell r="B1376">
            <v>125</v>
          </cell>
          <cell r="E1376">
            <v>36192</v>
          </cell>
          <cell r="F1376">
            <v>36312</v>
          </cell>
          <cell r="G1376">
            <v>36312</v>
          </cell>
          <cell r="H1376">
            <v>36312</v>
          </cell>
          <cell r="I1376" t="str">
            <v>Bot</v>
          </cell>
          <cell r="K1376" t="str">
            <v>Paramount</v>
          </cell>
          <cell r="M1376">
            <v>25000</v>
          </cell>
          <cell r="N1376">
            <v>30000</v>
          </cell>
          <cell r="O1376">
            <v>0</v>
          </cell>
          <cell r="P1376">
            <v>1.9E-2</v>
          </cell>
          <cell r="R1376" t="str">
            <v>Bss</v>
          </cell>
          <cell r="S1376" t="str">
            <v>Fncl</v>
          </cell>
          <cell r="T1376" t="str">
            <v>CA</v>
          </cell>
          <cell r="X1376" t="str">
            <v>CaBdr</v>
          </cell>
          <cell r="Y1376" t="str">
            <v>SCG</v>
          </cell>
        </row>
        <row r="1377">
          <cell r="B1377">
            <v>125</v>
          </cell>
          <cell r="E1377">
            <v>36192</v>
          </cell>
          <cell r="F1377">
            <v>36342</v>
          </cell>
          <cell r="G1377">
            <v>36342</v>
          </cell>
          <cell r="H1377">
            <v>36342</v>
          </cell>
          <cell r="I1377" t="str">
            <v>Sld</v>
          </cell>
          <cell r="K1377" t="str">
            <v>Paramount</v>
          </cell>
          <cell r="M1377">
            <v>25000</v>
          </cell>
          <cell r="N1377">
            <v>0</v>
          </cell>
          <cell r="O1377">
            <v>30000</v>
          </cell>
          <cell r="P1377">
            <v>0.03</v>
          </cell>
          <cell r="R1377" t="str">
            <v>Bss</v>
          </cell>
          <cell r="S1377" t="str">
            <v>Fncl</v>
          </cell>
          <cell r="T1377" t="str">
            <v>CA</v>
          </cell>
          <cell r="X1377" t="str">
            <v>CaBdr</v>
          </cell>
          <cell r="Y1377" t="str">
            <v>SCG</v>
          </cell>
        </row>
        <row r="1378">
          <cell r="B1378">
            <v>125</v>
          </cell>
          <cell r="E1378">
            <v>36192</v>
          </cell>
          <cell r="F1378">
            <v>36342</v>
          </cell>
          <cell r="G1378">
            <v>36342</v>
          </cell>
          <cell r="H1378">
            <v>36342</v>
          </cell>
          <cell r="I1378" t="str">
            <v>Bot</v>
          </cell>
          <cell r="K1378" t="str">
            <v>Paramount</v>
          </cell>
          <cell r="M1378">
            <v>25000</v>
          </cell>
          <cell r="N1378">
            <v>30000</v>
          </cell>
          <cell r="O1378">
            <v>0</v>
          </cell>
          <cell r="P1378">
            <v>0.106</v>
          </cell>
          <cell r="R1378" t="str">
            <v>Bss</v>
          </cell>
          <cell r="S1378" t="str">
            <v>Fncl</v>
          </cell>
          <cell r="T1378" t="str">
            <v>CA</v>
          </cell>
          <cell r="X1378" t="str">
            <v>CaBdr</v>
          </cell>
          <cell r="Y1378" t="str">
            <v>SCG</v>
          </cell>
        </row>
        <row r="1379">
          <cell r="B1379">
            <v>125</v>
          </cell>
          <cell r="E1379">
            <v>36192</v>
          </cell>
          <cell r="F1379">
            <v>36373</v>
          </cell>
          <cell r="G1379">
            <v>36373</v>
          </cell>
          <cell r="H1379">
            <v>36373</v>
          </cell>
          <cell r="I1379" t="str">
            <v>Sld</v>
          </cell>
          <cell r="K1379" t="str">
            <v>Paramount</v>
          </cell>
          <cell r="M1379">
            <v>25000</v>
          </cell>
          <cell r="N1379">
            <v>0</v>
          </cell>
          <cell r="O1379">
            <v>30000</v>
          </cell>
          <cell r="P1379">
            <v>2.6019999999999999</v>
          </cell>
          <cell r="R1379" t="str">
            <v>Bss</v>
          </cell>
          <cell r="S1379" t="str">
            <v>Fncl</v>
          </cell>
          <cell r="T1379" t="str">
            <v>CA</v>
          </cell>
          <cell r="X1379" t="str">
            <v>CaBdr</v>
          </cell>
          <cell r="Y1379" t="str">
            <v>SCG</v>
          </cell>
        </row>
        <row r="1380">
          <cell r="B1380">
            <v>125</v>
          </cell>
          <cell r="E1380">
            <v>36192</v>
          </cell>
          <cell r="F1380">
            <v>36373</v>
          </cell>
          <cell r="G1380">
            <v>36373</v>
          </cell>
          <cell r="H1380">
            <v>36373</v>
          </cell>
          <cell r="I1380" t="str">
            <v>Bot</v>
          </cell>
          <cell r="K1380" t="str">
            <v>Paramount</v>
          </cell>
          <cell r="M1380">
            <v>25000</v>
          </cell>
          <cell r="N1380">
            <v>30000</v>
          </cell>
          <cell r="O1380">
            <v>0</v>
          </cell>
          <cell r="P1380">
            <v>2.58</v>
          </cell>
          <cell r="R1380" t="str">
            <v>Bss</v>
          </cell>
          <cell r="S1380" t="str">
            <v>Fncl</v>
          </cell>
          <cell r="T1380" t="str">
            <v>CA</v>
          </cell>
          <cell r="X1380" t="str">
            <v>CaBdr</v>
          </cell>
          <cell r="Y1380" t="str">
            <v>SCG</v>
          </cell>
        </row>
        <row r="1381">
          <cell r="B1381">
            <v>125</v>
          </cell>
          <cell r="E1381">
            <v>36192</v>
          </cell>
          <cell r="F1381">
            <v>36404</v>
          </cell>
          <cell r="G1381">
            <v>36404</v>
          </cell>
          <cell r="H1381">
            <v>36404</v>
          </cell>
          <cell r="I1381" t="str">
            <v>Sld</v>
          </cell>
          <cell r="K1381" t="str">
            <v>Paramount</v>
          </cell>
          <cell r="M1381">
            <v>25000</v>
          </cell>
          <cell r="N1381">
            <v>0</v>
          </cell>
          <cell r="O1381">
            <v>30000</v>
          </cell>
          <cell r="P1381">
            <v>0.03</v>
          </cell>
          <cell r="R1381" t="str">
            <v>Bss</v>
          </cell>
          <cell r="S1381" t="str">
            <v>Fncl</v>
          </cell>
          <cell r="T1381" t="str">
            <v>CA</v>
          </cell>
          <cell r="X1381" t="str">
            <v>CaBdr</v>
          </cell>
          <cell r="Y1381" t="str">
            <v>SCG</v>
          </cell>
        </row>
        <row r="1382">
          <cell r="B1382">
            <v>125</v>
          </cell>
          <cell r="E1382">
            <v>36192</v>
          </cell>
          <cell r="F1382">
            <v>36404</v>
          </cell>
          <cell r="G1382">
            <v>36404</v>
          </cell>
          <cell r="H1382">
            <v>36404</v>
          </cell>
          <cell r="I1382" t="str">
            <v>Bot</v>
          </cell>
          <cell r="K1382" t="str">
            <v>Paramount</v>
          </cell>
          <cell r="M1382">
            <v>25000</v>
          </cell>
          <cell r="N1382">
            <v>30000</v>
          </cell>
          <cell r="O1382">
            <v>0</v>
          </cell>
          <cell r="P1382">
            <v>-3.3000000000000002E-2</v>
          </cell>
          <cell r="R1382" t="str">
            <v>Bss</v>
          </cell>
          <cell r="S1382" t="str">
            <v>Fncl</v>
          </cell>
          <cell r="T1382" t="str">
            <v>CA</v>
          </cell>
          <cell r="X1382" t="str">
            <v>CaBdr</v>
          </cell>
          <cell r="Y1382" t="str">
            <v>SCG</v>
          </cell>
        </row>
        <row r="1383">
          <cell r="B1383">
            <v>125</v>
          </cell>
          <cell r="E1383">
            <v>36192</v>
          </cell>
          <cell r="F1383">
            <v>36434</v>
          </cell>
          <cell r="G1383">
            <v>36434</v>
          </cell>
          <cell r="H1383">
            <v>36434</v>
          </cell>
          <cell r="I1383" t="str">
            <v>Sld</v>
          </cell>
          <cell r="K1383" t="str">
            <v>Paramount</v>
          </cell>
          <cell r="M1383">
            <v>25000</v>
          </cell>
          <cell r="N1383">
            <v>0</v>
          </cell>
          <cell r="O1383">
            <v>30000</v>
          </cell>
          <cell r="P1383">
            <v>2.637</v>
          </cell>
          <cell r="R1383" t="str">
            <v>Bss</v>
          </cell>
          <cell r="S1383" t="str">
            <v>Fncl</v>
          </cell>
          <cell r="T1383" t="str">
            <v>CA</v>
          </cell>
          <cell r="X1383" t="str">
            <v>CaBdr</v>
          </cell>
          <cell r="Y1383" t="str">
            <v>SCG</v>
          </cell>
        </row>
        <row r="1384">
          <cell r="B1384">
            <v>125</v>
          </cell>
          <cell r="E1384">
            <v>36192</v>
          </cell>
          <cell r="F1384">
            <v>36434</v>
          </cell>
          <cell r="G1384">
            <v>36434</v>
          </cell>
          <cell r="H1384">
            <v>36434</v>
          </cell>
          <cell r="I1384" t="str">
            <v>Bot</v>
          </cell>
          <cell r="K1384" t="str">
            <v>Paramount</v>
          </cell>
          <cell r="M1384">
            <v>25000</v>
          </cell>
          <cell r="N1384">
            <v>30000</v>
          </cell>
          <cell r="O1384">
            <v>0</v>
          </cell>
          <cell r="P1384">
            <v>2.71</v>
          </cell>
          <cell r="R1384" t="str">
            <v>Bss</v>
          </cell>
          <cell r="S1384" t="str">
            <v>Fncl</v>
          </cell>
          <cell r="T1384" t="str">
            <v>CA</v>
          </cell>
          <cell r="X1384" t="str">
            <v>CaBdr</v>
          </cell>
          <cell r="Y1384" t="str">
            <v>SCG</v>
          </cell>
        </row>
        <row r="1385">
          <cell r="B1385">
            <v>125</v>
          </cell>
          <cell r="E1385">
            <v>36192</v>
          </cell>
          <cell r="F1385">
            <v>36465</v>
          </cell>
          <cell r="G1385">
            <v>36465</v>
          </cell>
          <cell r="H1385">
            <v>36465</v>
          </cell>
          <cell r="I1385" t="str">
            <v>Sld</v>
          </cell>
          <cell r="K1385" t="str">
            <v>Paramount</v>
          </cell>
          <cell r="M1385">
            <v>25000</v>
          </cell>
          <cell r="N1385">
            <v>0</v>
          </cell>
          <cell r="O1385">
            <v>30000</v>
          </cell>
          <cell r="P1385">
            <v>3.07</v>
          </cell>
          <cell r="R1385" t="str">
            <v>Bss</v>
          </cell>
          <cell r="S1385" t="str">
            <v>Fncl</v>
          </cell>
          <cell r="T1385" t="str">
            <v>CA</v>
          </cell>
          <cell r="X1385" t="str">
            <v>CaBdr</v>
          </cell>
          <cell r="Y1385" t="str">
            <v>SCG</v>
          </cell>
        </row>
        <row r="1386">
          <cell r="B1386">
            <v>125</v>
          </cell>
          <cell r="E1386">
            <v>36192</v>
          </cell>
          <cell r="F1386">
            <v>36465</v>
          </cell>
          <cell r="G1386">
            <v>36465</v>
          </cell>
          <cell r="H1386">
            <v>36465</v>
          </cell>
          <cell r="I1386" t="str">
            <v>Bot</v>
          </cell>
          <cell r="K1386" t="str">
            <v>Paramount</v>
          </cell>
          <cell r="M1386">
            <v>25000</v>
          </cell>
          <cell r="N1386">
            <v>30000</v>
          </cell>
          <cell r="O1386">
            <v>0</v>
          </cell>
          <cell r="P1386">
            <v>3.07</v>
          </cell>
          <cell r="R1386" t="str">
            <v>Bss</v>
          </cell>
          <cell r="S1386" t="str">
            <v>Fncl</v>
          </cell>
          <cell r="T1386" t="str">
            <v>CA</v>
          </cell>
          <cell r="X1386" t="str">
            <v>CaBdr</v>
          </cell>
          <cell r="Y1386" t="str">
            <v>SCG</v>
          </cell>
        </row>
        <row r="1387">
          <cell r="B1387">
            <v>125</v>
          </cell>
          <cell r="E1387">
            <v>36192</v>
          </cell>
          <cell r="F1387">
            <v>36495</v>
          </cell>
          <cell r="G1387">
            <v>36495</v>
          </cell>
          <cell r="H1387">
            <v>36495</v>
          </cell>
          <cell r="I1387" t="str">
            <v>Sld</v>
          </cell>
          <cell r="K1387" t="str">
            <v>Paramount</v>
          </cell>
          <cell r="M1387">
            <v>25000</v>
          </cell>
          <cell r="N1387">
            <v>0</v>
          </cell>
          <cell r="O1387">
            <v>30000</v>
          </cell>
          <cell r="P1387">
            <v>2.1989999999999998</v>
          </cell>
          <cell r="R1387" t="str">
            <v>Bss</v>
          </cell>
          <cell r="S1387" t="str">
            <v>Fncl</v>
          </cell>
          <cell r="T1387" t="str">
            <v>CA</v>
          </cell>
          <cell r="X1387" t="str">
            <v>CaBdr</v>
          </cell>
          <cell r="Y1387" t="str">
            <v>SCG</v>
          </cell>
        </row>
        <row r="1388">
          <cell r="B1388">
            <v>125</v>
          </cell>
          <cell r="E1388">
            <v>36192</v>
          </cell>
          <cell r="F1388">
            <v>36495</v>
          </cell>
          <cell r="G1388">
            <v>36434</v>
          </cell>
          <cell r="H1388">
            <v>36434</v>
          </cell>
          <cell r="I1388" t="str">
            <v>Bot</v>
          </cell>
          <cell r="K1388" t="str">
            <v>Paramount</v>
          </cell>
          <cell r="M1388">
            <v>25000</v>
          </cell>
          <cell r="N1388">
            <v>30000</v>
          </cell>
          <cell r="O1388">
            <v>0</v>
          </cell>
          <cell r="P1388">
            <v>2.37</v>
          </cell>
          <cell r="R1388" t="str">
            <v>Bss</v>
          </cell>
          <cell r="S1388" t="str">
            <v>Fncl</v>
          </cell>
          <cell r="T1388" t="str">
            <v>CA</v>
          </cell>
          <cell r="X1388" t="str">
            <v>CaBdr</v>
          </cell>
          <cell r="Y1388" t="str">
            <v>SCG</v>
          </cell>
        </row>
        <row r="1389">
          <cell r="B1389">
            <v>125</v>
          </cell>
          <cell r="E1389">
            <v>36192</v>
          </cell>
          <cell r="F1389">
            <v>36526</v>
          </cell>
          <cell r="G1389">
            <v>36526</v>
          </cell>
          <cell r="H1389">
            <v>36526</v>
          </cell>
          <cell r="I1389" t="str">
            <v>Sld</v>
          </cell>
          <cell r="K1389" t="str">
            <v>Paramount</v>
          </cell>
          <cell r="M1389">
            <v>25000</v>
          </cell>
          <cell r="N1389">
            <v>0</v>
          </cell>
          <cell r="O1389">
            <v>30000</v>
          </cell>
          <cell r="P1389">
            <v>2.3679999999999999</v>
          </cell>
          <cell r="R1389" t="str">
            <v>Bss</v>
          </cell>
          <cell r="S1389" t="str">
            <v>Fncl</v>
          </cell>
          <cell r="T1389" t="str">
            <v>CA</v>
          </cell>
          <cell r="X1389" t="str">
            <v>CaBdr</v>
          </cell>
          <cell r="Y1389" t="str">
            <v>SCG</v>
          </cell>
        </row>
        <row r="1390">
          <cell r="B1390">
            <v>125</v>
          </cell>
          <cell r="E1390">
            <v>36192</v>
          </cell>
          <cell r="F1390">
            <v>36526</v>
          </cell>
          <cell r="G1390">
            <v>36526</v>
          </cell>
          <cell r="H1390">
            <v>36526</v>
          </cell>
          <cell r="I1390" t="str">
            <v>Bot</v>
          </cell>
          <cell r="K1390" t="str">
            <v>Paramount</v>
          </cell>
          <cell r="M1390">
            <v>25000</v>
          </cell>
          <cell r="N1390">
            <v>30000</v>
          </cell>
          <cell r="O1390">
            <v>0</v>
          </cell>
          <cell r="P1390">
            <v>2.38</v>
          </cell>
          <cell r="R1390" t="str">
            <v>Bss</v>
          </cell>
          <cell r="S1390" t="str">
            <v>Fncl</v>
          </cell>
          <cell r="T1390" t="str">
            <v>CA</v>
          </cell>
          <cell r="X1390" t="str">
            <v>CaBdr</v>
          </cell>
          <cell r="Y1390" t="str">
            <v>SCG</v>
          </cell>
        </row>
        <row r="1391">
          <cell r="B1391">
            <v>125</v>
          </cell>
          <cell r="E1391">
            <v>36192</v>
          </cell>
          <cell r="F1391">
            <v>36557</v>
          </cell>
          <cell r="G1391">
            <v>36557</v>
          </cell>
          <cell r="H1391">
            <v>36557</v>
          </cell>
          <cell r="I1391" t="str">
            <v>Sld</v>
          </cell>
          <cell r="K1391" t="str">
            <v>Paramount</v>
          </cell>
          <cell r="M1391">
            <v>25000</v>
          </cell>
          <cell r="N1391">
            <v>0</v>
          </cell>
          <cell r="O1391">
            <v>30000</v>
          </cell>
          <cell r="P1391">
            <v>2.5910000000000002</v>
          </cell>
          <cell r="R1391" t="str">
            <v>Bss</v>
          </cell>
          <cell r="S1391" t="str">
            <v>Fncl</v>
          </cell>
          <cell r="T1391" t="str">
            <v>CA</v>
          </cell>
          <cell r="X1391" t="str">
            <v>CaBdr</v>
          </cell>
          <cell r="Y1391" t="str">
            <v>SCG</v>
          </cell>
        </row>
        <row r="1392">
          <cell r="B1392">
            <v>125</v>
          </cell>
          <cell r="E1392">
            <v>36192</v>
          </cell>
          <cell r="F1392">
            <v>36557</v>
          </cell>
          <cell r="G1392">
            <v>36557</v>
          </cell>
          <cell r="H1392">
            <v>36557</v>
          </cell>
          <cell r="I1392" t="str">
            <v>Bot</v>
          </cell>
          <cell r="K1392" t="str">
            <v>Paramount</v>
          </cell>
          <cell r="M1392">
            <v>25000</v>
          </cell>
          <cell r="N1392">
            <v>30000</v>
          </cell>
          <cell r="O1392">
            <v>0</v>
          </cell>
          <cell r="P1392">
            <v>2.5499999999999998</v>
          </cell>
          <cell r="R1392" t="str">
            <v>Bss</v>
          </cell>
          <cell r="S1392" t="str">
            <v>Fncl</v>
          </cell>
          <cell r="T1392" t="str">
            <v>CA</v>
          </cell>
          <cell r="X1392" t="str">
            <v>CaBdr</v>
          </cell>
          <cell r="Y1392" t="str">
            <v>SCG</v>
          </cell>
        </row>
        <row r="1393">
          <cell r="B1393">
            <v>125</v>
          </cell>
          <cell r="E1393">
            <v>36192</v>
          </cell>
          <cell r="F1393">
            <v>36586</v>
          </cell>
          <cell r="G1393">
            <v>36557</v>
          </cell>
          <cell r="H1393">
            <v>36557</v>
          </cell>
          <cell r="I1393" t="str">
            <v>Sld</v>
          </cell>
          <cell r="K1393" t="str">
            <v>Paramount</v>
          </cell>
          <cell r="M1393">
            <v>25000</v>
          </cell>
          <cell r="N1393">
            <v>0</v>
          </cell>
          <cell r="O1393">
            <v>30000</v>
          </cell>
          <cell r="P1393">
            <v>2.5910000000000002</v>
          </cell>
          <cell r="R1393" t="str">
            <v>Bss</v>
          </cell>
          <cell r="S1393" t="str">
            <v>Fncl</v>
          </cell>
          <cell r="T1393" t="str">
            <v>CA</v>
          </cell>
          <cell r="X1393" t="str">
            <v>CaBdr</v>
          </cell>
          <cell r="Y1393" t="str">
            <v>SCG</v>
          </cell>
        </row>
        <row r="1394">
          <cell r="B1394">
            <v>125</v>
          </cell>
          <cell r="E1394">
            <v>36192</v>
          </cell>
          <cell r="F1394">
            <v>36586</v>
          </cell>
          <cell r="G1394">
            <v>36557</v>
          </cell>
          <cell r="H1394">
            <v>36557</v>
          </cell>
          <cell r="I1394" t="str">
            <v>Bot</v>
          </cell>
          <cell r="K1394" t="str">
            <v>Paramount</v>
          </cell>
          <cell r="M1394">
            <v>25000</v>
          </cell>
          <cell r="N1394">
            <v>30000</v>
          </cell>
          <cell r="O1394">
            <v>0</v>
          </cell>
          <cell r="P1394">
            <v>2.59</v>
          </cell>
          <cell r="R1394" t="str">
            <v>Bss</v>
          </cell>
          <cell r="S1394" t="str">
            <v>Fncl</v>
          </cell>
          <cell r="T1394" t="str">
            <v>CA</v>
          </cell>
          <cell r="X1394" t="str">
            <v>CaBdr</v>
          </cell>
          <cell r="Y1394" t="str">
            <v>SCG</v>
          </cell>
        </row>
        <row r="1395">
          <cell r="B1395">
            <v>125</v>
          </cell>
          <cell r="E1395">
            <v>36173</v>
          </cell>
          <cell r="F1395">
            <v>36586</v>
          </cell>
          <cell r="G1395">
            <v>36161</v>
          </cell>
          <cell r="H1395">
            <v>36191</v>
          </cell>
          <cell r="I1395" t="str">
            <v>Bot</v>
          </cell>
          <cell r="K1395" t="str">
            <v>Paramount</v>
          </cell>
          <cell r="M1395">
            <v>0</v>
          </cell>
          <cell r="N1395">
            <v>0</v>
          </cell>
          <cell r="O1395">
            <v>0</v>
          </cell>
          <cell r="P1395">
            <v>0</v>
          </cell>
          <cell r="Q1395">
            <v>-660</v>
          </cell>
          <cell r="R1395" t="str">
            <v>Fee</v>
          </cell>
          <cell r="S1395" t="str">
            <v>Fncl</v>
          </cell>
          <cell r="T1395" t="str">
            <v>CA</v>
          </cell>
          <cell r="X1395" t="str">
            <v>CaBdr</v>
          </cell>
          <cell r="Y1395" t="str">
            <v>SCG</v>
          </cell>
        </row>
        <row r="1396">
          <cell r="B1396">
            <v>125</v>
          </cell>
          <cell r="E1396">
            <v>36192</v>
          </cell>
          <cell r="F1396">
            <v>36404</v>
          </cell>
          <cell r="G1396">
            <v>36586</v>
          </cell>
          <cell r="H1396">
            <v>36586</v>
          </cell>
          <cell r="I1396" t="str">
            <v>Sld</v>
          </cell>
          <cell r="K1396" t="str">
            <v>Paramount</v>
          </cell>
          <cell r="M1396">
            <v>30000</v>
          </cell>
          <cell r="N1396">
            <v>0</v>
          </cell>
          <cell r="O1396">
            <v>30000</v>
          </cell>
          <cell r="P1396">
            <v>2.84</v>
          </cell>
          <cell r="R1396" t="str">
            <v>FxdFlt</v>
          </cell>
          <cell r="S1396" t="str">
            <v>Fncl</v>
          </cell>
          <cell r="T1396" t="str">
            <v>CA</v>
          </cell>
          <cell r="X1396" t="str">
            <v>CaBdr</v>
          </cell>
          <cell r="Y1396" t="str">
            <v>SCG</v>
          </cell>
        </row>
        <row r="1397">
          <cell r="B1397">
            <v>125</v>
          </cell>
          <cell r="E1397">
            <v>36192</v>
          </cell>
          <cell r="F1397">
            <v>36404</v>
          </cell>
          <cell r="G1397">
            <v>36586</v>
          </cell>
          <cell r="H1397">
            <v>36586</v>
          </cell>
          <cell r="I1397" t="str">
            <v>Bot</v>
          </cell>
          <cell r="K1397" t="str">
            <v>Paramount</v>
          </cell>
          <cell r="M1397">
            <v>30000</v>
          </cell>
          <cell r="N1397">
            <v>30000</v>
          </cell>
          <cell r="O1397">
            <v>0</v>
          </cell>
          <cell r="P1397">
            <v>2.93</v>
          </cell>
          <cell r="R1397" t="str">
            <v>FxdFlt</v>
          </cell>
          <cell r="S1397" t="str">
            <v>Fncl</v>
          </cell>
          <cell r="T1397" t="str">
            <v>CA</v>
          </cell>
          <cell r="X1397" t="str">
            <v>CaBdr</v>
          </cell>
          <cell r="Y1397" t="str">
            <v>SCG</v>
          </cell>
        </row>
        <row r="1403">
          <cell r="B1403">
            <v>170</v>
          </cell>
          <cell r="C1403">
            <v>55</v>
          </cell>
          <cell r="E1403">
            <v>36433</v>
          </cell>
          <cell r="F1403">
            <v>36495</v>
          </cell>
          <cell r="G1403">
            <v>36465</v>
          </cell>
          <cell r="H1403">
            <v>36494</v>
          </cell>
          <cell r="I1403" t="str">
            <v>Sld</v>
          </cell>
          <cell r="K1403" t="str">
            <v>CAHUB</v>
          </cell>
          <cell r="M1403">
            <v>0</v>
          </cell>
          <cell r="N1403">
            <v>0</v>
          </cell>
          <cell r="O1403">
            <v>73637</v>
          </cell>
          <cell r="P1403">
            <v>0</v>
          </cell>
          <cell r="R1403" t="str">
            <v>Fxd</v>
          </cell>
          <cell r="S1403" t="str">
            <v>Strg</v>
          </cell>
          <cell r="T1403" t="str">
            <v>CA</v>
          </cell>
          <cell r="X1403" t="str">
            <v>CaBdr</v>
          </cell>
          <cell r="Y1403" t="str">
            <v>SCG</v>
          </cell>
          <cell r="Z1403" t="str">
            <v>Imbal</v>
          </cell>
          <cell r="AA1403">
            <v>2640</v>
          </cell>
        </row>
        <row r="1404">
          <cell r="B1404">
            <v>170</v>
          </cell>
          <cell r="C1404">
            <v>55</v>
          </cell>
          <cell r="E1404">
            <v>36433</v>
          </cell>
          <cell r="F1404">
            <v>36465</v>
          </cell>
          <cell r="G1404">
            <v>36465</v>
          </cell>
          <cell r="H1404">
            <v>36494</v>
          </cell>
          <cell r="I1404" t="str">
            <v>Bot</v>
          </cell>
          <cell r="K1404" t="str">
            <v>CAHUB</v>
          </cell>
          <cell r="M1404">
            <v>0</v>
          </cell>
          <cell r="N1404">
            <v>74431</v>
          </cell>
          <cell r="O1404">
            <v>0</v>
          </cell>
          <cell r="P1404">
            <v>0.01</v>
          </cell>
          <cell r="R1404" t="str">
            <v>Fxd</v>
          </cell>
          <cell r="S1404" t="str">
            <v>Strg</v>
          </cell>
          <cell r="T1404" t="str">
            <v>CA</v>
          </cell>
          <cell r="X1404" t="str">
            <v>CaBdr</v>
          </cell>
          <cell r="Y1404" t="str">
            <v>SCG</v>
          </cell>
          <cell r="Z1404" t="str">
            <v>Strg</v>
          </cell>
          <cell r="AA1404" t="str">
            <v>Z99</v>
          </cell>
          <cell r="AB1404" t="str">
            <v>S05</v>
          </cell>
        </row>
        <row r="1405">
          <cell r="B1405">
            <v>170</v>
          </cell>
          <cell r="C1405">
            <v>55</v>
          </cell>
          <cell r="E1405">
            <v>36446</v>
          </cell>
          <cell r="F1405">
            <v>36465</v>
          </cell>
          <cell r="G1405">
            <v>36465</v>
          </cell>
          <cell r="H1405">
            <v>36494</v>
          </cell>
          <cell r="I1405" t="str">
            <v>Sld</v>
          </cell>
          <cell r="K1405" t="str">
            <v>Cook</v>
          </cell>
          <cell r="M1405">
            <v>74431</v>
          </cell>
          <cell r="N1405">
            <v>0</v>
          </cell>
          <cell r="O1405">
            <v>74431</v>
          </cell>
          <cell r="P1405">
            <v>2.99</v>
          </cell>
          <cell r="R1405" t="str">
            <v>Fxd</v>
          </cell>
          <cell r="S1405" t="str">
            <v>Phys</v>
          </cell>
          <cell r="T1405" t="str">
            <v>CA</v>
          </cell>
          <cell r="X1405" t="str">
            <v>CaBdr</v>
          </cell>
          <cell r="Y1405" t="str">
            <v>SCG</v>
          </cell>
          <cell r="Z1405" t="str">
            <v>CSWI</v>
          </cell>
          <cell r="AA1405" t="str">
            <v>Z99</v>
          </cell>
          <cell r="AB1405" t="str">
            <v>S05</v>
          </cell>
        </row>
        <row r="1406">
          <cell r="B1406">
            <v>170</v>
          </cell>
          <cell r="C1406">
            <v>55</v>
          </cell>
          <cell r="E1406">
            <v>36495</v>
          </cell>
          <cell r="F1406">
            <v>36495</v>
          </cell>
          <cell r="G1406">
            <v>36495</v>
          </cell>
          <cell r="H1406">
            <v>36524</v>
          </cell>
          <cell r="I1406" t="str">
            <v>Bot</v>
          </cell>
          <cell r="K1406" t="str">
            <v>CEH Trnsfr</v>
          </cell>
          <cell r="M1406">
            <v>0</v>
          </cell>
          <cell r="N1406">
            <v>73637</v>
          </cell>
          <cell r="O1406">
            <v>0</v>
          </cell>
          <cell r="P1406">
            <v>2.36</v>
          </cell>
          <cell r="R1406" t="str">
            <v>Fxd</v>
          </cell>
          <cell r="S1406" t="str">
            <v>Phys</v>
          </cell>
          <cell r="T1406" t="str">
            <v>CA</v>
          </cell>
          <cell r="X1406" t="str">
            <v>CaBdr</v>
          </cell>
          <cell r="Y1406" t="str">
            <v>SCG</v>
          </cell>
          <cell r="AA1406">
            <v>170</v>
          </cell>
          <cell r="AB1406" t="str">
            <v>138</v>
          </cell>
        </row>
        <row r="1407">
          <cell r="B1407">
            <v>170</v>
          </cell>
          <cell r="C1407">
            <v>55</v>
          </cell>
          <cell r="E1407">
            <v>36433</v>
          </cell>
          <cell r="F1407">
            <v>36617</v>
          </cell>
          <cell r="G1407">
            <v>36465</v>
          </cell>
          <cell r="H1407">
            <v>36494</v>
          </cell>
          <cell r="I1407" t="str">
            <v>Sld</v>
          </cell>
          <cell r="K1407" t="str">
            <v>CAHUB</v>
          </cell>
          <cell r="M1407">
            <v>0</v>
          </cell>
          <cell r="N1407">
            <v>0</v>
          </cell>
          <cell r="O1407">
            <v>794</v>
          </cell>
          <cell r="P1407">
            <v>0</v>
          </cell>
          <cell r="R1407" t="str">
            <v>Fxd</v>
          </cell>
          <cell r="S1407" t="str">
            <v>Strg</v>
          </cell>
          <cell r="T1407" t="str">
            <v>CA</v>
          </cell>
          <cell r="X1407" t="str">
            <v>CaBdr</v>
          </cell>
          <cell r="Y1407" t="str">
            <v>SCG</v>
          </cell>
        </row>
        <row r="1408">
          <cell r="B1408">
            <v>170</v>
          </cell>
          <cell r="C1408">
            <v>55</v>
          </cell>
          <cell r="E1408">
            <v>36571</v>
          </cell>
          <cell r="F1408">
            <v>36617</v>
          </cell>
          <cell r="G1408">
            <v>36586</v>
          </cell>
          <cell r="H1408">
            <v>36616</v>
          </cell>
          <cell r="I1408" t="str">
            <v>Bot</v>
          </cell>
          <cell r="K1408" t="str">
            <v>CEH Trnsfr</v>
          </cell>
          <cell r="M1408">
            <v>0</v>
          </cell>
          <cell r="N1408">
            <v>794</v>
          </cell>
          <cell r="O1408">
            <v>0</v>
          </cell>
          <cell r="P1408">
            <v>2.5</v>
          </cell>
          <cell r="R1408" t="str">
            <v>Fxd</v>
          </cell>
          <cell r="S1408" t="str">
            <v>Phys</v>
          </cell>
          <cell r="T1408" t="str">
            <v>CA</v>
          </cell>
          <cell r="X1408" t="str">
            <v>CaBdr</v>
          </cell>
          <cell r="Y1408" t="str">
            <v>SCG</v>
          </cell>
          <cell r="AB1408">
            <v>187</v>
          </cell>
        </row>
        <row r="1410">
          <cell r="B1410">
            <v>171</v>
          </cell>
          <cell r="C1410">
            <v>61</v>
          </cell>
          <cell r="E1410">
            <v>36494</v>
          </cell>
          <cell r="F1410">
            <v>36465</v>
          </cell>
          <cell r="G1410">
            <v>36494</v>
          </cell>
          <cell r="H1410">
            <v>36494</v>
          </cell>
          <cell r="I1410" t="str">
            <v>Bot</v>
          </cell>
          <cell r="K1410" t="str">
            <v>CAHUB</v>
          </cell>
          <cell r="M1410">
            <v>0</v>
          </cell>
          <cell r="N1410">
            <v>310000</v>
          </cell>
          <cell r="O1410">
            <v>0</v>
          </cell>
          <cell r="P1410">
            <v>5.0000000000000001E-3</v>
          </cell>
          <cell r="R1410" t="str">
            <v>Fxd</v>
          </cell>
          <cell r="S1410" t="str">
            <v>Strg</v>
          </cell>
          <cell r="T1410" t="str">
            <v>CA</v>
          </cell>
          <cell r="X1410" t="str">
            <v>CaBdr</v>
          </cell>
          <cell r="Y1410" t="str">
            <v>SCG</v>
          </cell>
          <cell r="Z1410" t="str">
            <v>Strg</v>
          </cell>
          <cell r="AA1410" t="str">
            <v>Z99</v>
          </cell>
          <cell r="AB1410" t="str">
            <v>Z99</v>
          </cell>
        </row>
        <row r="1411">
          <cell r="B1411">
            <v>171</v>
          </cell>
          <cell r="C1411">
            <v>61</v>
          </cell>
          <cell r="E1411">
            <v>36494</v>
          </cell>
          <cell r="F1411">
            <v>36465</v>
          </cell>
          <cell r="G1411">
            <v>36494</v>
          </cell>
          <cell r="H1411">
            <v>36494</v>
          </cell>
          <cell r="I1411" t="str">
            <v>Sld</v>
          </cell>
          <cell r="K1411" t="str">
            <v>SoCalgas</v>
          </cell>
          <cell r="M1411">
            <v>0</v>
          </cell>
          <cell r="N1411">
            <v>0</v>
          </cell>
          <cell r="O1411">
            <v>310000</v>
          </cell>
          <cell r="P1411">
            <v>2.4</v>
          </cell>
          <cell r="R1411" t="str">
            <v>Fxd</v>
          </cell>
          <cell r="S1411" t="str">
            <v>Phys</v>
          </cell>
          <cell r="T1411" t="str">
            <v>CA</v>
          </cell>
          <cell r="X1411" t="str">
            <v>CaBdr</v>
          </cell>
          <cell r="Y1411" t="str">
            <v>SCG</v>
          </cell>
          <cell r="Z1411" t="str">
            <v>Strg</v>
          </cell>
          <cell r="AA1411" t="str">
            <v>Z99</v>
          </cell>
          <cell r="AB1411" t="str">
            <v>Z99</v>
          </cell>
        </row>
        <row r="1412">
          <cell r="B1412">
            <v>171</v>
          </cell>
          <cell r="C1412">
            <v>61</v>
          </cell>
          <cell r="E1412">
            <v>36494</v>
          </cell>
          <cell r="F1412">
            <v>36495</v>
          </cell>
          <cell r="G1412">
            <v>36495</v>
          </cell>
          <cell r="H1412">
            <v>36525</v>
          </cell>
          <cell r="I1412" t="str">
            <v>Bot</v>
          </cell>
          <cell r="K1412" t="str">
            <v>Duke</v>
          </cell>
          <cell r="M1412">
            <v>0</v>
          </cell>
          <cell r="N1412">
            <v>150000</v>
          </cell>
          <cell r="O1412">
            <v>0</v>
          </cell>
          <cell r="P1412">
            <v>2.36</v>
          </cell>
          <cell r="R1412" t="str">
            <v>Fxd</v>
          </cell>
          <cell r="S1412" t="str">
            <v>Phys</v>
          </cell>
          <cell r="T1412" t="str">
            <v>CA</v>
          </cell>
          <cell r="X1412" t="str">
            <v>CaBdr</v>
          </cell>
          <cell r="Y1412" t="str">
            <v>SCG</v>
          </cell>
          <cell r="Z1412" t="str">
            <v>KRS</v>
          </cell>
          <cell r="AA1412" t="str">
            <v>Z99</v>
          </cell>
          <cell r="AB1412" t="str">
            <v>Z99</v>
          </cell>
        </row>
        <row r="1413">
          <cell r="B1413">
            <v>171</v>
          </cell>
          <cell r="C1413">
            <v>61</v>
          </cell>
          <cell r="E1413">
            <v>36495</v>
          </cell>
          <cell r="F1413">
            <v>36495</v>
          </cell>
          <cell r="G1413">
            <v>36495</v>
          </cell>
          <cell r="H1413">
            <v>36891</v>
          </cell>
          <cell r="I1413" t="str">
            <v>Bot</v>
          </cell>
          <cell r="K1413" t="str">
            <v>Cook</v>
          </cell>
          <cell r="M1413">
            <v>0</v>
          </cell>
          <cell r="N1413">
            <v>5000</v>
          </cell>
          <cell r="O1413">
            <v>0</v>
          </cell>
          <cell r="P1413">
            <v>2.3650000000000002</v>
          </cell>
          <cell r="R1413" t="str">
            <v>Fxd</v>
          </cell>
          <cell r="S1413" t="str">
            <v>Phys</v>
          </cell>
          <cell r="T1413" t="str">
            <v>CA</v>
          </cell>
          <cell r="X1413" t="str">
            <v>CaBdr</v>
          </cell>
          <cell r="Y1413" t="str">
            <v>SCG</v>
          </cell>
          <cell r="Z1413" t="str">
            <v>Strg</v>
          </cell>
          <cell r="AA1413" t="str">
            <v>Z99</v>
          </cell>
          <cell r="AB1413" t="str">
            <v>Z99</v>
          </cell>
        </row>
        <row r="1414">
          <cell r="B1414">
            <v>171</v>
          </cell>
          <cell r="C1414">
            <v>61</v>
          </cell>
          <cell r="E1414">
            <v>36495</v>
          </cell>
          <cell r="F1414">
            <v>36495</v>
          </cell>
          <cell r="G1414">
            <v>36495</v>
          </cell>
          <cell r="H1414">
            <v>36891</v>
          </cell>
          <cell r="I1414" t="str">
            <v>Bot</v>
          </cell>
          <cell r="K1414" t="str">
            <v>Cook</v>
          </cell>
          <cell r="M1414">
            <v>0</v>
          </cell>
          <cell r="N1414">
            <v>5000</v>
          </cell>
          <cell r="O1414">
            <v>0</v>
          </cell>
          <cell r="P1414">
            <v>2.3650000000000002</v>
          </cell>
          <cell r="R1414" t="str">
            <v>Fxd</v>
          </cell>
          <cell r="S1414" t="str">
            <v>Phys</v>
          </cell>
          <cell r="T1414" t="str">
            <v>CA</v>
          </cell>
          <cell r="X1414" t="str">
            <v>CaBdr</v>
          </cell>
          <cell r="Y1414" t="str">
            <v>SCG</v>
          </cell>
          <cell r="Z1414" t="str">
            <v>Strg</v>
          </cell>
          <cell r="AA1414" t="str">
            <v>Z99</v>
          </cell>
          <cell r="AB1414" t="str">
            <v>Z99</v>
          </cell>
        </row>
        <row r="1415">
          <cell r="B1415">
            <v>171</v>
          </cell>
          <cell r="C1415">
            <v>61</v>
          </cell>
          <cell r="E1415">
            <v>36495</v>
          </cell>
          <cell r="F1415">
            <v>36495</v>
          </cell>
          <cell r="G1415">
            <v>36495</v>
          </cell>
          <cell r="H1415">
            <v>36891</v>
          </cell>
          <cell r="I1415" t="str">
            <v>Bot</v>
          </cell>
          <cell r="K1415" t="str">
            <v>Cook</v>
          </cell>
          <cell r="M1415">
            <v>0</v>
          </cell>
          <cell r="N1415">
            <v>137441</v>
          </cell>
          <cell r="O1415">
            <v>0</v>
          </cell>
          <cell r="P1415">
            <v>2.3650000000000002</v>
          </cell>
          <cell r="R1415" t="str">
            <v>Fxd</v>
          </cell>
          <cell r="S1415" t="str">
            <v>Phys</v>
          </cell>
          <cell r="T1415" t="str">
            <v>CA</v>
          </cell>
          <cell r="X1415" t="str">
            <v>CaBdr</v>
          </cell>
          <cell r="Y1415" t="str">
            <v>SCG</v>
          </cell>
          <cell r="Z1415" t="str">
            <v>Erh</v>
          </cell>
          <cell r="AA1415" t="str">
            <v>9KNH</v>
          </cell>
          <cell r="AB1415" t="str">
            <v>Z99</v>
          </cell>
        </row>
        <row r="1416">
          <cell r="B1416">
            <v>171</v>
          </cell>
          <cell r="C1416">
            <v>61</v>
          </cell>
          <cell r="E1416">
            <v>36494</v>
          </cell>
          <cell r="F1416">
            <v>36495</v>
          </cell>
          <cell r="G1416">
            <v>36495</v>
          </cell>
          <cell r="H1416">
            <v>36525</v>
          </cell>
          <cell r="I1416" t="str">
            <v>Sld</v>
          </cell>
          <cell r="K1416" t="str">
            <v>CAHUB</v>
          </cell>
          <cell r="M1416">
            <v>0</v>
          </cell>
          <cell r="N1416">
            <v>0</v>
          </cell>
          <cell r="O1416">
            <v>297441</v>
          </cell>
          <cell r="P1416">
            <v>0</v>
          </cell>
          <cell r="R1416" t="str">
            <v>Fxd</v>
          </cell>
          <cell r="S1416" t="str">
            <v>Strg</v>
          </cell>
          <cell r="T1416" t="str">
            <v>CA</v>
          </cell>
          <cell r="X1416" t="str">
            <v>CaBdr</v>
          </cell>
          <cell r="Y1416" t="str">
            <v>SCG</v>
          </cell>
          <cell r="Z1416" t="str">
            <v>KRS</v>
          </cell>
          <cell r="AA1416" t="str">
            <v>Z99</v>
          </cell>
          <cell r="AB1416" t="str">
            <v>Z99</v>
          </cell>
        </row>
        <row r="1417">
          <cell r="B1417">
            <v>171</v>
          </cell>
          <cell r="C1417">
            <v>61</v>
          </cell>
          <cell r="E1417">
            <v>36494</v>
          </cell>
          <cell r="F1417">
            <v>36617</v>
          </cell>
          <cell r="G1417">
            <v>36495</v>
          </cell>
          <cell r="H1417">
            <v>36525</v>
          </cell>
          <cell r="I1417" t="str">
            <v>Sld</v>
          </cell>
          <cell r="K1417" t="str">
            <v>CAHUB</v>
          </cell>
          <cell r="M1417">
            <v>0</v>
          </cell>
          <cell r="N1417">
            <v>0</v>
          </cell>
          <cell r="O1417">
            <v>12559</v>
          </cell>
          <cell r="P1417">
            <v>0</v>
          </cell>
          <cell r="R1417" t="str">
            <v>Fxd</v>
          </cell>
          <cell r="S1417" t="str">
            <v>Strg</v>
          </cell>
          <cell r="T1417" t="str">
            <v>CA</v>
          </cell>
          <cell r="X1417" t="str">
            <v>CaBdr</v>
          </cell>
          <cell r="Y1417" t="str">
            <v>SCG</v>
          </cell>
          <cell r="Z1417" t="str">
            <v>KRS</v>
          </cell>
          <cell r="AA1417" t="str">
            <v>Z99</v>
          </cell>
          <cell r="AB1417" t="str">
            <v>Z99</v>
          </cell>
        </row>
        <row r="1418">
          <cell r="B1418">
            <v>171</v>
          </cell>
          <cell r="C1418">
            <v>61</v>
          </cell>
          <cell r="E1418">
            <v>36571</v>
          </cell>
          <cell r="F1418">
            <v>36617</v>
          </cell>
          <cell r="G1418">
            <v>36586</v>
          </cell>
          <cell r="H1418">
            <v>36616</v>
          </cell>
          <cell r="I1418" t="str">
            <v>Bot</v>
          </cell>
          <cell r="K1418" t="str">
            <v>CEH Trnsfr</v>
          </cell>
          <cell r="M1418">
            <v>0</v>
          </cell>
          <cell r="N1418">
            <v>12559</v>
          </cell>
          <cell r="O1418">
            <v>0</v>
          </cell>
          <cell r="P1418">
            <v>2.5</v>
          </cell>
          <cell r="R1418" t="str">
            <v>Fxd</v>
          </cell>
          <cell r="S1418" t="str">
            <v>Phys</v>
          </cell>
          <cell r="T1418" t="str">
            <v>CA</v>
          </cell>
          <cell r="X1418" t="str">
            <v>CaBdr</v>
          </cell>
          <cell r="Y1418" t="str">
            <v>SCG</v>
          </cell>
          <cell r="AB1418">
            <v>187</v>
          </cell>
        </row>
        <row r="1423">
          <cell r="AJ1423">
            <v>-1</v>
          </cell>
        </row>
        <row r="1425">
          <cell r="AF1425" t="str">
            <v>EP</v>
          </cell>
        </row>
        <row r="1426">
          <cell r="AF1426" t="str">
            <v>TW</v>
          </cell>
        </row>
        <row r="1427">
          <cell r="AF1427" t="str">
            <v>SCG</v>
          </cell>
        </row>
        <row r="1428">
          <cell r="AF1428" t="str">
            <v>PGE</v>
          </cell>
        </row>
        <row r="1429">
          <cell r="AF1429" t="str">
            <v>MOJ</v>
          </cell>
        </row>
      </sheetData>
      <sheetData sheetId="1">
        <row r="6">
          <cell r="B6" t="str">
            <v>Deal#</v>
          </cell>
          <cell r="C6" t="str">
            <v>Type</v>
          </cell>
          <cell r="D6" t="str">
            <v>Deal Description</v>
          </cell>
          <cell r="E6" t="str">
            <v>Status</v>
          </cell>
          <cell r="F6" t="str">
            <v>Phys/Fncl</v>
          </cell>
          <cell r="G6" t="str">
            <v>Comments</v>
          </cell>
          <cell r="K6" t="str">
            <v>Month</v>
          </cell>
          <cell r="L6" t="str">
            <v>Nymex</v>
          </cell>
          <cell r="M6" t="str">
            <v>CA</v>
          </cell>
          <cell r="N6" t="str">
            <v>SJ</v>
          </cell>
          <cell r="O6" t="str">
            <v>PER</v>
          </cell>
          <cell r="P6" t="str">
            <v>DAILY</v>
          </cell>
        </row>
        <row r="7">
          <cell r="B7">
            <v>1</v>
          </cell>
          <cell r="C7" t="str">
            <v>m</v>
          </cell>
          <cell r="D7" t="str">
            <v>JL8/D8 NG Sprd</v>
          </cell>
          <cell r="E7" t="str">
            <v>Closed98</v>
          </cell>
          <cell r="F7">
            <v>36130</v>
          </cell>
          <cell r="K7">
            <v>35947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B8">
            <v>2</v>
          </cell>
          <cell r="C8" t="str">
            <v>m</v>
          </cell>
          <cell r="D8" t="str">
            <v>DEC8-MAY9 NG Sprd</v>
          </cell>
          <cell r="E8" t="str">
            <v>Closed98</v>
          </cell>
          <cell r="F8">
            <v>36130</v>
          </cell>
          <cell r="K8">
            <v>35977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B9">
            <v>3</v>
          </cell>
          <cell r="C9" t="str">
            <v>m</v>
          </cell>
          <cell r="D9" t="str">
            <v>SEP8-JAN9 NG Sprd</v>
          </cell>
          <cell r="E9" t="str">
            <v>Closed98</v>
          </cell>
          <cell r="F9">
            <v>36130</v>
          </cell>
          <cell r="K9">
            <v>36008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</row>
        <row r="10">
          <cell r="B10">
            <v>4</v>
          </cell>
          <cell r="C10" t="str">
            <v>m</v>
          </cell>
          <cell r="D10" t="str">
            <v>JUL8 / JAN9 NG Sprd</v>
          </cell>
          <cell r="E10" t="str">
            <v>Closed98</v>
          </cell>
          <cell r="F10">
            <v>36130</v>
          </cell>
          <cell r="K10">
            <v>36039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B11">
            <v>5</v>
          </cell>
          <cell r="C11" t="str">
            <v>x</v>
          </cell>
          <cell r="D11" t="str">
            <v>CEH 1:Jul/Dec Prk</v>
          </cell>
          <cell r="E11" t="str">
            <v>Closed98</v>
          </cell>
          <cell r="F11">
            <v>36130</v>
          </cell>
          <cell r="K11">
            <v>36069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B12">
            <v>6</v>
          </cell>
          <cell r="C12" t="str">
            <v>x</v>
          </cell>
          <cell r="D12" t="str">
            <v>CEH 2:Jul/Dec Prk</v>
          </cell>
          <cell r="E12" t="str">
            <v>Closed98</v>
          </cell>
          <cell r="F12">
            <v>36130</v>
          </cell>
          <cell r="K12">
            <v>36100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B13">
            <v>7</v>
          </cell>
          <cell r="C13" t="str">
            <v>x</v>
          </cell>
          <cell r="D13" t="str">
            <v>CEH 3:Jl/O Pk, 10 A/O Ln</v>
          </cell>
          <cell r="E13" t="str">
            <v>Closed98</v>
          </cell>
          <cell r="F13">
            <v>36130</v>
          </cell>
          <cell r="K13">
            <v>36130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B14">
            <v>8</v>
          </cell>
          <cell r="C14" t="str">
            <v>m</v>
          </cell>
          <cell r="D14" t="str">
            <v>JUL8 NG Short</v>
          </cell>
          <cell r="E14" t="str">
            <v>Closed98</v>
          </cell>
          <cell r="F14">
            <v>36130</v>
          </cell>
          <cell r="K14">
            <v>36161</v>
          </cell>
          <cell r="L14">
            <v>0</v>
          </cell>
          <cell r="M14">
            <v>1.84</v>
          </cell>
          <cell r="N14">
            <v>0</v>
          </cell>
          <cell r="O14">
            <v>0</v>
          </cell>
          <cell r="P14">
            <v>0</v>
          </cell>
        </row>
        <row r="15">
          <cell r="B15">
            <v>9</v>
          </cell>
          <cell r="C15" t="str">
            <v>x</v>
          </cell>
          <cell r="D15" t="str">
            <v>CEH 4: Jun/Jul Pk</v>
          </cell>
          <cell r="E15" t="str">
            <v>Closed98</v>
          </cell>
          <cell r="F15">
            <v>36130</v>
          </cell>
          <cell r="K15">
            <v>36192</v>
          </cell>
          <cell r="L15">
            <v>0</v>
          </cell>
          <cell r="M15">
            <v>1.84</v>
          </cell>
          <cell r="N15">
            <v>1.65</v>
          </cell>
          <cell r="O15">
            <v>1.65</v>
          </cell>
          <cell r="P15">
            <v>1.65</v>
          </cell>
        </row>
        <row r="16">
          <cell r="B16">
            <v>10</v>
          </cell>
          <cell r="C16" t="str">
            <v>x</v>
          </cell>
          <cell r="D16" t="str">
            <v>JUL/AUG CABDR SPRD</v>
          </cell>
          <cell r="E16" t="str">
            <v>Closed98</v>
          </cell>
          <cell r="F16">
            <v>36130</v>
          </cell>
          <cell r="K16">
            <v>36220</v>
          </cell>
          <cell r="L16">
            <v>0</v>
          </cell>
          <cell r="M16">
            <v>1.75</v>
          </cell>
          <cell r="N16">
            <v>1.65</v>
          </cell>
          <cell r="O16">
            <v>1.65</v>
          </cell>
          <cell r="P16">
            <v>1.65</v>
          </cell>
        </row>
        <row r="17">
          <cell r="B17">
            <v>11</v>
          </cell>
          <cell r="C17" t="str">
            <v>m</v>
          </cell>
          <cell r="D17" t="str">
            <v>AUG/OCT NG SPRD</v>
          </cell>
          <cell r="E17" t="str">
            <v>Closed98</v>
          </cell>
          <cell r="F17">
            <v>36130</v>
          </cell>
          <cell r="K17">
            <v>36251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</row>
        <row r="18">
          <cell r="B18">
            <v>12</v>
          </cell>
          <cell r="C18" t="str">
            <v>m</v>
          </cell>
          <cell r="D18" t="str">
            <v>AUG/SEP NG SPRD</v>
          </cell>
          <cell r="E18" t="str">
            <v>Closed98</v>
          </cell>
          <cell r="F18">
            <v>36130</v>
          </cell>
          <cell r="K18">
            <v>36281</v>
          </cell>
          <cell r="L18">
            <v>2.0129999999999999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B19">
            <v>13</v>
          </cell>
          <cell r="C19" t="str">
            <v>m</v>
          </cell>
          <cell r="D19" t="str">
            <v>AUG NG SPEC</v>
          </cell>
          <cell r="E19" t="str">
            <v>Closed98</v>
          </cell>
          <cell r="F19">
            <v>36130</v>
          </cell>
          <cell r="K19">
            <v>36312</v>
          </cell>
          <cell r="L19">
            <v>2.2730000000000001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B20">
            <v>14</v>
          </cell>
          <cell r="C20" t="str">
            <v>s</v>
          </cell>
          <cell r="D20" t="str">
            <v>SCG TBS A112: A114 26¢</v>
          </cell>
          <cell r="E20" t="str">
            <v>Closed-00</v>
          </cell>
          <cell r="F20">
            <v>36617</v>
          </cell>
          <cell r="K20">
            <v>36342</v>
          </cell>
          <cell r="L20">
            <v>2.262</v>
          </cell>
          <cell r="M20">
            <v>0.24</v>
          </cell>
          <cell r="N20">
            <v>-0.25</v>
          </cell>
          <cell r="O20">
            <v>0</v>
          </cell>
          <cell r="P20">
            <v>0</v>
          </cell>
        </row>
        <row r="21">
          <cell r="B21">
            <v>15</v>
          </cell>
          <cell r="C21" t="str">
            <v>x</v>
          </cell>
          <cell r="D21" t="str">
            <v>CEH 6:Jul/Aug Ln</v>
          </cell>
          <cell r="E21" t="str">
            <v>Open</v>
          </cell>
          <cell r="K21">
            <v>36373</v>
          </cell>
          <cell r="L21">
            <v>2.601</v>
          </cell>
          <cell r="M21">
            <v>0.35</v>
          </cell>
          <cell r="N21">
            <v>2.395</v>
          </cell>
          <cell r="O21">
            <v>0</v>
          </cell>
          <cell r="P21">
            <v>0</v>
          </cell>
        </row>
        <row r="22">
          <cell r="B22">
            <v>16</v>
          </cell>
          <cell r="C22" t="str">
            <v>x</v>
          </cell>
          <cell r="D22" t="str">
            <v>July Misc Phys</v>
          </cell>
          <cell r="E22" t="str">
            <v>Closed98</v>
          </cell>
          <cell r="F22">
            <v>36130</v>
          </cell>
          <cell r="K22">
            <v>36404</v>
          </cell>
          <cell r="L22">
            <v>2.9119999999999999</v>
          </cell>
          <cell r="M22">
            <v>0.3</v>
          </cell>
          <cell r="N22">
            <v>2.42</v>
          </cell>
          <cell r="O22">
            <v>0</v>
          </cell>
          <cell r="P22">
            <v>0</v>
          </cell>
        </row>
        <row r="23">
          <cell r="B23">
            <v>17</v>
          </cell>
          <cell r="C23" t="str">
            <v>x</v>
          </cell>
          <cell r="D23" t="str">
            <v>Aug Misc Phys</v>
          </cell>
          <cell r="E23" t="str">
            <v>Closed98</v>
          </cell>
          <cell r="F23">
            <v>36130</v>
          </cell>
          <cell r="K23">
            <v>36434</v>
          </cell>
          <cell r="L23">
            <v>2.65</v>
          </cell>
          <cell r="M23">
            <v>0.3</v>
          </cell>
          <cell r="N23">
            <v>2.57</v>
          </cell>
          <cell r="O23">
            <v>0</v>
          </cell>
          <cell r="P23">
            <v>0</v>
          </cell>
        </row>
        <row r="24">
          <cell r="B24">
            <v>18</v>
          </cell>
          <cell r="C24" t="str">
            <v>x</v>
          </cell>
          <cell r="D24" t="str">
            <v>CEH 5: Jl-O Prk</v>
          </cell>
          <cell r="E24" t="str">
            <v>Closed98</v>
          </cell>
          <cell r="F24">
            <v>36130</v>
          </cell>
          <cell r="K24">
            <v>36465</v>
          </cell>
          <cell r="L24">
            <v>3.1</v>
          </cell>
          <cell r="M24">
            <v>-0.8</v>
          </cell>
          <cell r="N24">
            <v>2.7149999999999999</v>
          </cell>
          <cell r="O24">
            <v>0</v>
          </cell>
          <cell r="P24">
            <v>0</v>
          </cell>
        </row>
        <row r="25">
          <cell r="B25">
            <v>19</v>
          </cell>
          <cell r="C25" t="str">
            <v>x</v>
          </cell>
          <cell r="D25" t="str">
            <v>CEH 7: Aug/Dec Prk</v>
          </cell>
          <cell r="E25" t="str">
            <v>Closed98</v>
          </cell>
          <cell r="F25">
            <v>36130</v>
          </cell>
          <cell r="K25">
            <v>36495</v>
          </cell>
          <cell r="L25">
            <v>2.105</v>
          </cell>
          <cell r="M25">
            <v>0.25</v>
          </cell>
          <cell r="N25">
            <v>2.7650000000000001</v>
          </cell>
          <cell r="O25">
            <v>0</v>
          </cell>
          <cell r="P25">
            <v>0</v>
          </cell>
        </row>
        <row r="26">
          <cell r="B26">
            <v>20</v>
          </cell>
          <cell r="C26" t="str">
            <v>x</v>
          </cell>
          <cell r="D26" t="str">
            <v>CEH 6: July/Aug Loan</v>
          </cell>
          <cell r="E26" t="str">
            <v>Closed98</v>
          </cell>
          <cell r="F26">
            <v>36130</v>
          </cell>
          <cell r="K26">
            <v>36526</v>
          </cell>
          <cell r="L26">
            <v>2.34</v>
          </cell>
          <cell r="M26">
            <v>0.35</v>
          </cell>
          <cell r="N26">
            <v>0</v>
          </cell>
          <cell r="O26">
            <v>0</v>
          </cell>
          <cell r="P26">
            <v>0</v>
          </cell>
        </row>
        <row r="27">
          <cell r="B27">
            <v>21</v>
          </cell>
          <cell r="C27" t="str">
            <v>x</v>
          </cell>
          <cell r="D27" t="str">
            <v xml:space="preserve">Duke Aug Strg Sprd </v>
          </cell>
          <cell r="E27" t="str">
            <v>Closed</v>
          </cell>
          <cell r="F27">
            <v>36161</v>
          </cell>
          <cell r="K27">
            <v>36557</v>
          </cell>
          <cell r="L27">
            <v>2.532</v>
          </cell>
          <cell r="M27">
            <v>0.1</v>
          </cell>
          <cell r="N27">
            <v>0</v>
          </cell>
          <cell r="O27">
            <v>0</v>
          </cell>
          <cell r="P27">
            <v>0</v>
          </cell>
        </row>
        <row r="28">
          <cell r="B28">
            <v>22</v>
          </cell>
          <cell r="C28" t="str">
            <v>x</v>
          </cell>
          <cell r="D28" t="str">
            <v>CEH 8: Aug/Sep Ln</v>
          </cell>
          <cell r="E28" t="str">
            <v>Closed98</v>
          </cell>
          <cell r="F28">
            <v>36130</v>
          </cell>
          <cell r="K28">
            <v>36586</v>
          </cell>
          <cell r="L28">
            <v>2.6619999999999999</v>
          </cell>
          <cell r="M28">
            <v>0.3</v>
          </cell>
          <cell r="N28">
            <v>0</v>
          </cell>
          <cell r="O28">
            <v>0</v>
          </cell>
          <cell r="P28">
            <v>0</v>
          </cell>
        </row>
        <row r="29">
          <cell r="B29">
            <v>23</v>
          </cell>
          <cell r="C29" t="str">
            <v>x</v>
          </cell>
          <cell r="D29" t="str">
            <v>CEH 9: Nov/Jan Prk</v>
          </cell>
          <cell r="E29" t="str">
            <v>Closed98</v>
          </cell>
          <cell r="F29">
            <v>36130</v>
          </cell>
          <cell r="K29">
            <v>36617</v>
          </cell>
          <cell r="L29">
            <v>2.9</v>
          </cell>
          <cell r="M29">
            <v>1.5</v>
          </cell>
        </row>
        <row r="30">
          <cell r="B30">
            <v>24</v>
          </cell>
          <cell r="C30" t="str">
            <v>x</v>
          </cell>
          <cell r="D30" t="str">
            <v>CEH 11: Aug/Oct Prk</v>
          </cell>
          <cell r="E30" t="str">
            <v>Closed98</v>
          </cell>
          <cell r="F30">
            <v>36130</v>
          </cell>
          <cell r="K30">
            <v>36647</v>
          </cell>
          <cell r="L30">
            <v>3.141</v>
          </cell>
          <cell r="M30">
            <v>1.5</v>
          </cell>
        </row>
        <row r="31">
          <cell r="B31">
            <v>25</v>
          </cell>
          <cell r="C31" t="str">
            <v>x</v>
          </cell>
          <cell r="D31" t="str">
            <v>Oct/Nov NG Bear Sprd</v>
          </cell>
          <cell r="E31" t="str">
            <v>Closed98</v>
          </cell>
          <cell r="F31">
            <v>36130</v>
          </cell>
          <cell r="K31">
            <v>36678</v>
          </cell>
          <cell r="L31">
            <v>4.3499999999999996</v>
          </cell>
          <cell r="M31">
            <v>0.55000000000000004</v>
          </cell>
        </row>
        <row r="32">
          <cell r="B32">
            <v>26</v>
          </cell>
          <cell r="C32" t="str">
            <v>x</v>
          </cell>
          <cell r="D32" t="str">
            <v>Oct Misc Phys</v>
          </cell>
          <cell r="E32" t="str">
            <v>Closed98</v>
          </cell>
          <cell r="F32">
            <v>36130</v>
          </cell>
          <cell r="K32">
            <v>36708</v>
          </cell>
          <cell r="L32">
            <v>4.2</v>
          </cell>
          <cell r="M32">
            <v>0.55000000000000004</v>
          </cell>
        </row>
        <row r="33">
          <cell r="B33">
            <v>27</v>
          </cell>
          <cell r="C33" t="str">
            <v>m</v>
          </cell>
          <cell r="D33" t="str">
            <v>Oct NG Shrt</v>
          </cell>
          <cell r="E33" t="str">
            <v>Closed98</v>
          </cell>
          <cell r="F33">
            <v>36130</v>
          </cell>
          <cell r="J33">
            <v>4.82</v>
          </cell>
          <cell r="K33">
            <v>36739</v>
          </cell>
          <cell r="L33">
            <v>3.82</v>
          </cell>
          <cell r="M33">
            <v>1</v>
          </cell>
        </row>
        <row r="34">
          <cell r="B34">
            <v>28</v>
          </cell>
          <cell r="C34" t="str">
            <v>m</v>
          </cell>
          <cell r="D34" t="str">
            <v>Oct/Jan NG Br Sprd</v>
          </cell>
          <cell r="E34" t="str">
            <v>Closed98</v>
          </cell>
          <cell r="F34">
            <v>36130</v>
          </cell>
          <cell r="J34">
            <v>5.7</v>
          </cell>
          <cell r="K34">
            <v>36770</v>
          </cell>
          <cell r="L34">
            <v>4.7</v>
          </cell>
          <cell r="M34">
            <v>1</v>
          </cell>
        </row>
        <row r="35">
          <cell r="B35">
            <v>29</v>
          </cell>
          <cell r="C35" t="str">
            <v>x</v>
          </cell>
          <cell r="D35" t="str">
            <v>Sep Misc Phys</v>
          </cell>
          <cell r="E35" t="str">
            <v>Closed98</v>
          </cell>
          <cell r="F35">
            <v>36130</v>
          </cell>
          <cell r="J35">
            <v>5.2120000000000006</v>
          </cell>
          <cell r="K35">
            <v>36800</v>
          </cell>
          <cell r="L35">
            <v>5.3120000000000003</v>
          </cell>
          <cell r="M35">
            <v>-0.1</v>
          </cell>
        </row>
        <row r="36">
          <cell r="B36">
            <v>30</v>
          </cell>
          <cell r="C36" t="str">
            <v>x</v>
          </cell>
          <cell r="D36" t="str">
            <v>CEH3-Nov8/May9 Ln</v>
          </cell>
          <cell r="E36" t="str">
            <v>Closed</v>
          </cell>
          <cell r="F36">
            <v>36281</v>
          </cell>
          <cell r="J36">
            <v>8.07</v>
          </cell>
          <cell r="K36">
            <v>36831</v>
          </cell>
          <cell r="L36">
            <v>4.57</v>
          </cell>
          <cell r="M36">
            <v>3.5</v>
          </cell>
        </row>
        <row r="37">
          <cell r="B37">
            <v>31</v>
          </cell>
          <cell r="C37" t="str">
            <v>x</v>
          </cell>
          <cell r="D37" t="str">
            <v>SCG Purch/CEH12/ SDGE Imb Pk</v>
          </cell>
          <cell r="E37" t="str">
            <v>Closed98</v>
          </cell>
          <cell r="F37">
            <v>36130</v>
          </cell>
          <cell r="J37">
            <v>8</v>
          </cell>
          <cell r="K37">
            <v>36861</v>
          </cell>
          <cell r="L37">
            <v>6.1</v>
          </cell>
          <cell r="M37">
            <v>1.9</v>
          </cell>
        </row>
        <row r="38">
          <cell r="B38">
            <v>32</v>
          </cell>
          <cell r="C38" t="str">
            <v>x</v>
          </cell>
          <cell r="D38" t="str">
            <v>CEH 1 (AP):Oct/Nov Park</v>
          </cell>
          <cell r="E38" t="str">
            <v>Closed98</v>
          </cell>
          <cell r="F38">
            <v>36130</v>
          </cell>
          <cell r="J38">
            <v>7.0830000000000002</v>
          </cell>
          <cell r="K38">
            <v>36892</v>
          </cell>
          <cell r="L38">
            <v>6.0830000000000002</v>
          </cell>
          <cell r="M38">
            <v>1</v>
          </cell>
        </row>
        <row r="39">
          <cell r="B39">
            <v>33</v>
          </cell>
          <cell r="C39" t="str">
            <v>x</v>
          </cell>
          <cell r="D39" t="str">
            <v>SDGE Oct/Nov Park f/ Imbal</v>
          </cell>
          <cell r="E39" t="str">
            <v>Open</v>
          </cell>
          <cell r="J39">
            <v>6.7</v>
          </cell>
          <cell r="K39">
            <v>36923</v>
          </cell>
          <cell r="L39">
            <v>5.7</v>
          </cell>
          <cell r="M39">
            <v>1</v>
          </cell>
        </row>
        <row r="40">
          <cell r="B40">
            <v>34</v>
          </cell>
          <cell r="C40" t="str">
            <v>x</v>
          </cell>
          <cell r="D40" t="str">
            <v>CEH 4 (AP).Oct/Jun Ln</v>
          </cell>
          <cell r="E40" t="str">
            <v>Closed</v>
          </cell>
          <cell r="F40">
            <v>36312</v>
          </cell>
          <cell r="J40">
            <v>6.2350000000000003</v>
          </cell>
          <cell r="K40">
            <v>36951</v>
          </cell>
          <cell r="L40">
            <v>5.2350000000000003</v>
          </cell>
          <cell r="M40">
            <v>1</v>
          </cell>
        </row>
        <row r="41">
          <cell r="B41">
            <v>35</v>
          </cell>
          <cell r="C41" t="str">
            <v>m</v>
          </cell>
          <cell r="D41" t="str">
            <v>Nov/Dec NG Bear Sprd</v>
          </cell>
          <cell r="E41" t="str">
            <v>Closed98</v>
          </cell>
          <cell r="F41">
            <v>36130</v>
          </cell>
          <cell r="J41">
            <v>5.415</v>
          </cell>
          <cell r="K41">
            <v>36982</v>
          </cell>
          <cell r="L41">
            <v>4.7149999999999999</v>
          </cell>
          <cell r="M41">
            <v>0.7</v>
          </cell>
        </row>
        <row r="42">
          <cell r="B42">
            <v>36</v>
          </cell>
          <cell r="C42" t="str">
            <v>x</v>
          </cell>
          <cell r="D42" t="str">
            <v>Oct CA-GDA vs Nov NG Sprd</v>
          </cell>
          <cell r="E42" t="str">
            <v>Closed98</v>
          </cell>
          <cell r="F42">
            <v>36130</v>
          </cell>
          <cell r="J42">
            <v>5.2149999999999999</v>
          </cell>
          <cell r="K42">
            <v>37012</v>
          </cell>
          <cell r="L42">
            <v>4.5149999999999997</v>
          </cell>
          <cell r="M42">
            <v>0.7</v>
          </cell>
        </row>
        <row r="43">
          <cell r="B43">
            <v>37</v>
          </cell>
          <cell r="C43" t="str">
            <v>x</v>
          </cell>
          <cell r="D43" t="str">
            <v>CEH 5: Oct Intermo Prk</v>
          </cell>
          <cell r="E43" t="str">
            <v>Closed98</v>
          </cell>
          <cell r="F43">
            <v>36130</v>
          </cell>
          <cell r="J43">
            <v>5.19</v>
          </cell>
          <cell r="K43">
            <v>37043</v>
          </cell>
          <cell r="L43">
            <v>4.49</v>
          </cell>
          <cell r="M43">
            <v>0.7</v>
          </cell>
        </row>
        <row r="44">
          <cell r="B44">
            <v>38</v>
          </cell>
          <cell r="C44" t="str">
            <v>x</v>
          </cell>
          <cell r="D44" t="str">
            <v>CEH 8: Oct/Nov Wknd Ln</v>
          </cell>
          <cell r="E44" t="str">
            <v>Closed98</v>
          </cell>
          <cell r="F44">
            <v>36130</v>
          </cell>
          <cell r="J44">
            <v>5.181</v>
          </cell>
          <cell r="K44">
            <v>37073</v>
          </cell>
          <cell r="L44">
            <v>4.4809999999999999</v>
          </cell>
          <cell r="M44">
            <v>0.7</v>
          </cell>
        </row>
        <row r="45">
          <cell r="B45">
            <v>39</v>
          </cell>
          <cell r="C45" t="str">
            <v>x</v>
          </cell>
          <cell r="D45" t="str">
            <v>CEH 9: Oct/Nov Ln</v>
          </cell>
          <cell r="E45" t="str">
            <v>Closed98</v>
          </cell>
          <cell r="F45">
            <v>36130</v>
          </cell>
          <cell r="J45">
            <v>5.1770000000000005</v>
          </cell>
          <cell r="K45">
            <v>37104</v>
          </cell>
          <cell r="L45">
            <v>4.4770000000000003</v>
          </cell>
          <cell r="M45">
            <v>0.7</v>
          </cell>
        </row>
        <row r="46">
          <cell r="B46">
            <v>40</v>
          </cell>
          <cell r="C46" t="str">
            <v>m</v>
          </cell>
          <cell r="D46" t="str">
            <v>Jan/Feb NG Bull Sprd</v>
          </cell>
          <cell r="E46" t="str">
            <v>Closed</v>
          </cell>
          <cell r="F46">
            <v>36192</v>
          </cell>
          <cell r="K46">
            <v>37135</v>
          </cell>
          <cell r="L46">
            <v>4.375</v>
          </cell>
        </row>
        <row r="47">
          <cell r="B47">
            <v>41</v>
          </cell>
          <cell r="C47" t="str">
            <v>x</v>
          </cell>
          <cell r="D47" t="str">
            <v>Nov Misc Phys</v>
          </cell>
          <cell r="E47" t="str">
            <v>Closed98</v>
          </cell>
          <cell r="F47">
            <v>36130</v>
          </cell>
          <cell r="K47">
            <v>37165</v>
          </cell>
          <cell r="L47">
            <v>4.3600000000000003</v>
          </cell>
        </row>
        <row r="48">
          <cell r="B48">
            <v>42</v>
          </cell>
          <cell r="C48" t="str">
            <v>x</v>
          </cell>
          <cell r="D48" t="str">
            <v>CEH11,  Nov/Nov Ln</v>
          </cell>
          <cell r="E48" t="str">
            <v>Closed98</v>
          </cell>
          <cell r="F48">
            <v>36130</v>
          </cell>
        </row>
        <row r="49">
          <cell r="B49">
            <v>43</v>
          </cell>
          <cell r="C49" t="str">
            <v>x</v>
          </cell>
          <cell r="D49" t="str">
            <v>CEH  13: Dec/Mar Prk</v>
          </cell>
          <cell r="E49" t="str">
            <v>Closed</v>
          </cell>
          <cell r="F49">
            <v>36220</v>
          </cell>
        </row>
        <row r="50">
          <cell r="B50">
            <v>44</v>
          </cell>
          <cell r="C50" t="str">
            <v>x</v>
          </cell>
          <cell r="D50" t="str">
            <v>CEH 12 : Duke Nov/Dec Ln</v>
          </cell>
          <cell r="E50" t="str">
            <v>Closed</v>
          </cell>
          <cell r="F50">
            <v>36161</v>
          </cell>
        </row>
        <row r="51">
          <cell r="B51">
            <v>45</v>
          </cell>
          <cell r="C51" t="str">
            <v>m</v>
          </cell>
          <cell r="D51" t="str">
            <v>Jan/Mar NG Bull Sprd - Fncl</v>
          </cell>
          <cell r="E51" t="str">
            <v>Closed98</v>
          </cell>
          <cell r="F51">
            <v>36130</v>
          </cell>
        </row>
        <row r="52">
          <cell r="B52">
            <v>46</v>
          </cell>
          <cell r="C52" t="str">
            <v>x</v>
          </cell>
          <cell r="D52" t="str">
            <v>Dec Misc Phys</v>
          </cell>
          <cell r="E52" t="str">
            <v>Closed98</v>
          </cell>
          <cell r="F52">
            <v>36130</v>
          </cell>
        </row>
        <row r="53">
          <cell r="B53">
            <v>47</v>
          </cell>
          <cell r="C53" t="str">
            <v>x</v>
          </cell>
          <cell r="D53" t="str">
            <v>CEH14:Dec/Mar Prk w/opt</v>
          </cell>
          <cell r="E53" t="str">
            <v>Closed</v>
          </cell>
          <cell r="F53">
            <v>36220</v>
          </cell>
        </row>
        <row r="54">
          <cell r="B54">
            <v>48</v>
          </cell>
          <cell r="C54" t="str">
            <v>x</v>
          </cell>
          <cell r="D54" t="str">
            <v>CEH 15: Feb/Mar Prk w/opt</v>
          </cell>
          <cell r="E54" t="str">
            <v>Closed</v>
          </cell>
          <cell r="F54">
            <v>36220</v>
          </cell>
        </row>
        <row r="55">
          <cell r="B55">
            <v>49</v>
          </cell>
          <cell r="C55" t="str">
            <v>x</v>
          </cell>
          <cell r="D55" t="str">
            <v>CEH7:Nov/Jan Prk w/opt</v>
          </cell>
          <cell r="E55" t="str">
            <v>Closed</v>
          </cell>
          <cell r="F55">
            <v>36161</v>
          </cell>
        </row>
        <row r="56">
          <cell r="B56">
            <v>50</v>
          </cell>
          <cell r="C56" t="str">
            <v>x</v>
          </cell>
          <cell r="D56" t="str">
            <v>SDGE Nov/Dec Imbal Park</v>
          </cell>
          <cell r="E56" t="str">
            <v>Closed98</v>
          </cell>
          <cell r="F56">
            <v>36130</v>
          </cell>
        </row>
        <row r="57">
          <cell r="B57">
            <v>51</v>
          </cell>
          <cell r="C57" t="str">
            <v>s</v>
          </cell>
          <cell r="D57" t="str">
            <v>SCG TBS-A116, tariff, 3yr</v>
          </cell>
          <cell r="E57" t="str">
            <v>Closed</v>
          </cell>
          <cell r="F57">
            <v>36495</v>
          </cell>
        </row>
        <row r="58">
          <cell r="B58">
            <v>52</v>
          </cell>
          <cell r="C58" t="str">
            <v>x</v>
          </cell>
          <cell r="D58" t="str">
            <v>CEH17: Jan/May Prk</v>
          </cell>
          <cell r="E58" t="str">
            <v>Closed</v>
          </cell>
          <cell r="F58">
            <v>36281</v>
          </cell>
        </row>
        <row r="59">
          <cell r="B59">
            <v>60.1</v>
          </cell>
          <cell r="C59" t="str">
            <v>x</v>
          </cell>
          <cell r="D59" t="str">
            <v>1998 Adjustment</v>
          </cell>
          <cell r="E59" t="str">
            <v>Closed98</v>
          </cell>
          <cell r="F59">
            <v>36130</v>
          </cell>
        </row>
        <row r="60">
          <cell r="B60">
            <v>60.2</v>
          </cell>
          <cell r="D60" t="str">
            <v>1999 Adjustment</v>
          </cell>
          <cell r="E60" t="str">
            <v>Closed</v>
          </cell>
          <cell r="F60">
            <v>36495</v>
          </cell>
        </row>
        <row r="62">
          <cell r="B62">
            <v>101</v>
          </cell>
          <cell r="C62" t="str">
            <v>x</v>
          </cell>
          <cell r="D62" t="str">
            <v>CEH16: Dec/Q3 Prk</v>
          </cell>
          <cell r="E62" t="str">
            <v>Closed</v>
          </cell>
          <cell r="F62">
            <v>36342</v>
          </cell>
        </row>
        <row r="63">
          <cell r="B63">
            <v>102</v>
          </cell>
          <cell r="C63" t="str">
            <v>x</v>
          </cell>
          <cell r="D63" t="str">
            <v>CEH18: Dec SDGE Ln</v>
          </cell>
          <cell r="E63" t="str">
            <v>Closed</v>
          </cell>
          <cell r="F63">
            <v>36161</v>
          </cell>
        </row>
        <row r="64">
          <cell r="B64">
            <v>103</v>
          </cell>
          <cell r="C64" t="str">
            <v>s</v>
          </cell>
          <cell r="D64" t="str">
            <v>SCG TBS-A113 A115, cycle</v>
          </cell>
          <cell r="E64" t="str">
            <v>Closed</v>
          </cell>
          <cell r="F64">
            <v>36495</v>
          </cell>
        </row>
        <row r="65">
          <cell r="B65">
            <v>104</v>
          </cell>
          <cell r="C65" t="str">
            <v>x</v>
          </cell>
          <cell r="D65" t="str">
            <v>CEH20: Mr/Ap Ln w/opt</v>
          </cell>
          <cell r="E65" t="str">
            <v>Closed</v>
          </cell>
          <cell r="F65">
            <v>36251</v>
          </cell>
        </row>
        <row r="66">
          <cell r="B66">
            <v>105</v>
          </cell>
          <cell r="C66" t="str">
            <v>x</v>
          </cell>
          <cell r="D66" t="str">
            <v>Misc Jan Phys</v>
          </cell>
          <cell r="E66" t="str">
            <v>Closed</v>
          </cell>
          <cell r="F66">
            <v>36161</v>
          </cell>
        </row>
        <row r="67">
          <cell r="B67">
            <v>106</v>
          </cell>
          <cell r="C67" t="str">
            <v>x</v>
          </cell>
          <cell r="D67" t="str">
            <v>CEH21: Dec/Dec Ln</v>
          </cell>
          <cell r="E67" t="str">
            <v>Closed</v>
          </cell>
          <cell r="F67">
            <v>36161</v>
          </cell>
        </row>
        <row r="68">
          <cell r="B68">
            <v>107</v>
          </cell>
          <cell r="C68" t="str">
            <v>x</v>
          </cell>
          <cell r="D68" t="str">
            <v>CEH22: J/O Pk</v>
          </cell>
          <cell r="E68" t="str">
            <v>Closed</v>
          </cell>
          <cell r="F68">
            <v>36434</v>
          </cell>
        </row>
        <row r="69">
          <cell r="B69">
            <v>108</v>
          </cell>
          <cell r="C69" t="str">
            <v>x</v>
          </cell>
          <cell r="D69" t="str">
            <v>Feb Misc Phys</v>
          </cell>
          <cell r="E69" t="str">
            <v>Closed</v>
          </cell>
          <cell r="F69">
            <v>36192</v>
          </cell>
        </row>
        <row r="70">
          <cell r="B70">
            <v>109</v>
          </cell>
          <cell r="C70" t="str">
            <v>x</v>
          </cell>
          <cell r="D70" t="str">
            <v>CEH23: Feb-SJ / Jul-Ca Prk</v>
          </cell>
          <cell r="E70" t="str">
            <v>Closed</v>
          </cell>
          <cell r="F70">
            <v>36342</v>
          </cell>
        </row>
        <row r="71">
          <cell r="B71">
            <v>110</v>
          </cell>
          <cell r="C71" t="str">
            <v>x</v>
          </cell>
          <cell r="D71" t="str">
            <v>CEH24: Feb/Jun Pk</v>
          </cell>
          <cell r="E71" t="str">
            <v>Closed</v>
          </cell>
          <cell r="F71">
            <v>36312</v>
          </cell>
        </row>
        <row r="72">
          <cell r="B72">
            <v>111</v>
          </cell>
          <cell r="C72" t="str">
            <v>x</v>
          </cell>
          <cell r="D72" t="str">
            <v>CEH25: Feb/Apr Pk</v>
          </cell>
          <cell r="E72" t="str">
            <v>Closed</v>
          </cell>
          <cell r="F72">
            <v>36251</v>
          </cell>
        </row>
        <row r="73">
          <cell r="B73">
            <v>112</v>
          </cell>
          <cell r="C73" t="str">
            <v>x</v>
          </cell>
          <cell r="D73" t="str">
            <v>CEH26: Mar/May Pk</v>
          </cell>
          <cell r="E73" t="str">
            <v>Closed</v>
          </cell>
          <cell r="F73">
            <v>36281</v>
          </cell>
        </row>
        <row r="74">
          <cell r="B74">
            <v>113</v>
          </cell>
          <cell r="C74" t="str">
            <v>x</v>
          </cell>
          <cell r="D74" t="str">
            <v>CEH 27: Feb/Apr Prk</v>
          </cell>
          <cell r="E74" t="str">
            <v>Closed</v>
          </cell>
          <cell r="F74">
            <v>36251</v>
          </cell>
        </row>
        <row r="75">
          <cell r="B75">
            <v>114</v>
          </cell>
          <cell r="C75" t="str">
            <v>x</v>
          </cell>
          <cell r="D75" t="str">
            <v>CEH 28: Feb SJ/Ca Whl</v>
          </cell>
          <cell r="E75" t="str">
            <v>Open</v>
          </cell>
          <cell r="F75">
            <v>36251</v>
          </cell>
        </row>
        <row r="76">
          <cell r="B76">
            <v>115</v>
          </cell>
          <cell r="C76" t="str">
            <v>s</v>
          </cell>
          <cell r="D76" t="str">
            <v>SCG TBS-A120, Ap/Mr to A116</v>
          </cell>
          <cell r="E76" t="str">
            <v>Closed</v>
          </cell>
          <cell r="F76">
            <v>36220</v>
          </cell>
        </row>
        <row r="77">
          <cell r="B77">
            <v>116</v>
          </cell>
          <cell r="C77" t="str">
            <v>x</v>
          </cell>
          <cell r="D77" t="str">
            <v>Mar Misc Phys</v>
          </cell>
          <cell r="E77" t="str">
            <v>Closed</v>
          </cell>
          <cell r="F77">
            <v>36220</v>
          </cell>
        </row>
        <row r="78">
          <cell r="B78">
            <v>117</v>
          </cell>
          <cell r="C78" t="str">
            <v>x</v>
          </cell>
          <cell r="D78" t="str">
            <v>CEH 29: Mar/Jun Pk</v>
          </cell>
          <cell r="E78" t="str">
            <v>Closed</v>
          </cell>
          <cell r="F78">
            <v>36312</v>
          </cell>
        </row>
        <row r="79">
          <cell r="B79">
            <v>118</v>
          </cell>
          <cell r="C79" t="str">
            <v>x</v>
          </cell>
          <cell r="D79" t="str">
            <v>CEH 30: Feb/Mar Ln</v>
          </cell>
          <cell r="E79" t="str">
            <v>Closed</v>
          </cell>
          <cell r="F79">
            <v>36220</v>
          </cell>
        </row>
        <row r="80">
          <cell r="B80">
            <v>119</v>
          </cell>
          <cell r="C80" t="str">
            <v>s</v>
          </cell>
          <cell r="D80" t="str">
            <v>TBS A118, Mr/Ap to A115</v>
          </cell>
          <cell r="E80" t="str">
            <v>Closed</v>
          </cell>
          <cell r="F80">
            <v>36220</v>
          </cell>
        </row>
        <row r="81">
          <cell r="B81">
            <v>120</v>
          </cell>
          <cell r="C81" t="str">
            <v>x</v>
          </cell>
          <cell r="D81" t="str">
            <v>CEH 31: Mar SJ Trnspt, .17</v>
          </cell>
          <cell r="E81" t="str">
            <v>Closed</v>
          </cell>
          <cell r="F81">
            <v>36220</v>
          </cell>
        </row>
        <row r="82">
          <cell r="B82">
            <v>121</v>
          </cell>
          <cell r="C82" t="str">
            <v>x</v>
          </cell>
          <cell r="D82" t="str">
            <v>Misc Term Deals</v>
          </cell>
          <cell r="E82" t="str">
            <v>Open</v>
          </cell>
        </row>
        <row r="83">
          <cell r="B83">
            <v>122</v>
          </cell>
          <cell r="C83" t="str">
            <v>x</v>
          </cell>
          <cell r="D83" t="str">
            <v>CEH ?: Mar SJ Trnspt, .18</v>
          </cell>
          <cell r="E83" t="str">
            <v>Closed</v>
          </cell>
          <cell r="F83">
            <v>36220</v>
          </cell>
        </row>
        <row r="84">
          <cell r="B84">
            <v>123</v>
          </cell>
          <cell r="C84" t="str">
            <v>x</v>
          </cell>
          <cell r="D84" t="str">
            <v>CEH 32:  Mar/Apr Prk</v>
          </cell>
          <cell r="E84" t="str">
            <v>Closed</v>
          </cell>
          <cell r="F84">
            <v>36251</v>
          </cell>
        </row>
        <row r="85">
          <cell r="B85">
            <v>124</v>
          </cell>
          <cell r="C85" t="str">
            <v>x</v>
          </cell>
          <cell r="D85" t="str">
            <v>Seneca A/S Purch</v>
          </cell>
          <cell r="E85" t="str">
            <v>Closed</v>
          </cell>
          <cell r="F85">
            <v>36404</v>
          </cell>
        </row>
        <row r="86">
          <cell r="B86">
            <v>125</v>
          </cell>
          <cell r="C86" t="str">
            <v>x</v>
          </cell>
          <cell r="D86" t="str">
            <v>Paramount Term Sale</v>
          </cell>
          <cell r="E86" t="str">
            <v>Closed-00</v>
          </cell>
          <cell r="F86">
            <v>36647</v>
          </cell>
        </row>
        <row r="87">
          <cell r="B87">
            <v>126</v>
          </cell>
          <cell r="C87" t="str">
            <v>x</v>
          </cell>
          <cell r="D87" t="str">
            <v>CEH 32: Mar SJ Trnspt, 13¢</v>
          </cell>
          <cell r="E87" t="str">
            <v>Closed</v>
          </cell>
          <cell r="F87">
            <v>36220</v>
          </cell>
        </row>
        <row r="88">
          <cell r="B88">
            <v>127</v>
          </cell>
          <cell r="C88" t="str">
            <v>x</v>
          </cell>
          <cell r="D88" t="str">
            <v>CEH 33: Mar/Aug Park</v>
          </cell>
          <cell r="E88" t="str">
            <v>Closed</v>
          </cell>
          <cell r="F88">
            <v>36373</v>
          </cell>
        </row>
        <row r="89">
          <cell r="B89">
            <v>128</v>
          </cell>
          <cell r="C89" t="str">
            <v>x</v>
          </cell>
          <cell r="D89" t="str">
            <v>CEH 28: Feb SJ/Ca Whl</v>
          </cell>
          <cell r="E89" t="str">
            <v>Closed</v>
          </cell>
          <cell r="F89">
            <v>36251</v>
          </cell>
        </row>
        <row r="90">
          <cell r="B90">
            <v>129</v>
          </cell>
          <cell r="D90">
            <v>121</v>
          </cell>
          <cell r="E90" t="str">
            <v>Open</v>
          </cell>
        </row>
        <row r="91">
          <cell r="B91">
            <v>130</v>
          </cell>
          <cell r="C91" t="str">
            <v>x</v>
          </cell>
          <cell r="D91" t="str">
            <v>Not Available</v>
          </cell>
        </row>
        <row r="92">
          <cell r="B92">
            <v>131</v>
          </cell>
          <cell r="C92" t="str">
            <v>x</v>
          </cell>
          <cell r="D92" t="str">
            <v>CEH 34: Mar/Apr Ln</v>
          </cell>
          <cell r="E92" t="str">
            <v>Closed</v>
          </cell>
          <cell r="F92">
            <v>36342</v>
          </cell>
        </row>
        <row r="93">
          <cell r="B93">
            <v>132</v>
          </cell>
          <cell r="C93" t="str">
            <v>m</v>
          </cell>
          <cell r="D93" t="str">
            <v>M/S NG Sprd</v>
          </cell>
          <cell r="E93" t="str">
            <v>Closed</v>
          </cell>
          <cell r="F93">
            <v>36312</v>
          </cell>
        </row>
        <row r="94">
          <cell r="B94">
            <v>133</v>
          </cell>
          <cell r="C94" t="str">
            <v>x</v>
          </cell>
          <cell r="D94" t="str">
            <v>CEH 35:  Apr/Aug Pk</v>
          </cell>
          <cell r="E94" t="str">
            <v>Closed</v>
          </cell>
          <cell r="F94">
            <v>36373</v>
          </cell>
        </row>
        <row r="95">
          <cell r="B95">
            <v>134</v>
          </cell>
          <cell r="C95" t="str">
            <v>x</v>
          </cell>
          <cell r="D95" t="str">
            <v>Apr Misc Phys</v>
          </cell>
          <cell r="E95" t="str">
            <v>Closed</v>
          </cell>
          <cell r="F95">
            <v>36251</v>
          </cell>
        </row>
        <row r="96">
          <cell r="B96">
            <v>135</v>
          </cell>
          <cell r="C96" t="str">
            <v>x</v>
          </cell>
          <cell r="D96" t="str">
            <v>May Misc Phys</v>
          </cell>
          <cell r="E96" t="str">
            <v>Closed</v>
          </cell>
          <cell r="F96">
            <v>36281</v>
          </cell>
        </row>
        <row r="97">
          <cell r="B97">
            <v>136</v>
          </cell>
          <cell r="C97" t="str">
            <v>x</v>
          </cell>
          <cell r="D97" t="str">
            <v>CEH 36: Jul/Dec Pk</v>
          </cell>
          <cell r="E97" t="str">
            <v>Closed</v>
          </cell>
          <cell r="F97">
            <v>36495</v>
          </cell>
        </row>
        <row r="98">
          <cell r="B98">
            <v>137</v>
          </cell>
          <cell r="C98" t="str">
            <v>x</v>
          </cell>
          <cell r="D98" t="str">
            <v>CEH 37: Jun/Aug Pk</v>
          </cell>
          <cell r="E98" t="str">
            <v>Closed</v>
          </cell>
          <cell r="F98">
            <v>36342</v>
          </cell>
        </row>
        <row r="99">
          <cell r="B99">
            <v>138</v>
          </cell>
          <cell r="C99" t="str">
            <v>x</v>
          </cell>
          <cell r="D99" t="str">
            <v>CEH 39:  Jul/Dec Pk</v>
          </cell>
          <cell r="E99" t="str">
            <v>Closed</v>
          </cell>
          <cell r="F99">
            <v>36495</v>
          </cell>
        </row>
        <row r="100">
          <cell r="B100">
            <v>139</v>
          </cell>
          <cell r="C100" t="str">
            <v>x</v>
          </cell>
          <cell r="D100" t="str">
            <v>CEH 41: May/Jun Ca/SJ Ln</v>
          </cell>
          <cell r="E100" t="str">
            <v>Closed</v>
          </cell>
          <cell r="F100">
            <v>36312</v>
          </cell>
        </row>
        <row r="101">
          <cell r="B101">
            <v>140</v>
          </cell>
          <cell r="C101" t="str">
            <v>x</v>
          </cell>
          <cell r="D101" t="str">
            <v>Not Available</v>
          </cell>
        </row>
        <row r="102">
          <cell r="B102">
            <v>141</v>
          </cell>
          <cell r="C102" t="str">
            <v>x</v>
          </cell>
          <cell r="D102" t="str">
            <v>Jun Misc Phys</v>
          </cell>
          <cell r="E102" t="str">
            <v>Closed</v>
          </cell>
          <cell r="F102">
            <v>36312</v>
          </cell>
        </row>
        <row r="103">
          <cell r="B103">
            <v>142</v>
          </cell>
          <cell r="C103" t="str">
            <v>x</v>
          </cell>
          <cell r="D103" t="str">
            <v>Jul Misc Phys</v>
          </cell>
          <cell r="E103" t="str">
            <v>Closed</v>
          </cell>
          <cell r="F103">
            <v>36342</v>
          </cell>
        </row>
        <row r="104">
          <cell r="B104">
            <v>143</v>
          </cell>
          <cell r="C104" t="str">
            <v>x</v>
          </cell>
          <cell r="D104" t="str">
            <v>CEH 43: Jn/S pk</v>
          </cell>
          <cell r="E104" t="str">
            <v>Closed</v>
          </cell>
          <cell r="F104">
            <v>36404</v>
          </cell>
        </row>
        <row r="105">
          <cell r="B105">
            <v>144</v>
          </cell>
          <cell r="C105" t="str">
            <v>x</v>
          </cell>
          <cell r="D105" t="str">
            <v>CEH 44: Jn/S pk</v>
          </cell>
          <cell r="E105" t="str">
            <v>Closed</v>
          </cell>
          <cell r="F105">
            <v>36404</v>
          </cell>
        </row>
        <row r="106">
          <cell r="B106">
            <v>145</v>
          </cell>
          <cell r="C106" t="str">
            <v>x</v>
          </cell>
          <cell r="D106" t="str">
            <v>CEH 45: Jn/Jl Ln SJ/CA</v>
          </cell>
          <cell r="E106" t="str">
            <v>Closed</v>
          </cell>
          <cell r="F106">
            <v>36342</v>
          </cell>
        </row>
        <row r="107">
          <cell r="B107">
            <v>146</v>
          </cell>
          <cell r="C107" t="str">
            <v>m</v>
          </cell>
          <cell r="D107" t="str">
            <v>Jul NG Spec</v>
          </cell>
          <cell r="E107" t="str">
            <v>Closed</v>
          </cell>
          <cell r="F107">
            <v>36342</v>
          </cell>
        </row>
        <row r="108">
          <cell r="B108">
            <v>147</v>
          </cell>
          <cell r="C108" t="str">
            <v>m</v>
          </cell>
          <cell r="D108" t="str">
            <v>Aug/Nov  Sprd</v>
          </cell>
          <cell r="E108" t="str">
            <v>Closed</v>
          </cell>
          <cell r="F108">
            <v>36342</v>
          </cell>
        </row>
        <row r="109">
          <cell r="B109">
            <v>148</v>
          </cell>
          <cell r="C109" t="str">
            <v>m</v>
          </cell>
          <cell r="D109" t="str">
            <v>Nov99/Mar00 Sprd</v>
          </cell>
          <cell r="E109" t="str">
            <v>Closed</v>
          </cell>
          <cell r="F109">
            <v>36342</v>
          </cell>
        </row>
        <row r="110">
          <cell r="B110">
            <v>149</v>
          </cell>
          <cell r="C110" t="str">
            <v>x</v>
          </cell>
          <cell r="D110" t="str">
            <v>CEH 46: Jul/May Ln</v>
          </cell>
          <cell r="E110" t="str">
            <v>Closed</v>
          </cell>
          <cell r="F110">
            <v>36495</v>
          </cell>
        </row>
        <row r="111">
          <cell r="B111">
            <v>150</v>
          </cell>
          <cell r="C111" t="str">
            <v>x</v>
          </cell>
          <cell r="D111" t="str">
            <v>CEH 42: Jn Wkdy Whl</v>
          </cell>
          <cell r="E111" t="str">
            <v>Closed</v>
          </cell>
          <cell r="F111">
            <v>36342</v>
          </cell>
        </row>
        <row r="112">
          <cell r="B112">
            <v>151</v>
          </cell>
          <cell r="C112" t="str">
            <v>m</v>
          </cell>
          <cell r="D112" t="str">
            <v>Aug NG Spec</v>
          </cell>
          <cell r="E112" t="str">
            <v>Closed</v>
          </cell>
          <cell r="F112">
            <v>36373</v>
          </cell>
        </row>
        <row r="113">
          <cell r="B113">
            <v>152</v>
          </cell>
          <cell r="C113" t="str">
            <v>x</v>
          </cell>
          <cell r="D113" t="str">
            <v>CEH 50: Ag/Nv Pk</v>
          </cell>
          <cell r="E113" t="str">
            <v>Closed</v>
          </cell>
          <cell r="F113">
            <v>36465</v>
          </cell>
        </row>
        <row r="114">
          <cell r="B114">
            <v>153</v>
          </cell>
          <cell r="C114" t="str">
            <v>x</v>
          </cell>
          <cell r="D114" t="str">
            <v>Aug Misc Phys</v>
          </cell>
          <cell r="E114" t="str">
            <v>Closed</v>
          </cell>
          <cell r="F114">
            <v>36373</v>
          </cell>
        </row>
        <row r="115">
          <cell r="B115">
            <v>154</v>
          </cell>
          <cell r="C115" t="str">
            <v>x</v>
          </cell>
          <cell r="D115" t="str">
            <v>Pmnt Imbalance</v>
          </cell>
          <cell r="E115" t="str">
            <v>Closed</v>
          </cell>
          <cell r="F115">
            <v>36404</v>
          </cell>
        </row>
        <row r="116">
          <cell r="B116">
            <v>155</v>
          </cell>
          <cell r="C116" t="str">
            <v>x</v>
          </cell>
          <cell r="D116" t="str">
            <v>CEH 49</v>
          </cell>
          <cell r="E116" t="str">
            <v>Closed</v>
          </cell>
          <cell r="F116">
            <v>36373</v>
          </cell>
        </row>
        <row r="117">
          <cell r="B117">
            <v>156</v>
          </cell>
          <cell r="C117" t="str">
            <v>X</v>
          </cell>
          <cell r="D117" t="str">
            <v>Seneca O/F Ter</v>
          </cell>
          <cell r="E117" t="str">
            <v>Closed</v>
          </cell>
          <cell r="F117">
            <v>36495</v>
          </cell>
        </row>
        <row r="118">
          <cell r="B118">
            <v>157</v>
          </cell>
          <cell r="C118" t="str">
            <v>X</v>
          </cell>
          <cell r="D118" t="str">
            <v>Misc Sep Phys</v>
          </cell>
          <cell r="E118" t="str">
            <v>Closed</v>
          </cell>
          <cell r="F118">
            <v>36404</v>
          </cell>
        </row>
        <row r="119">
          <cell r="B119">
            <v>158</v>
          </cell>
          <cell r="C119" t="str">
            <v>x</v>
          </cell>
          <cell r="D119" t="str">
            <v>CEH 48</v>
          </cell>
          <cell r="E119" t="str">
            <v>Closed</v>
          </cell>
          <cell r="F119">
            <v>36434</v>
          </cell>
        </row>
        <row r="120">
          <cell r="B120">
            <v>159</v>
          </cell>
          <cell r="C120" t="str">
            <v>x</v>
          </cell>
          <cell r="D120" t="str">
            <v>CEH 52</v>
          </cell>
          <cell r="E120" t="str">
            <v>Closed</v>
          </cell>
          <cell r="F120">
            <v>36434</v>
          </cell>
        </row>
        <row r="121">
          <cell r="B121">
            <v>160</v>
          </cell>
          <cell r="C121" t="str">
            <v>x</v>
          </cell>
          <cell r="D121" t="str">
            <v>Pmnt Sep Imbal</v>
          </cell>
          <cell r="E121" t="str">
            <v>Closed</v>
          </cell>
          <cell r="F121">
            <v>36434</v>
          </cell>
        </row>
        <row r="122">
          <cell r="B122">
            <v>161</v>
          </cell>
          <cell r="C122" t="str">
            <v>x</v>
          </cell>
          <cell r="D122" t="str">
            <v>CEH 53 - Imbal Park</v>
          </cell>
          <cell r="E122" t="str">
            <v>Closed</v>
          </cell>
          <cell r="F122">
            <v>36465</v>
          </cell>
        </row>
        <row r="123">
          <cell r="B123">
            <v>162</v>
          </cell>
          <cell r="C123" t="str">
            <v>x</v>
          </cell>
          <cell r="D123" t="str">
            <v>Misc Oct Phys</v>
          </cell>
          <cell r="E123" t="str">
            <v>Closed</v>
          </cell>
          <cell r="F123">
            <v>36434</v>
          </cell>
        </row>
        <row r="124">
          <cell r="B124">
            <v>163</v>
          </cell>
          <cell r="C124" t="str">
            <v>x</v>
          </cell>
          <cell r="D124" t="str">
            <v>Misc Nov Phys</v>
          </cell>
          <cell r="E124" t="str">
            <v>Closed</v>
          </cell>
          <cell r="F124">
            <v>36465</v>
          </cell>
        </row>
        <row r="125">
          <cell r="B125">
            <v>164</v>
          </cell>
          <cell r="C125" t="str">
            <v>x</v>
          </cell>
          <cell r="D125" t="str">
            <v>Pmnt Oct Imbal</v>
          </cell>
          <cell r="E125" t="str">
            <v>Closed</v>
          </cell>
          <cell r="F125">
            <v>36465</v>
          </cell>
        </row>
        <row r="126">
          <cell r="B126">
            <v>165</v>
          </cell>
          <cell r="C126" t="str">
            <v>x</v>
          </cell>
          <cell r="D126" t="str">
            <v>CEH 57: Mar/Dec Pk (15.5)</v>
          </cell>
          <cell r="E126" t="str">
            <v>Open</v>
          </cell>
          <cell r="F126">
            <v>36861</v>
          </cell>
        </row>
        <row r="127">
          <cell r="B127">
            <v>166</v>
          </cell>
          <cell r="C127" t="str">
            <v>x</v>
          </cell>
          <cell r="D127" t="str">
            <v>CEH 58:  Mar/Aug Pk (15.5)</v>
          </cell>
          <cell r="E127" t="str">
            <v>Closed-00</v>
          </cell>
          <cell r="F127">
            <v>36770</v>
          </cell>
        </row>
        <row r="128">
          <cell r="B128">
            <v>167</v>
          </cell>
          <cell r="C128" t="str">
            <v>x</v>
          </cell>
          <cell r="D128" t="str">
            <v>SDGE Strg Deal</v>
          </cell>
          <cell r="E128" t="str">
            <v>Closed</v>
          </cell>
          <cell r="F128">
            <v>36495</v>
          </cell>
        </row>
        <row r="129">
          <cell r="B129">
            <v>168</v>
          </cell>
          <cell r="C129" t="str">
            <v>x</v>
          </cell>
          <cell r="D129" t="str">
            <v>CEH 59, Dec/Sep Pk (34.3)</v>
          </cell>
          <cell r="E129" t="str">
            <v>Closed-00</v>
          </cell>
          <cell r="F129">
            <v>36770</v>
          </cell>
        </row>
        <row r="130">
          <cell r="B130">
            <v>169</v>
          </cell>
          <cell r="C130" t="str">
            <v>x</v>
          </cell>
          <cell r="D130" t="str">
            <v>CEH 56,Nov/Dec Ln</v>
          </cell>
          <cell r="E130" t="str">
            <v>Closed</v>
          </cell>
          <cell r="F130">
            <v>36495</v>
          </cell>
        </row>
        <row r="131">
          <cell r="B131">
            <v>170</v>
          </cell>
          <cell r="C131" t="str">
            <v>x</v>
          </cell>
          <cell r="D131" t="str">
            <v>CEH 55, Nov Ln</v>
          </cell>
          <cell r="E131" t="str">
            <v>Closed</v>
          </cell>
          <cell r="F131">
            <v>36495</v>
          </cell>
        </row>
        <row r="132">
          <cell r="B132">
            <v>171</v>
          </cell>
          <cell r="C132" t="str">
            <v>x</v>
          </cell>
          <cell r="D132" t="str">
            <v>CEH 61,</v>
          </cell>
          <cell r="E132" t="str">
            <v>Closed</v>
          </cell>
          <cell r="F132">
            <v>36495</v>
          </cell>
        </row>
        <row r="133">
          <cell r="B133">
            <v>172</v>
          </cell>
          <cell r="C133" t="str">
            <v>x</v>
          </cell>
          <cell r="D133" t="str">
            <v>Misc Dec</v>
          </cell>
          <cell r="E133" t="str">
            <v>Closed</v>
          </cell>
          <cell r="F133">
            <v>36495</v>
          </cell>
        </row>
        <row r="134">
          <cell r="B134">
            <v>173</v>
          </cell>
          <cell r="C134" t="str">
            <v>x</v>
          </cell>
          <cell r="D134" t="str">
            <v>CEH 61,</v>
          </cell>
          <cell r="E134" t="str">
            <v>Closed</v>
          </cell>
          <cell r="F134">
            <v>36495</v>
          </cell>
        </row>
        <row r="135">
          <cell r="B135">
            <v>174</v>
          </cell>
          <cell r="C135" t="str">
            <v>s</v>
          </cell>
          <cell r="D135" t="str">
            <v>TBS A116</v>
          </cell>
          <cell r="E135" t="str">
            <v>Open</v>
          </cell>
          <cell r="F135">
            <v>36831</v>
          </cell>
        </row>
        <row r="136">
          <cell r="B136">
            <v>175</v>
          </cell>
          <cell r="C136" t="str">
            <v>x</v>
          </cell>
          <cell r="D136" t="str">
            <v>Misc Jan Phys</v>
          </cell>
          <cell r="E136" t="str">
            <v>Closed-00</v>
          </cell>
          <cell r="F136">
            <v>36586</v>
          </cell>
          <cell r="G136" t="str">
            <v>Closed-00</v>
          </cell>
        </row>
        <row r="137">
          <cell r="B137">
            <v>176</v>
          </cell>
          <cell r="C137" t="str">
            <v>x</v>
          </cell>
          <cell r="D137" t="str">
            <v>CEH 63: Dec/Jan Strg Pk</v>
          </cell>
          <cell r="E137" t="str">
            <v>Closed-00</v>
          </cell>
          <cell r="F137">
            <v>36526</v>
          </cell>
          <cell r="G137" t="str">
            <v>Closed-00</v>
          </cell>
        </row>
        <row r="138">
          <cell r="B138">
            <v>177</v>
          </cell>
          <cell r="C138" t="str">
            <v>s</v>
          </cell>
          <cell r="D138" t="str">
            <v>TBS A115</v>
          </cell>
          <cell r="E138" t="str">
            <v>Closed-00</v>
          </cell>
          <cell r="F138">
            <v>36586</v>
          </cell>
        </row>
        <row r="139">
          <cell r="B139">
            <v>178</v>
          </cell>
          <cell r="C139" t="str">
            <v>s</v>
          </cell>
          <cell r="D139" t="str">
            <v>TBS A115 #2</v>
          </cell>
          <cell r="E139" t="str">
            <v>Closed-00</v>
          </cell>
          <cell r="F139">
            <v>36617</v>
          </cell>
        </row>
        <row r="140">
          <cell r="B140">
            <v>179</v>
          </cell>
          <cell r="C140" t="str">
            <v>s</v>
          </cell>
          <cell r="D140" t="str">
            <v>Pmnt Imbalance</v>
          </cell>
          <cell r="E140" t="str">
            <v>Closed-00</v>
          </cell>
          <cell r="F140">
            <v>36678</v>
          </cell>
        </row>
        <row r="141">
          <cell r="B141">
            <v>180</v>
          </cell>
          <cell r="C141" t="str">
            <v>x</v>
          </cell>
          <cell r="D141" t="str">
            <v>CEH 60: Nov/Dec Ln</v>
          </cell>
          <cell r="E141" t="str">
            <v>Closed-00</v>
          </cell>
          <cell r="F141">
            <v>36647</v>
          </cell>
          <cell r="G141" t="str">
            <v>Closed-00</v>
          </cell>
        </row>
        <row r="142">
          <cell r="B142">
            <v>181</v>
          </cell>
          <cell r="C142" t="str">
            <v>x</v>
          </cell>
          <cell r="D142" t="str">
            <v>CEH 62: Dec/Jan Ln</v>
          </cell>
          <cell r="E142" t="str">
            <v>Closed-00</v>
          </cell>
          <cell r="F142">
            <v>36617</v>
          </cell>
        </row>
        <row r="143">
          <cell r="B143">
            <v>182</v>
          </cell>
          <cell r="C143" t="str">
            <v>x</v>
          </cell>
          <cell r="D143" t="str">
            <v>CEH 64: Feb/Jul Pk (29)</v>
          </cell>
          <cell r="E143" t="str">
            <v>Closed-00</v>
          </cell>
          <cell r="F143">
            <v>36739</v>
          </cell>
        </row>
        <row r="144">
          <cell r="B144">
            <v>183</v>
          </cell>
          <cell r="C144" t="str">
            <v>x</v>
          </cell>
          <cell r="D144" t="str">
            <v>CEH 65: Jan/Jl-Sp Pk (17.9)</v>
          </cell>
          <cell r="E144" t="str">
            <v>Closed-00</v>
          </cell>
          <cell r="F144">
            <v>36770</v>
          </cell>
        </row>
        <row r="145">
          <cell r="B145">
            <v>184</v>
          </cell>
          <cell r="C145" t="str">
            <v>x</v>
          </cell>
          <cell r="D145" t="str">
            <v>CEH 66:Jan/Feb Pk</v>
          </cell>
          <cell r="E145" t="str">
            <v>Closed-00</v>
          </cell>
          <cell r="F145">
            <v>36557</v>
          </cell>
        </row>
        <row r="146">
          <cell r="B146">
            <v>185</v>
          </cell>
          <cell r="C146" t="str">
            <v>m</v>
          </cell>
          <cell r="D146" t="str">
            <v>Apr/Jul Sprd</v>
          </cell>
          <cell r="E146" t="str">
            <v>Closed-00</v>
          </cell>
          <cell r="F146">
            <v>36586</v>
          </cell>
        </row>
        <row r="147">
          <cell r="B147">
            <v>186</v>
          </cell>
          <cell r="C147" t="str">
            <v>x</v>
          </cell>
          <cell r="D147" t="str">
            <v>Misc Feb Phys</v>
          </cell>
          <cell r="E147" t="str">
            <v>Closed-00</v>
          </cell>
          <cell r="F147">
            <v>36557</v>
          </cell>
        </row>
        <row r="148">
          <cell r="B148">
            <v>187</v>
          </cell>
          <cell r="C148" t="str">
            <v>x</v>
          </cell>
          <cell r="D148" t="str">
            <v>CEH 67: Feb Pk (favor)</v>
          </cell>
          <cell r="E148" t="str">
            <v>Closed-00</v>
          </cell>
          <cell r="F148">
            <v>36617</v>
          </cell>
        </row>
        <row r="149">
          <cell r="B149">
            <v>188</v>
          </cell>
          <cell r="C149" t="str">
            <v>x</v>
          </cell>
          <cell r="D149" t="str">
            <v>Pmnt 2000/2001</v>
          </cell>
          <cell r="E149" t="str">
            <v>Open</v>
          </cell>
          <cell r="F149">
            <v>36861</v>
          </cell>
        </row>
        <row r="150">
          <cell r="B150">
            <v>189</v>
          </cell>
          <cell r="C150" t="str">
            <v>x</v>
          </cell>
          <cell r="D150" t="str">
            <v>CEH 68: Mar/Apr Ln</v>
          </cell>
          <cell r="E150" t="str">
            <v>Closed-00</v>
          </cell>
          <cell r="F150">
            <v>36678</v>
          </cell>
        </row>
        <row r="151">
          <cell r="B151">
            <v>190</v>
          </cell>
          <cell r="C151" t="str">
            <v>x</v>
          </cell>
          <cell r="D151" t="str">
            <v>CEH 70: Mar/Apr Ln</v>
          </cell>
          <cell r="E151" t="str">
            <v>Closed-00</v>
          </cell>
          <cell r="F151">
            <v>36617</v>
          </cell>
        </row>
        <row r="152">
          <cell r="B152">
            <v>191</v>
          </cell>
          <cell r="C152" t="str">
            <v>x</v>
          </cell>
          <cell r="D152" t="str">
            <v>CEH 73: Jun00/Mar01 Ln (30)</v>
          </cell>
          <cell r="E152" t="str">
            <v>Open</v>
          </cell>
          <cell r="F152">
            <v>36892</v>
          </cell>
        </row>
        <row r="153">
          <cell r="B153">
            <v>192</v>
          </cell>
          <cell r="C153" t="str">
            <v>x</v>
          </cell>
          <cell r="D153" t="str">
            <v>CEH 74:Dc00/Ap01 LnOpt (15.5)</v>
          </cell>
          <cell r="E153" t="str">
            <v>Open</v>
          </cell>
          <cell r="F153">
            <v>36892</v>
          </cell>
        </row>
        <row r="154">
          <cell r="B154">
            <v>193</v>
          </cell>
          <cell r="C154" t="str">
            <v>x</v>
          </cell>
          <cell r="D154" t="str">
            <v>CEH 76: Dec/Apr01 Ln (15.5)</v>
          </cell>
          <cell r="E154" t="str">
            <v>Open</v>
          </cell>
          <cell r="F154">
            <v>36892</v>
          </cell>
        </row>
        <row r="155">
          <cell r="B155">
            <v>194</v>
          </cell>
          <cell r="C155" t="str">
            <v>m</v>
          </cell>
          <cell r="D155" t="str">
            <v>Jun/Jul Sprd</v>
          </cell>
          <cell r="E155" t="str">
            <v>Closed-00</v>
          </cell>
          <cell r="F155">
            <v>36647</v>
          </cell>
        </row>
        <row r="156">
          <cell r="B156">
            <v>195</v>
          </cell>
          <cell r="C156" t="str">
            <v>x</v>
          </cell>
          <cell r="D156" t="str">
            <v>CEH 71: Apr/May Bdr/SJ Ln</v>
          </cell>
          <cell r="E156" t="str">
            <v>Closed-00</v>
          </cell>
          <cell r="F156">
            <v>36647</v>
          </cell>
        </row>
        <row r="157">
          <cell r="B157">
            <v>196</v>
          </cell>
          <cell r="C157" t="str">
            <v>x</v>
          </cell>
          <cell r="D157" t="str">
            <v>May Misc Phys</v>
          </cell>
          <cell r="E157" t="str">
            <v>Closed-00</v>
          </cell>
          <cell r="F157">
            <v>36647</v>
          </cell>
        </row>
        <row r="158">
          <cell r="B158">
            <v>197</v>
          </cell>
          <cell r="C158" t="str">
            <v>x</v>
          </cell>
          <cell r="D158" t="str">
            <v>CEH 75: Apr/May Ln (Favor)</v>
          </cell>
          <cell r="E158" t="str">
            <v>Closed-00</v>
          </cell>
          <cell r="F158">
            <v>36647</v>
          </cell>
        </row>
        <row r="159">
          <cell r="B159">
            <v>198</v>
          </cell>
          <cell r="C159" t="str">
            <v>x</v>
          </cell>
          <cell r="D159" t="str">
            <v>CEH 77 May/May (Favor)</v>
          </cell>
          <cell r="E159" t="str">
            <v>Closed-00</v>
          </cell>
          <cell r="F159">
            <v>36647</v>
          </cell>
        </row>
        <row r="160">
          <cell r="B160">
            <v>199</v>
          </cell>
          <cell r="C160" t="str">
            <v>x</v>
          </cell>
          <cell r="D160" t="str">
            <v>CEH 72: Mar/Apr01 Ln</v>
          </cell>
          <cell r="E160" t="str">
            <v>Closed-00</v>
          </cell>
          <cell r="F160">
            <v>36617</v>
          </cell>
        </row>
        <row r="161">
          <cell r="B161">
            <v>200</v>
          </cell>
          <cell r="C161" t="str">
            <v>x</v>
          </cell>
          <cell r="D161" t="str">
            <v>2000 Booked Misc Rev &amp; Int Inc</v>
          </cell>
          <cell r="E161" t="str">
            <v>Closed-00</v>
          </cell>
          <cell r="F161">
            <v>36861</v>
          </cell>
        </row>
        <row r="162">
          <cell r="B162">
            <v>201</v>
          </cell>
          <cell r="C162" t="str">
            <v>x</v>
          </cell>
          <cell r="D162" t="str">
            <v>Jun Misc Phys</v>
          </cell>
          <cell r="E162" t="str">
            <v>Closed-00</v>
          </cell>
          <cell r="F162">
            <v>36678</v>
          </cell>
        </row>
        <row r="163">
          <cell r="B163">
            <v>202</v>
          </cell>
          <cell r="C163" t="str">
            <v>x</v>
          </cell>
          <cell r="D163" t="str">
            <v>CEH 78: Jun/Nov Ln (30)</v>
          </cell>
          <cell r="E163" t="str">
            <v>Open</v>
          </cell>
          <cell r="F163">
            <v>36831</v>
          </cell>
        </row>
        <row r="164">
          <cell r="B164">
            <v>203</v>
          </cell>
          <cell r="C164" t="str">
            <v>m</v>
          </cell>
          <cell r="D164" t="str">
            <v>June NG Spec</v>
          </cell>
          <cell r="E164" t="str">
            <v>Closed-00</v>
          </cell>
          <cell r="F164">
            <v>36708</v>
          </cell>
        </row>
        <row r="165">
          <cell r="B165">
            <v>204</v>
          </cell>
          <cell r="C165" t="str">
            <v>x</v>
          </cell>
          <cell r="D165" t="str">
            <v>CEH 79 Jun/Jul Pk</v>
          </cell>
          <cell r="E165" t="str">
            <v>Closed-00</v>
          </cell>
          <cell r="F165">
            <v>36770</v>
          </cell>
        </row>
        <row r="166">
          <cell r="B166">
            <v>205</v>
          </cell>
          <cell r="C166" t="str">
            <v>x</v>
          </cell>
          <cell r="D166" t="str">
            <v>Misc Jul Phys</v>
          </cell>
          <cell r="E166" t="str">
            <v>Closed-00</v>
          </cell>
          <cell r="F166">
            <v>36708</v>
          </cell>
        </row>
        <row r="167">
          <cell r="B167">
            <v>206</v>
          </cell>
          <cell r="C167" t="str">
            <v>x</v>
          </cell>
          <cell r="D167" t="str">
            <v>CEH 80: Jul Tpk Whl</v>
          </cell>
          <cell r="E167" t="str">
            <v>Closed-00</v>
          </cell>
          <cell r="F167">
            <v>36708</v>
          </cell>
        </row>
        <row r="168">
          <cell r="B168">
            <v>207</v>
          </cell>
          <cell r="C168" t="str">
            <v>x</v>
          </cell>
          <cell r="D168" t="str">
            <v>Paramount Imbal</v>
          </cell>
          <cell r="E168" t="str">
            <v>Open</v>
          </cell>
          <cell r="F168">
            <v>36831</v>
          </cell>
        </row>
        <row r="169">
          <cell r="B169">
            <v>208</v>
          </cell>
          <cell r="C169" t="str">
            <v>x</v>
          </cell>
          <cell r="D169" t="str">
            <v>Misc Aug Phys</v>
          </cell>
          <cell r="E169" t="str">
            <v>Closed-00</v>
          </cell>
          <cell r="F169">
            <v>36739</v>
          </cell>
        </row>
        <row r="170">
          <cell r="B170">
            <v>209</v>
          </cell>
          <cell r="C170" t="str">
            <v>m</v>
          </cell>
          <cell r="D170" t="str">
            <v>June NG Spec 2</v>
          </cell>
          <cell r="E170" t="str">
            <v>Closed-00</v>
          </cell>
          <cell r="F170">
            <v>36678</v>
          </cell>
        </row>
        <row r="171">
          <cell r="B171">
            <v>210</v>
          </cell>
          <cell r="C171" t="str">
            <v>x</v>
          </cell>
          <cell r="D171" t="str">
            <v>CEH xx: Jul Tpk Whl 2</v>
          </cell>
          <cell r="E171" t="str">
            <v>Closed-00</v>
          </cell>
          <cell r="F171">
            <v>36708</v>
          </cell>
        </row>
        <row r="172">
          <cell r="B172">
            <v>211</v>
          </cell>
          <cell r="C172" t="str">
            <v>x</v>
          </cell>
          <cell r="D172" t="str">
            <v>CEH 84: Aug/Dec Ln (31)</v>
          </cell>
          <cell r="E172" t="str">
            <v>Open</v>
          </cell>
          <cell r="F172">
            <v>36861</v>
          </cell>
        </row>
        <row r="173">
          <cell r="B173">
            <v>212</v>
          </cell>
          <cell r="C173" t="str">
            <v>x</v>
          </cell>
          <cell r="D173" t="str">
            <v>Aug NG Spec</v>
          </cell>
          <cell r="E173" t="str">
            <v>Closed-00</v>
          </cell>
          <cell r="F173">
            <v>36739</v>
          </cell>
        </row>
        <row r="174">
          <cell r="B174">
            <v>213</v>
          </cell>
          <cell r="C174" t="str">
            <v>x</v>
          </cell>
          <cell r="D174" t="str">
            <v>CEH 83: Jul/Dec Ln (0.2)</v>
          </cell>
          <cell r="E174" t="str">
            <v>Open</v>
          </cell>
          <cell r="F174">
            <v>36861</v>
          </cell>
        </row>
        <row r="175">
          <cell r="B175">
            <v>214</v>
          </cell>
          <cell r="C175" t="str">
            <v>x</v>
          </cell>
          <cell r="D175" t="str">
            <v>Misc Sep Phys</v>
          </cell>
          <cell r="E175" t="str">
            <v>Closed-00</v>
          </cell>
          <cell r="F175">
            <v>36770</v>
          </cell>
        </row>
        <row r="176">
          <cell r="B176">
            <v>215</v>
          </cell>
          <cell r="C176" t="str">
            <v>m</v>
          </cell>
          <cell r="D176" t="str">
            <v>Sep NG Spec</v>
          </cell>
          <cell r="E176" t="str">
            <v>Open</v>
          </cell>
          <cell r="F176">
            <v>36800</v>
          </cell>
        </row>
        <row r="177">
          <cell r="B177">
            <v>216</v>
          </cell>
          <cell r="C177" t="str">
            <v>x</v>
          </cell>
          <cell r="D177" t="str">
            <v>CEH 86: Aug Tpk Whl</v>
          </cell>
          <cell r="E177" t="str">
            <v>Closed-00</v>
          </cell>
          <cell r="F177">
            <v>36770</v>
          </cell>
        </row>
        <row r="178">
          <cell r="B178">
            <v>217</v>
          </cell>
          <cell r="C178" t="str">
            <v>X</v>
          </cell>
          <cell r="D178" t="str">
            <v>CEH 85: Aug/Sep Ln</v>
          </cell>
          <cell r="E178" t="str">
            <v>Closed-00</v>
          </cell>
          <cell r="F178">
            <v>36770</v>
          </cell>
        </row>
        <row r="179">
          <cell r="B179">
            <v>218</v>
          </cell>
          <cell r="C179" t="str">
            <v>x</v>
          </cell>
          <cell r="D179" t="str">
            <v>Oct Phys</v>
          </cell>
          <cell r="E179" t="str">
            <v>Open</v>
          </cell>
          <cell r="F179">
            <v>36800</v>
          </cell>
        </row>
        <row r="180">
          <cell r="B180">
            <v>219</v>
          </cell>
          <cell r="C180" t="str">
            <v>m</v>
          </cell>
          <cell r="D180" t="str">
            <v>Oct NG Spec</v>
          </cell>
          <cell r="E180" t="str">
            <v>Open</v>
          </cell>
          <cell r="F180">
            <v>36831</v>
          </cell>
        </row>
        <row r="181">
          <cell r="B181">
            <v>220</v>
          </cell>
          <cell r="C181" t="str">
            <v>X</v>
          </cell>
          <cell r="D181" t="str">
            <v>Misc Nov Phys</v>
          </cell>
          <cell r="E181" t="str">
            <v>Open</v>
          </cell>
          <cell r="F181">
            <v>36831</v>
          </cell>
        </row>
        <row r="182">
          <cell r="B182">
            <v>221</v>
          </cell>
          <cell r="C182" t="str">
            <v>X</v>
          </cell>
          <cell r="D182" t="str">
            <v>CEH 88</v>
          </cell>
          <cell r="E182" t="str">
            <v>Open</v>
          </cell>
          <cell r="F182">
            <v>36831</v>
          </cell>
        </row>
        <row r="183">
          <cell r="B183">
            <v>222</v>
          </cell>
          <cell r="C183" t="str">
            <v>X</v>
          </cell>
          <cell r="D183" t="str">
            <v>CEH 89</v>
          </cell>
          <cell r="E183" t="str">
            <v>Open</v>
          </cell>
          <cell r="F183">
            <v>36800</v>
          </cell>
        </row>
        <row r="184">
          <cell r="B184">
            <v>223</v>
          </cell>
          <cell r="C184" t="str">
            <v>X</v>
          </cell>
          <cell r="D184" t="str">
            <v>CEH 90</v>
          </cell>
          <cell r="E184" t="str">
            <v>Open</v>
          </cell>
          <cell r="F184">
            <v>36800</v>
          </cell>
        </row>
        <row r="187">
          <cell r="B187">
            <v>300</v>
          </cell>
          <cell r="C187" t="str">
            <v>x</v>
          </cell>
          <cell r="D187" t="str">
            <v>2000 Not Booked Misc Rev</v>
          </cell>
          <cell r="E187" t="str">
            <v>Open</v>
          </cell>
          <cell r="F187">
            <v>36800</v>
          </cell>
        </row>
        <row r="188">
          <cell r="B188">
            <v>99</v>
          </cell>
          <cell r="D188" t="str">
            <v>Dummy</v>
          </cell>
          <cell r="E188" t="str">
            <v>Open</v>
          </cell>
          <cell r="F188" t="str">
            <v>Phys</v>
          </cell>
        </row>
      </sheetData>
      <sheetData sheetId="2">
        <row r="6">
          <cell r="A6" t="str">
            <v>DateTrans</v>
          </cell>
          <cell r="B6" t="str">
            <v>HubNo</v>
          </cell>
          <cell r="C6" t="str">
            <v>Deal#</v>
          </cell>
          <cell r="D6" t="str">
            <v>Svc</v>
          </cell>
          <cell r="E6" t="str">
            <v>Fee</v>
          </cell>
          <cell r="F6" t="str">
            <v>%Fuel</v>
          </cell>
          <cell r="G6" t="str">
            <v>Eff</v>
          </cell>
          <cell r="H6" t="str">
            <v>Term</v>
          </cell>
          <cell r="I6" t="str">
            <v>Vol</v>
          </cell>
          <cell r="J6" t="str">
            <v>StartIn</v>
          </cell>
          <cell r="K6" t="str">
            <v>EndIn</v>
          </cell>
          <cell r="L6" t="str">
            <v>RateOut</v>
          </cell>
          <cell r="M6" t="str">
            <v>LocationIn</v>
          </cell>
          <cell r="N6" t="str">
            <v>StartOut</v>
          </cell>
          <cell r="O6" t="str">
            <v>EndOut</v>
          </cell>
          <cell r="P6" t="str">
            <v>RateOut</v>
          </cell>
          <cell r="Q6" t="str">
            <v>LocationOut</v>
          </cell>
          <cell r="R6" t="str">
            <v>Comments</v>
          </cell>
        </row>
        <row r="7">
          <cell r="A7">
            <v>35933</v>
          </cell>
          <cell r="B7">
            <v>0.01</v>
          </cell>
          <cell r="D7" t="str">
            <v>Park</v>
          </cell>
          <cell r="E7">
            <v>0.22</v>
          </cell>
          <cell r="G7">
            <v>35977</v>
          </cell>
          <cell r="H7">
            <v>36160</v>
          </cell>
          <cell r="I7">
            <v>155000</v>
          </cell>
          <cell r="J7">
            <v>35977</v>
          </cell>
          <cell r="K7">
            <v>36007</v>
          </cell>
          <cell r="L7">
            <v>5000</v>
          </cell>
          <cell r="M7" t="str">
            <v>Socal Bdr</v>
          </cell>
          <cell r="N7">
            <v>36130</v>
          </cell>
          <cell r="O7">
            <v>36160</v>
          </cell>
          <cell r="P7">
            <v>5000</v>
          </cell>
          <cell r="Q7" t="str">
            <v>Socal Bdr</v>
          </cell>
        </row>
        <row r="8">
          <cell r="A8">
            <v>35936</v>
          </cell>
          <cell r="B8">
            <v>0.02</v>
          </cell>
          <cell r="D8" t="str">
            <v>Park</v>
          </cell>
          <cell r="E8">
            <v>0.28999999999999998</v>
          </cell>
          <cell r="G8">
            <v>35977</v>
          </cell>
          <cell r="H8">
            <v>36160</v>
          </cell>
          <cell r="I8">
            <v>155000</v>
          </cell>
          <cell r="J8">
            <v>35977</v>
          </cell>
          <cell r="K8">
            <v>36007</v>
          </cell>
          <cell r="L8">
            <v>5000</v>
          </cell>
          <cell r="M8" t="str">
            <v>Socal Bdr</v>
          </cell>
          <cell r="N8">
            <v>36130</v>
          </cell>
          <cell r="O8">
            <v>36160</v>
          </cell>
          <cell r="P8">
            <v>5000</v>
          </cell>
          <cell r="Q8" t="str">
            <v>Socal Bdr</v>
          </cell>
        </row>
        <row r="9">
          <cell r="A9">
            <v>35937</v>
          </cell>
          <cell r="B9">
            <v>0.03</v>
          </cell>
          <cell r="D9" t="str">
            <v>Park</v>
          </cell>
          <cell r="E9">
            <v>0.06</v>
          </cell>
          <cell r="G9">
            <v>35977</v>
          </cell>
          <cell r="H9">
            <v>36160</v>
          </cell>
          <cell r="I9">
            <v>155000</v>
          </cell>
          <cell r="J9">
            <v>35977</v>
          </cell>
          <cell r="K9">
            <v>36007</v>
          </cell>
          <cell r="L9">
            <v>5000</v>
          </cell>
          <cell r="M9" t="str">
            <v>Socal Bdr</v>
          </cell>
          <cell r="N9">
            <v>36069</v>
          </cell>
          <cell r="O9">
            <v>36099</v>
          </cell>
          <cell r="P9">
            <v>5000</v>
          </cell>
          <cell r="Q9" t="str">
            <v>Socal Bdr</v>
          </cell>
        </row>
        <row r="10">
          <cell r="A10">
            <v>35970</v>
          </cell>
          <cell r="B10">
            <v>0.04</v>
          </cell>
          <cell r="C10">
            <v>9</v>
          </cell>
          <cell r="D10" t="str">
            <v>Park</v>
          </cell>
          <cell r="E10">
            <v>0.1</v>
          </cell>
          <cell r="G10">
            <v>35971</v>
          </cell>
          <cell r="H10">
            <v>36068</v>
          </cell>
          <cell r="I10">
            <v>20000</v>
          </cell>
          <cell r="J10">
            <v>35971</v>
          </cell>
          <cell r="K10">
            <v>35971</v>
          </cell>
          <cell r="L10">
            <v>20000</v>
          </cell>
          <cell r="M10" t="str">
            <v>Socal Bdr</v>
          </cell>
          <cell r="N10">
            <v>36039</v>
          </cell>
          <cell r="O10">
            <v>36039</v>
          </cell>
          <cell r="P10" t="str">
            <v>645</v>
          </cell>
          <cell r="Q10" t="str">
            <v>Socal Bdr</v>
          </cell>
          <cell r="R10" t="str">
            <v>Revised rate f/ 8¢ to 10¢ to pull out in Jul</v>
          </cell>
        </row>
        <row r="11">
          <cell r="A11">
            <v>35983</v>
          </cell>
          <cell r="B11">
            <v>0.05</v>
          </cell>
          <cell r="C11">
            <v>18</v>
          </cell>
          <cell r="D11" t="str">
            <v>Park</v>
          </cell>
          <cell r="E11">
            <v>0.05</v>
          </cell>
          <cell r="G11">
            <v>35983</v>
          </cell>
          <cell r="H11">
            <v>36099</v>
          </cell>
          <cell r="I11">
            <v>10000</v>
          </cell>
          <cell r="J11">
            <v>35984</v>
          </cell>
          <cell r="K11">
            <v>35984</v>
          </cell>
          <cell r="L11">
            <v>10000</v>
          </cell>
          <cell r="M11" t="str">
            <v>SoCalBdr</v>
          </cell>
          <cell r="N11">
            <v>36069</v>
          </cell>
          <cell r="O11">
            <v>36099</v>
          </cell>
          <cell r="P11" t="str">
            <v>323</v>
          </cell>
          <cell r="Q11" t="str">
            <v>Socal Bdr</v>
          </cell>
        </row>
        <row r="12">
          <cell r="A12">
            <v>35986</v>
          </cell>
          <cell r="B12">
            <v>0.06</v>
          </cell>
          <cell r="C12">
            <v>20</v>
          </cell>
          <cell r="D12" t="str">
            <v>Loan</v>
          </cell>
          <cell r="E12">
            <v>0.06</v>
          </cell>
          <cell r="G12">
            <v>35998</v>
          </cell>
          <cell r="H12">
            <v>36038</v>
          </cell>
          <cell r="I12">
            <v>100000</v>
          </cell>
          <cell r="J12">
            <v>36008</v>
          </cell>
          <cell r="K12">
            <v>36038</v>
          </cell>
          <cell r="L12">
            <v>5000</v>
          </cell>
          <cell r="M12" t="str">
            <v>SoCalBdr</v>
          </cell>
          <cell r="N12">
            <v>35998</v>
          </cell>
          <cell r="O12">
            <v>36007</v>
          </cell>
          <cell r="P12">
            <v>10000</v>
          </cell>
          <cell r="Q12" t="str">
            <v>Socal Bdr</v>
          </cell>
          <cell r="R12" t="str">
            <v>Sld ROM to SDGE</v>
          </cell>
        </row>
        <row r="13">
          <cell r="A13">
            <v>35997</v>
          </cell>
          <cell r="B13">
            <v>7.0000000000000007E-2</v>
          </cell>
          <cell r="C13">
            <v>19</v>
          </cell>
          <cell r="D13" t="str">
            <v>Park</v>
          </cell>
          <cell r="E13">
            <v>0.14000000000000001</v>
          </cell>
          <cell r="G13">
            <v>36008</v>
          </cell>
          <cell r="H13">
            <v>36038</v>
          </cell>
          <cell r="I13">
            <v>155000</v>
          </cell>
          <cell r="J13">
            <v>36008</v>
          </cell>
          <cell r="K13">
            <v>36038</v>
          </cell>
          <cell r="L13">
            <v>5000</v>
          </cell>
          <cell r="M13" t="str">
            <v>SoCalBdr</v>
          </cell>
          <cell r="N13">
            <v>36130</v>
          </cell>
          <cell r="O13">
            <v>36160</v>
          </cell>
          <cell r="P13">
            <v>5000</v>
          </cell>
          <cell r="Q13" t="str">
            <v>Socal Bdr</v>
          </cell>
        </row>
        <row r="14">
          <cell r="A14">
            <v>36007</v>
          </cell>
          <cell r="B14">
            <v>0.08</v>
          </cell>
          <cell r="C14">
            <v>22</v>
          </cell>
          <cell r="D14" t="str">
            <v>Loan</v>
          </cell>
          <cell r="E14">
            <v>0.05</v>
          </cell>
          <cell r="G14">
            <v>36008</v>
          </cell>
          <cell r="H14">
            <v>36068</v>
          </cell>
          <cell r="I14">
            <v>150000</v>
          </cell>
          <cell r="J14">
            <v>36039</v>
          </cell>
          <cell r="K14">
            <v>11567</v>
          </cell>
          <cell r="L14">
            <v>5000</v>
          </cell>
          <cell r="M14" t="str">
            <v>SoCalBdr</v>
          </cell>
          <cell r="N14">
            <v>36008</v>
          </cell>
          <cell r="O14">
            <v>36038</v>
          </cell>
          <cell r="P14">
            <v>5000</v>
          </cell>
          <cell r="Q14" t="str">
            <v>Socal Bdr</v>
          </cell>
          <cell r="R14" t="str">
            <v>Hub will dlvr  Strg</v>
          </cell>
        </row>
        <row r="15">
          <cell r="A15">
            <v>36007</v>
          </cell>
          <cell r="B15">
            <v>0.09</v>
          </cell>
          <cell r="C15">
            <v>23</v>
          </cell>
          <cell r="D15" t="str">
            <v>Park</v>
          </cell>
          <cell r="E15">
            <v>0.2</v>
          </cell>
          <cell r="G15">
            <v>36100</v>
          </cell>
          <cell r="H15">
            <v>36191</v>
          </cell>
          <cell r="I15">
            <v>150000</v>
          </cell>
          <cell r="J15">
            <v>36100</v>
          </cell>
          <cell r="K15">
            <v>36129</v>
          </cell>
          <cell r="L15">
            <v>5000</v>
          </cell>
          <cell r="M15" t="str">
            <v>SoCalBdr</v>
          </cell>
          <cell r="N15">
            <v>36161</v>
          </cell>
          <cell r="O15">
            <v>36191</v>
          </cell>
          <cell r="P15">
            <v>5000</v>
          </cell>
          <cell r="Q15" t="str">
            <v>Socal Bdr</v>
          </cell>
          <cell r="R15" t="str">
            <v>Hub will dlvr  Strg</v>
          </cell>
        </row>
        <row r="16">
          <cell r="A16">
            <v>36007</v>
          </cell>
          <cell r="B16">
            <v>0.1</v>
          </cell>
          <cell r="C16">
            <v>7</v>
          </cell>
          <cell r="D16" t="str">
            <v>Park</v>
          </cell>
          <cell r="E16">
            <v>0.1</v>
          </cell>
          <cell r="G16">
            <v>36015</v>
          </cell>
          <cell r="H16">
            <v>36191</v>
          </cell>
          <cell r="I16">
            <v>110000</v>
          </cell>
          <cell r="J16">
            <v>36069</v>
          </cell>
          <cell r="K16">
            <v>36099</v>
          </cell>
          <cell r="L16">
            <v>5000</v>
          </cell>
          <cell r="M16" t="str">
            <v>SoCalBdr</v>
          </cell>
          <cell r="N16">
            <v>36015</v>
          </cell>
          <cell r="O16">
            <v>36015</v>
          </cell>
          <cell r="P16">
            <v>110000</v>
          </cell>
          <cell r="Q16" t="str">
            <v>Socal Bdr</v>
          </cell>
          <cell r="R16" t="str">
            <v xml:space="preserve">Hub will dlvr  Strg  Early w/d from </v>
          </cell>
        </row>
        <row r="17">
          <cell r="A17">
            <v>36012</v>
          </cell>
          <cell r="B17">
            <v>0.11</v>
          </cell>
          <cell r="C17">
            <v>24</v>
          </cell>
          <cell r="D17" t="str">
            <v>Loan</v>
          </cell>
          <cell r="E17">
            <v>0.13</v>
          </cell>
          <cell r="G17">
            <v>36014</v>
          </cell>
          <cell r="H17">
            <v>36099</v>
          </cell>
          <cell r="I17">
            <v>150000</v>
          </cell>
          <cell r="J17">
            <v>36069</v>
          </cell>
          <cell r="K17">
            <v>36099</v>
          </cell>
          <cell r="M17" t="str">
            <v>SoCalBdr</v>
          </cell>
          <cell r="N17">
            <v>36014</v>
          </cell>
          <cell r="O17">
            <v>36014</v>
          </cell>
          <cell r="P17">
            <v>150000</v>
          </cell>
          <cell r="Q17" t="str">
            <v>Socal Bdr</v>
          </cell>
          <cell r="R17" t="str">
            <v>Hub will dlvr  Strg. Sld to SDGE.   Bot Oct at 2.13 to cvr</v>
          </cell>
        </row>
        <row r="19">
          <cell r="A19">
            <v>36059</v>
          </cell>
          <cell r="B19">
            <v>1</v>
          </cell>
          <cell r="C19">
            <v>32</v>
          </cell>
          <cell r="D19" t="str">
            <v>Park</v>
          </cell>
          <cell r="E19">
            <v>0.13</v>
          </cell>
          <cell r="G19">
            <v>36059</v>
          </cell>
          <cell r="H19">
            <v>36129</v>
          </cell>
          <cell r="I19">
            <v>155000</v>
          </cell>
          <cell r="J19">
            <v>36069</v>
          </cell>
          <cell r="K19">
            <v>36099</v>
          </cell>
          <cell r="L19">
            <v>5000</v>
          </cell>
          <cell r="M19" t="str">
            <v>SoCalBdr</v>
          </cell>
          <cell r="N19">
            <v>36100</v>
          </cell>
          <cell r="O19">
            <v>36129</v>
          </cell>
          <cell r="P19" t="str">
            <v>5166</v>
          </cell>
          <cell r="Q19" t="str">
            <v>Socal Bdr</v>
          </cell>
          <cell r="R19" t="str">
            <v>Astra can payback anytime after 10/</v>
          </cell>
        </row>
        <row r="20">
          <cell r="A20">
            <v>36056</v>
          </cell>
          <cell r="B20">
            <v>2</v>
          </cell>
          <cell r="C20">
            <v>6</v>
          </cell>
          <cell r="D20" t="str">
            <v>Park</v>
          </cell>
          <cell r="E20">
            <v>0.01</v>
          </cell>
          <cell r="G20">
            <v>36068</v>
          </cell>
          <cell r="H20">
            <v>36069</v>
          </cell>
          <cell r="I20">
            <v>310000</v>
          </cell>
          <cell r="J20">
            <v>36068</v>
          </cell>
          <cell r="K20">
            <v>36068</v>
          </cell>
          <cell r="L20">
            <v>310000</v>
          </cell>
          <cell r="M20" t="str">
            <v>SoCalBdr</v>
          </cell>
          <cell r="N20">
            <v>36069</v>
          </cell>
          <cell r="O20">
            <v>36069</v>
          </cell>
          <cell r="P20">
            <v>310000</v>
          </cell>
          <cell r="Q20" t="str">
            <v>Socal Bdr</v>
          </cell>
        </row>
        <row r="21">
          <cell r="A21">
            <v>36052</v>
          </cell>
          <cell r="B21">
            <v>3</v>
          </cell>
          <cell r="C21">
            <v>30</v>
          </cell>
          <cell r="D21" t="str">
            <v>Loan</v>
          </cell>
          <cell r="E21">
            <v>1.4999999999999999E-2</v>
          </cell>
          <cell r="G21">
            <v>36052</v>
          </cell>
          <cell r="H21">
            <v>36311</v>
          </cell>
          <cell r="I21">
            <v>300000</v>
          </cell>
          <cell r="J21">
            <v>36281</v>
          </cell>
          <cell r="K21">
            <v>36311</v>
          </cell>
          <cell r="L21">
            <v>9677.4193548387102</v>
          </cell>
          <cell r="M21" t="str">
            <v>SoCalBdr</v>
          </cell>
          <cell r="N21">
            <v>36100</v>
          </cell>
          <cell r="O21">
            <v>36129</v>
          </cell>
          <cell r="P21">
            <v>10000</v>
          </cell>
          <cell r="Q21" t="str">
            <v>Socal Bdr</v>
          </cell>
          <cell r="R21" t="str">
            <v>Hedged w/ Nyx.  Plan is to unwind hedge if mkt falls</v>
          </cell>
        </row>
        <row r="22">
          <cell r="A22">
            <v>36061</v>
          </cell>
          <cell r="B22">
            <v>4</v>
          </cell>
          <cell r="C22">
            <v>33</v>
          </cell>
          <cell r="D22" t="str">
            <v>Loan</v>
          </cell>
          <cell r="E22">
            <v>0.02</v>
          </cell>
          <cell r="G22">
            <v>36069</v>
          </cell>
          <cell r="H22">
            <v>36372</v>
          </cell>
          <cell r="I22">
            <v>300000</v>
          </cell>
          <cell r="J22">
            <v>36312</v>
          </cell>
          <cell r="K22">
            <v>36341</v>
          </cell>
          <cell r="L22">
            <v>10000</v>
          </cell>
          <cell r="M22" t="str">
            <v>SoCalBdr</v>
          </cell>
          <cell r="N22">
            <v>36069</v>
          </cell>
          <cell r="O22">
            <v>36069</v>
          </cell>
          <cell r="P22">
            <v>10000</v>
          </cell>
          <cell r="Q22" t="str">
            <v>Socal Bdr</v>
          </cell>
          <cell r="R22" t="str">
            <v>500 RATABLE, 5000 LAST FEW DAYS - HEDGED AGAINS NOV</v>
          </cell>
        </row>
        <row r="23">
          <cell r="A23">
            <v>36070</v>
          </cell>
          <cell r="B23">
            <v>5</v>
          </cell>
          <cell r="C23">
            <v>37</v>
          </cell>
          <cell r="D23" t="str">
            <v>Park</v>
          </cell>
          <cell r="E23">
            <v>0.05</v>
          </cell>
          <cell r="G23">
            <v>36069</v>
          </cell>
          <cell r="H23">
            <v>36099</v>
          </cell>
          <cell r="I23">
            <v>100000</v>
          </cell>
          <cell r="J23">
            <v>36069</v>
          </cell>
          <cell r="K23">
            <v>36099</v>
          </cell>
          <cell r="L23" t="str">
            <v>Variable</v>
          </cell>
          <cell r="M23" t="str">
            <v>SoCalBdr</v>
          </cell>
          <cell r="N23">
            <v>36130</v>
          </cell>
          <cell r="O23">
            <v>36160</v>
          </cell>
          <cell r="P23" t="str">
            <v>Variable</v>
          </cell>
          <cell r="Q23" t="str">
            <v>Socal Bdr</v>
          </cell>
        </row>
        <row r="24">
          <cell r="A24">
            <v>36087</v>
          </cell>
          <cell r="B24">
            <v>7</v>
          </cell>
          <cell r="C24">
            <v>49</v>
          </cell>
          <cell r="D24" t="str">
            <v>Park</v>
          </cell>
          <cell r="E24">
            <v>0.15</v>
          </cell>
          <cell r="G24">
            <v>36100</v>
          </cell>
          <cell r="H24">
            <v>36160</v>
          </cell>
          <cell r="I24">
            <v>150000</v>
          </cell>
          <cell r="J24">
            <v>36100</v>
          </cell>
          <cell r="K24">
            <v>36129</v>
          </cell>
          <cell r="L24">
            <v>5000</v>
          </cell>
          <cell r="M24" t="str">
            <v>SoCalBdr</v>
          </cell>
          <cell r="N24">
            <v>35855</v>
          </cell>
          <cell r="O24">
            <v>36220</v>
          </cell>
          <cell r="P24">
            <v>5000</v>
          </cell>
          <cell r="Q24" t="str">
            <v>Socal Bdr</v>
          </cell>
          <cell r="R24" t="str">
            <v>Dec vol is storage</v>
          </cell>
        </row>
        <row r="25">
          <cell r="A25">
            <v>36091</v>
          </cell>
          <cell r="B25">
            <v>8</v>
          </cell>
          <cell r="C25">
            <v>38</v>
          </cell>
          <cell r="D25" t="str">
            <v>Loan</v>
          </cell>
          <cell r="E25" t="str">
            <v>??</v>
          </cell>
          <cell r="G25">
            <v>36092</v>
          </cell>
          <cell r="H25">
            <v>36129</v>
          </cell>
          <cell r="I25">
            <v>30000</v>
          </cell>
          <cell r="J25">
            <v>36095</v>
          </cell>
          <cell r="K25">
            <v>36129</v>
          </cell>
          <cell r="M25" t="str">
            <v>SJ</v>
          </cell>
          <cell r="N25">
            <v>36092</v>
          </cell>
          <cell r="O25">
            <v>36094</v>
          </cell>
          <cell r="P25">
            <v>10000</v>
          </cell>
          <cell r="Q25" t="str">
            <v>Socal Bdr</v>
          </cell>
          <cell r="R25" t="str">
            <v>Astra can payback anytime at SJ or Bdr.  Deal done to help Hub out for weekend.</v>
          </cell>
        </row>
        <row r="26">
          <cell r="A26">
            <v>36095</v>
          </cell>
          <cell r="B26">
            <v>9</v>
          </cell>
          <cell r="C26">
            <v>23</v>
          </cell>
          <cell r="D26" t="str">
            <v>Loan</v>
          </cell>
          <cell r="E26">
            <v>0.02</v>
          </cell>
          <cell r="G26">
            <v>36095</v>
          </cell>
          <cell r="H26">
            <v>36129</v>
          </cell>
          <cell r="I26">
            <v>66492</v>
          </cell>
          <cell r="J26">
            <v>36100</v>
          </cell>
          <cell r="K26">
            <v>36129</v>
          </cell>
          <cell r="L26" t="str">
            <v>Variable</v>
          </cell>
          <cell r="M26" t="str">
            <v>SoCalBdr</v>
          </cell>
          <cell r="N26">
            <v>36096</v>
          </cell>
          <cell r="O26">
            <v>36098</v>
          </cell>
          <cell r="P26" t="str">
            <v>Variable</v>
          </cell>
          <cell r="Q26" t="str">
            <v>Socal Bdr</v>
          </cell>
          <cell r="R26" t="str">
            <v>Astra Can Payback as avail in Nov</v>
          </cell>
        </row>
        <row r="27">
          <cell r="A27">
            <v>36128</v>
          </cell>
          <cell r="B27">
            <v>10</v>
          </cell>
          <cell r="D27" t="str">
            <v>Loan</v>
          </cell>
          <cell r="E27">
            <v>0.01</v>
          </cell>
          <cell r="G27">
            <v>36100</v>
          </cell>
          <cell r="H27">
            <v>36129</v>
          </cell>
          <cell r="I27">
            <v>30000</v>
          </cell>
          <cell r="J27">
            <v>36124</v>
          </cell>
          <cell r="K27">
            <v>36129</v>
          </cell>
          <cell r="L27" t="str">
            <v>Variable</v>
          </cell>
          <cell r="M27" t="str">
            <v>SoCalBdr</v>
          </cell>
          <cell r="N27">
            <v>36100</v>
          </cell>
          <cell r="O27">
            <v>36101</v>
          </cell>
          <cell r="P27">
            <v>15000</v>
          </cell>
          <cell r="Q27" t="str">
            <v>Socal Bdr</v>
          </cell>
        </row>
        <row r="28">
          <cell r="A28">
            <v>36109</v>
          </cell>
          <cell r="B28">
            <v>11</v>
          </cell>
          <cell r="C28">
            <v>31</v>
          </cell>
          <cell r="D28" t="str">
            <v>Loan</v>
          </cell>
          <cell r="E28">
            <v>0.02</v>
          </cell>
          <cell r="G28">
            <v>36110</v>
          </cell>
          <cell r="H28">
            <v>36129</v>
          </cell>
          <cell r="I28">
            <v>65000</v>
          </cell>
          <cell r="J28">
            <v>36112</v>
          </cell>
          <cell r="K28">
            <v>36129</v>
          </cell>
          <cell r="L28" t="str">
            <v>Variable</v>
          </cell>
          <cell r="M28" t="str">
            <v>SoCalBdr</v>
          </cell>
          <cell r="N28">
            <v>36100</v>
          </cell>
          <cell r="O28">
            <v>36101</v>
          </cell>
          <cell r="P28" t="str">
            <v>Variable</v>
          </cell>
          <cell r="Q28" t="str">
            <v>Socal Bdr</v>
          </cell>
        </row>
        <row r="29">
          <cell r="A29">
            <v>36115</v>
          </cell>
          <cell r="B29">
            <v>12</v>
          </cell>
          <cell r="C29">
            <v>44</v>
          </cell>
          <cell r="D29" t="str">
            <v>Loan</v>
          </cell>
          <cell r="E29">
            <v>0.02</v>
          </cell>
          <cell r="G29">
            <v>36116</v>
          </cell>
          <cell r="H29">
            <v>36160</v>
          </cell>
          <cell r="I29">
            <v>150000</v>
          </cell>
          <cell r="J29">
            <v>36130</v>
          </cell>
          <cell r="K29">
            <v>36160</v>
          </cell>
          <cell r="L29" t="str">
            <v>4839</v>
          </cell>
          <cell r="M29" t="str">
            <v>SoCalBdr</v>
          </cell>
          <cell r="N29">
            <v>36116</v>
          </cell>
          <cell r="O29">
            <v>36129</v>
          </cell>
          <cell r="P29" t="str">
            <v>10714</v>
          </cell>
          <cell r="Q29" t="str">
            <v>Socal Bdr</v>
          </cell>
          <cell r="R29" t="str">
            <v>Duke bal of month</v>
          </cell>
        </row>
        <row r="30">
          <cell r="A30">
            <v>36115</v>
          </cell>
          <cell r="B30">
            <v>13</v>
          </cell>
          <cell r="C30">
            <v>43</v>
          </cell>
          <cell r="D30" t="str">
            <v>Park</v>
          </cell>
          <cell r="E30">
            <v>0.01</v>
          </cell>
          <cell r="G30">
            <v>36130</v>
          </cell>
          <cell r="H30">
            <v>35885</v>
          </cell>
          <cell r="I30">
            <v>155000</v>
          </cell>
          <cell r="J30">
            <v>36130</v>
          </cell>
          <cell r="K30">
            <v>36160</v>
          </cell>
          <cell r="L30" t="str">
            <v>5000</v>
          </cell>
          <cell r="M30" t="str">
            <v>SoCalBdr</v>
          </cell>
          <cell r="N30">
            <v>35855</v>
          </cell>
          <cell r="O30">
            <v>35885</v>
          </cell>
          <cell r="P30" t="str">
            <v>5000</v>
          </cell>
          <cell r="Q30" t="str">
            <v>Socal Bdr</v>
          </cell>
          <cell r="R30" t="str">
            <v>Intent is to Unwind with Hub</v>
          </cell>
        </row>
        <row r="31">
          <cell r="A31">
            <v>36115</v>
          </cell>
          <cell r="B31">
            <v>14</v>
          </cell>
          <cell r="C31">
            <v>47</v>
          </cell>
          <cell r="D31" t="str">
            <v>Park</v>
          </cell>
          <cell r="E31">
            <v>5.0000000000000001E-3</v>
          </cell>
          <cell r="G31">
            <v>36130</v>
          </cell>
          <cell r="H31">
            <v>35885</v>
          </cell>
          <cell r="I31">
            <v>620000</v>
          </cell>
          <cell r="J31">
            <v>36130</v>
          </cell>
          <cell r="K31">
            <v>36160</v>
          </cell>
          <cell r="L31" t="str">
            <v>20000</v>
          </cell>
          <cell r="M31" t="str">
            <v>SoCalBdr</v>
          </cell>
          <cell r="N31">
            <v>35855</v>
          </cell>
          <cell r="O31">
            <v>35885</v>
          </cell>
          <cell r="P31" t="str">
            <v>20000</v>
          </cell>
          <cell r="Q31" t="str">
            <v>Socal Bdr</v>
          </cell>
          <cell r="R31" t="str">
            <v>Astrahas option to reduce vol from 20 to 10/d</v>
          </cell>
        </row>
        <row r="32">
          <cell r="A32">
            <v>36115</v>
          </cell>
          <cell r="B32">
            <v>15</v>
          </cell>
          <cell r="C32">
            <v>48</v>
          </cell>
          <cell r="D32" t="str">
            <v>Park</v>
          </cell>
          <cell r="E32">
            <v>5.0000000000000001E-3</v>
          </cell>
          <cell r="G32">
            <v>36130</v>
          </cell>
          <cell r="H32">
            <v>35885</v>
          </cell>
          <cell r="I32">
            <v>280000</v>
          </cell>
          <cell r="J32">
            <v>35827</v>
          </cell>
          <cell r="K32">
            <v>35854</v>
          </cell>
          <cell r="L32" t="str">
            <v>10000</v>
          </cell>
          <cell r="M32" t="str">
            <v>SoCalBdr</v>
          </cell>
          <cell r="N32">
            <v>35855</v>
          </cell>
          <cell r="O32">
            <v>35885</v>
          </cell>
          <cell r="P32" t="str">
            <v>10000</v>
          </cell>
          <cell r="Q32" t="str">
            <v>Socal Bdr</v>
          </cell>
          <cell r="R32" t="str">
            <v>Astrahas option to reduce vol from 10 to 5/d</v>
          </cell>
        </row>
        <row r="33">
          <cell r="A33">
            <v>36130</v>
          </cell>
          <cell r="B33">
            <v>16</v>
          </cell>
          <cell r="C33">
            <v>101</v>
          </cell>
          <cell r="D33" t="str">
            <v>Park</v>
          </cell>
          <cell r="E33">
            <v>0.1</v>
          </cell>
          <cell r="G33">
            <v>36132</v>
          </cell>
          <cell r="H33">
            <v>36068</v>
          </cell>
          <cell r="I33">
            <v>100000</v>
          </cell>
          <cell r="J33">
            <v>36132</v>
          </cell>
          <cell r="K33">
            <v>36160</v>
          </cell>
          <cell r="M33" t="str">
            <v>SoCalBdr</v>
          </cell>
          <cell r="N33">
            <v>36039</v>
          </cell>
          <cell r="O33">
            <v>36068</v>
          </cell>
          <cell r="Q33" t="str">
            <v>Socal Bdr</v>
          </cell>
        </row>
        <row r="34">
          <cell r="A34">
            <v>36130</v>
          </cell>
          <cell r="B34">
            <v>17</v>
          </cell>
          <cell r="C34">
            <v>52</v>
          </cell>
          <cell r="D34" t="str">
            <v>Park</v>
          </cell>
          <cell r="E34">
            <v>0.04</v>
          </cell>
          <cell r="G34">
            <v>36161</v>
          </cell>
          <cell r="H34">
            <v>36281</v>
          </cell>
          <cell r="I34">
            <v>310000</v>
          </cell>
          <cell r="J34">
            <v>36161</v>
          </cell>
          <cell r="K34">
            <v>36191</v>
          </cell>
          <cell r="L34" t="str">
            <v>10000</v>
          </cell>
          <cell r="M34" t="str">
            <v>SoCalBdr</v>
          </cell>
          <cell r="N34">
            <v>36281</v>
          </cell>
          <cell r="O34">
            <v>36311</v>
          </cell>
          <cell r="P34" t="str">
            <v>10000</v>
          </cell>
          <cell r="Q34" t="str">
            <v>Socal Bdr</v>
          </cell>
        </row>
        <row r="35">
          <cell r="A35">
            <v>36140</v>
          </cell>
          <cell r="B35">
            <v>18</v>
          </cell>
          <cell r="C35">
            <v>102</v>
          </cell>
          <cell r="D35" t="str">
            <v>Loan</v>
          </cell>
          <cell r="E35">
            <v>1.4999999999999999E-2</v>
          </cell>
          <cell r="G35">
            <v>36141</v>
          </cell>
          <cell r="H35">
            <v>36160</v>
          </cell>
          <cell r="I35">
            <v>105000</v>
          </cell>
          <cell r="J35">
            <v>36141</v>
          </cell>
          <cell r="K35">
            <v>36160</v>
          </cell>
          <cell r="L35" t="str">
            <v>105000</v>
          </cell>
          <cell r="M35" t="str">
            <v>SoCalBdr</v>
          </cell>
          <cell r="N35">
            <v>36141</v>
          </cell>
          <cell r="O35">
            <v>36160</v>
          </cell>
          <cell r="P35" t="str">
            <v>105000</v>
          </cell>
          <cell r="Q35" t="str">
            <v>Socal Bdr</v>
          </cell>
        </row>
        <row r="36">
          <cell r="A36">
            <v>36140</v>
          </cell>
          <cell r="B36">
            <v>19</v>
          </cell>
          <cell r="D36" t="str">
            <v>Wheel</v>
          </cell>
          <cell r="E36">
            <v>5.0000000000000001E-3</v>
          </cell>
          <cell r="G36">
            <v>36124</v>
          </cell>
          <cell r="H36">
            <v>36124</v>
          </cell>
          <cell r="I36">
            <v>55000</v>
          </cell>
          <cell r="J36">
            <v>36124</v>
          </cell>
          <cell r="K36">
            <v>36124</v>
          </cell>
          <cell r="L36" t="str">
            <v>55000</v>
          </cell>
          <cell r="M36" t="str">
            <v>SoCalBdr</v>
          </cell>
          <cell r="N36">
            <v>36124</v>
          </cell>
          <cell r="O36">
            <v>36124</v>
          </cell>
          <cell r="P36" t="str">
            <v>55000</v>
          </cell>
          <cell r="Q36" t="str">
            <v>Socal Bdr</v>
          </cell>
          <cell r="R36" t="str">
            <v>Imbalance</v>
          </cell>
        </row>
        <row r="37">
          <cell r="A37">
            <v>36150</v>
          </cell>
          <cell r="B37">
            <v>20</v>
          </cell>
          <cell r="C37">
            <v>104</v>
          </cell>
          <cell r="D37" t="str">
            <v>Loan</v>
          </cell>
          <cell r="E37">
            <v>7.0000000000000007E-2</v>
          </cell>
          <cell r="G37">
            <v>36220</v>
          </cell>
          <cell r="H37">
            <v>36280</v>
          </cell>
          <cell r="I37">
            <v>155000</v>
          </cell>
          <cell r="J37">
            <v>36251</v>
          </cell>
          <cell r="K37">
            <v>36280</v>
          </cell>
          <cell r="L37" t="str">
            <v>155000</v>
          </cell>
          <cell r="M37" t="str">
            <v>SoCalBdr</v>
          </cell>
          <cell r="N37">
            <v>35855</v>
          </cell>
          <cell r="O37">
            <v>35885</v>
          </cell>
          <cell r="P37" t="str">
            <v>155000</v>
          </cell>
          <cell r="Q37" t="str">
            <v>Socal Bdr</v>
          </cell>
        </row>
        <row r="38">
          <cell r="A38">
            <v>36151</v>
          </cell>
          <cell r="B38">
            <v>21</v>
          </cell>
          <cell r="C38">
            <v>106</v>
          </cell>
          <cell r="D38" t="str">
            <v>Loan</v>
          </cell>
          <cell r="E38">
            <v>0.02</v>
          </cell>
          <cell r="G38">
            <v>36151</v>
          </cell>
          <cell r="H38">
            <v>36160</v>
          </cell>
          <cell r="I38">
            <v>100000</v>
          </cell>
          <cell r="J38">
            <v>11679</v>
          </cell>
          <cell r="K38">
            <v>36160</v>
          </cell>
          <cell r="L38" t="str">
            <v>100000</v>
          </cell>
          <cell r="M38" t="str">
            <v>SoCalBdr</v>
          </cell>
          <cell r="N38">
            <v>36151</v>
          </cell>
          <cell r="O38">
            <v>36160</v>
          </cell>
          <cell r="P38" t="str">
            <v>100000</v>
          </cell>
          <cell r="Q38" t="str">
            <v>Socal Bdr</v>
          </cell>
        </row>
        <row r="39">
          <cell r="A39">
            <v>36158</v>
          </cell>
          <cell r="B39">
            <v>22</v>
          </cell>
          <cell r="C39">
            <v>49</v>
          </cell>
          <cell r="D39" t="str">
            <v>Park</v>
          </cell>
          <cell r="E39">
            <v>0.1</v>
          </cell>
          <cell r="G39">
            <v>36161</v>
          </cell>
          <cell r="H39">
            <v>36464</v>
          </cell>
          <cell r="I39">
            <v>155000</v>
          </cell>
          <cell r="J39">
            <v>36161</v>
          </cell>
          <cell r="K39">
            <v>36219</v>
          </cell>
          <cell r="L39" t="str">
            <v>5000</v>
          </cell>
          <cell r="M39" t="str">
            <v>SoCalBdr</v>
          </cell>
          <cell r="N39">
            <v>36434</v>
          </cell>
          <cell r="O39">
            <v>36464</v>
          </cell>
          <cell r="P39" t="str">
            <v>155000</v>
          </cell>
          <cell r="Q39" t="str">
            <v>Socal Bdr</v>
          </cell>
        </row>
        <row r="40">
          <cell r="A40">
            <v>36173</v>
          </cell>
          <cell r="B40">
            <v>23</v>
          </cell>
          <cell r="C40">
            <v>109</v>
          </cell>
          <cell r="D40" t="str">
            <v>Park</v>
          </cell>
          <cell r="E40">
            <v>0.32</v>
          </cell>
          <cell r="G40">
            <v>36192</v>
          </cell>
          <cell r="H40">
            <v>36372</v>
          </cell>
          <cell r="I40">
            <v>155000</v>
          </cell>
          <cell r="J40">
            <v>36192</v>
          </cell>
          <cell r="K40">
            <v>36219</v>
          </cell>
          <cell r="L40" t="str">
            <v>6000</v>
          </cell>
          <cell r="M40" t="str">
            <v>EP SJ</v>
          </cell>
          <cell r="N40">
            <v>36342</v>
          </cell>
          <cell r="O40">
            <v>36372</v>
          </cell>
          <cell r="P40" t="str">
            <v>155000</v>
          </cell>
          <cell r="Q40" t="str">
            <v>Socal Bdr</v>
          </cell>
        </row>
        <row r="41">
          <cell r="A41">
            <v>36185</v>
          </cell>
          <cell r="B41">
            <v>24</v>
          </cell>
          <cell r="C41">
            <v>110</v>
          </cell>
          <cell r="D41" t="str">
            <v>Park</v>
          </cell>
          <cell r="E41">
            <v>0.03</v>
          </cell>
          <cell r="G41">
            <v>36192</v>
          </cell>
          <cell r="H41">
            <v>36341</v>
          </cell>
          <cell r="I41">
            <v>150000</v>
          </cell>
          <cell r="J41">
            <v>36192</v>
          </cell>
          <cell r="K41">
            <v>36219</v>
          </cell>
          <cell r="L41" t="str">
            <v>10000</v>
          </cell>
          <cell r="M41" t="str">
            <v>SoCalBdr</v>
          </cell>
          <cell r="N41">
            <v>36312</v>
          </cell>
          <cell r="O41">
            <v>36341</v>
          </cell>
          <cell r="P41" t="str">
            <v>300000</v>
          </cell>
          <cell r="Q41" t="str">
            <v>Socal Bdr</v>
          </cell>
        </row>
        <row r="42">
          <cell r="A42">
            <v>36185</v>
          </cell>
          <cell r="B42">
            <v>25</v>
          </cell>
          <cell r="C42">
            <v>111</v>
          </cell>
          <cell r="D42" t="str">
            <v>Park</v>
          </cell>
          <cell r="E42">
            <v>0.02</v>
          </cell>
          <cell r="G42">
            <v>36192</v>
          </cell>
          <cell r="H42">
            <v>36280</v>
          </cell>
          <cell r="I42">
            <v>150000</v>
          </cell>
          <cell r="J42">
            <v>36192</v>
          </cell>
          <cell r="K42">
            <v>36219</v>
          </cell>
          <cell r="L42" t="str">
            <v>10000</v>
          </cell>
          <cell r="M42" t="str">
            <v>SoCalBdr</v>
          </cell>
          <cell r="N42">
            <v>36251</v>
          </cell>
          <cell r="O42">
            <v>36280</v>
          </cell>
          <cell r="P42" t="str">
            <v>300000</v>
          </cell>
          <cell r="Q42" t="str">
            <v>Socal Bdr</v>
          </cell>
        </row>
        <row r="43">
          <cell r="A43">
            <v>36187</v>
          </cell>
          <cell r="B43">
            <v>26</v>
          </cell>
          <cell r="C43">
            <v>112</v>
          </cell>
          <cell r="D43" t="str">
            <v>Park</v>
          </cell>
          <cell r="E43">
            <v>0.02</v>
          </cell>
          <cell r="G43">
            <v>36220</v>
          </cell>
          <cell r="H43">
            <v>36250</v>
          </cell>
          <cell r="I43">
            <v>620000</v>
          </cell>
          <cell r="J43">
            <v>36220</v>
          </cell>
          <cell r="K43">
            <v>36250</v>
          </cell>
          <cell r="L43" t="str">
            <v>10000</v>
          </cell>
          <cell r="M43" t="str">
            <v>SoCalBdr</v>
          </cell>
          <cell r="N43">
            <v>36281</v>
          </cell>
          <cell r="O43">
            <v>36311</v>
          </cell>
          <cell r="P43" t="str">
            <v>20000</v>
          </cell>
          <cell r="Q43" t="str">
            <v>Socal Bdr</v>
          </cell>
        </row>
        <row r="44">
          <cell r="A44">
            <v>36196</v>
          </cell>
          <cell r="B44">
            <v>27</v>
          </cell>
          <cell r="C44">
            <v>113</v>
          </cell>
          <cell r="D44" t="str">
            <v>Park</v>
          </cell>
          <cell r="E44">
            <v>0.04</v>
          </cell>
          <cell r="G44">
            <v>36192</v>
          </cell>
          <cell r="H44">
            <v>36280</v>
          </cell>
          <cell r="I44">
            <v>45000</v>
          </cell>
          <cell r="J44">
            <v>36197</v>
          </cell>
          <cell r="K44">
            <v>36199</v>
          </cell>
          <cell r="L44" t="str">
            <v>45000</v>
          </cell>
          <cell r="M44" t="str">
            <v>SoCalBdr</v>
          </cell>
          <cell r="N44">
            <v>36251</v>
          </cell>
          <cell r="O44">
            <v>36280</v>
          </cell>
          <cell r="P44" t="str">
            <v>1500</v>
          </cell>
          <cell r="Q44" t="str">
            <v>Socal Bdr</v>
          </cell>
        </row>
        <row r="45">
          <cell r="A45">
            <v>36199</v>
          </cell>
          <cell r="B45">
            <v>28</v>
          </cell>
          <cell r="C45">
            <v>128</v>
          </cell>
          <cell r="D45" t="str">
            <v>Wheel</v>
          </cell>
          <cell r="E45">
            <v>0.17</v>
          </cell>
          <cell r="G45">
            <v>36192</v>
          </cell>
          <cell r="H45">
            <v>36219</v>
          </cell>
          <cell r="I45">
            <v>100000</v>
          </cell>
          <cell r="J45">
            <v>36192</v>
          </cell>
          <cell r="K45">
            <v>36219</v>
          </cell>
          <cell r="L45" t="str">
            <v>10000</v>
          </cell>
          <cell r="M45" t="str">
            <v>EP SJ</v>
          </cell>
          <cell r="N45">
            <v>36192</v>
          </cell>
          <cell r="O45">
            <v>36219</v>
          </cell>
          <cell r="P45" t="str">
            <v>10000</v>
          </cell>
          <cell r="Q45" t="str">
            <v>Socal Bdr</v>
          </cell>
        </row>
        <row r="46">
          <cell r="A46">
            <v>36213</v>
          </cell>
          <cell r="B46">
            <v>29</v>
          </cell>
          <cell r="C46">
            <v>117</v>
          </cell>
          <cell r="D46" t="str">
            <v>Park</v>
          </cell>
          <cell r="E46">
            <v>0.03</v>
          </cell>
          <cell r="G46">
            <v>36220</v>
          </cell>
          <cell r="H46">
            <v>36250</v>
          </cell>
          <cell r="I46">
            <v>150000</v>
          </cell>
          <cell r="J46">
            <v>36220</v>
          </cell>
          <cell r="K46">
            <v>36250</v>
          </cell>
          <cell r="L46" t="str">
            <v>150000</v>
          </cell>
          <cell r="M46" t="str">
            <v>SoCalBdr</v>
          </cell>
          <cell r="N46">
            <v>36312</v>
          </cell>
          <cell r="O46">
            <v>36341</v>
          </cell>
          <cell r="P46" t="str">
            <v>150000</v>
          </cell>
          <cell r="Q46" t="str">
            <v>Socal Bdr</v>
          </cell>
        </row>
        <row r="47">
          <cell r="A47">
            <v>36215</v>
          </cell>
          <cell r="B47">
            <v>30</v>
          </cell>
          <cell r="C47">
            <v>118</v>
          </cell>
          <cell r="D47" t="str">
            <v>Loan</v>
          </cell>
          <cell r="E47">
            <v>0.01</v>
          </cell>
          <cell r="G47">
            <v>36215</v>
          </cell>
          <cell r="H47">
            <v>36216</v>
          </cell>
          <cell r="I47">
            <v>9.6774193548387094E-2</v>
          </cell>
          <cell r="J47">
            <v>36220</v>
          </cell>
          <cell r="K47">
            <v>36250</v>
          </cell>
          <cell r="L47" t="str">
            <v>160000</v>
          </cell>
          <cell r="M47" t="str">
            <v>SoCalBdr</v>
          </cell>
          <cell r="N47">
            <v>36216</v>
          </cell>
          <cell r="O47">
            <v>36217</v>
          </cell>
          <cell r="P47" t="str">
            <v>160000</v>
          </cell>
          <cell r="Q47" t="str">
            <v>Socal Bdr</v>
          </cell>
        </row>
        <row r="48">
          <cell r="A48">
            <v>36222</v>
          </cell>
          <cell r="B48">
            <v>31</v>
          </cell>
          <cell r="C48">
            <v>120</v>
          </cell>
          <cell r="D48" t="str">
            <v>Wheel</v>
          </cell>
          <cell r="E48">
            <v>0.17</v>
          </cell>
          <cell r="G48">
            <v>36222</v>
          </cell>
          <cell r="H48">
            <v>36220</v>
          </cell>
          <cell r="I48">
            <v>9.6774193548387094E-2</v>
          </cell>
          <cell r="J48">
            <v>36220</v>
          </cell>
          <cell r="K48">
            <v>36250</v>
          </cell>
          <cell r="L48" t="str">
            <v>10000</v>
          </cell>
          <cell r="M48" t="str">
            <v>EP SJ</v>
          </cell>
          <cell r="N48">
            <v>36220</v>
          </cell>
          <cell r="O48">
            <v>36250</v>
          </cell>
          <cell r="P48" t="str">
            <v>10000</v>
          </cell>
          <cell r="Q48" t="str">
            <v>Socal Bdr</v>
          </cell>
        </row>
        <row r="49">
          <cell r="A49">
            <v>36234</v>
          </cell>
          <cell r="B49">
            <v>32</v>
          </cell>
          <cell r="C49">
            <v>123</v>
          </cell>
          <cell r="D49" t="str">
            <v>Wheel</v>
          </cell>
          <cell r="E49">
            <v>0.13</v>
          </cell>
          <cell r="G49">
            <v>36234</v>
          </cell>
          <cell r="H49">
            <v>36235</v>
          </cell>
          <cell r="I49">
            <v>0.1875</v>
          </cell>
          <cell r="J49">
            <v>36235</v>
          </cell>
          <cell r="K49">
            <v>36235</v>
          </cell>
          <cell r="L49" t="str">
            <v>10000</v>
          </cell>
          <cell r="M49" t="str">
            <v>EP SJ</v>
          </cell>
          <cell r="N49">
            <v>36235</v>
          </cell>
          <cell r="O49">
            <v>36235</v>
          </cell>
          <cell r="P49" t="str">
            <v>10000</v>
          </cell>
          <cell r="Q49" t="str">
            <v>Socal Bdr</v>
          </cell>
        </row>
        <row r="50">
          <cell r="A50">
            <v>36234</v>
          </cell>
          <cell r="B50">
            <v>33</v>
          </cell>
          <cell r="C50">
            <v>127</v>
          </cell>
          <cell r="D50" t="str">
            <v>Park</v>
          </cell>
          <cell r="E50">
            <v>0.15</v>
          </cell>
          <cell r="G50">
            <v>36235</v>
          </cell>
          <cell r="H50">
            <v>36403</v>
          </cell>
          <cell r="I50">
            <v>155000</v>
          </cell>
          <cell r="J50">
            <v>36236</v>
          </cell>
          <cell r="K50">
            <v>36250</v>
          </cell>
          <cell r="L50" t="str">
            <v>5000</v>
          </cell>
          <cell r="M50" t="str">
            <v>SoCalBdr</v>
          </cell>
          <cell r="N50">
            <v>36373</v>
          </cell>
          <cell r="O50">
            <v>36403</v>
          </cell>
          <cell r="P50" t="str">
            <v>5000</v>
          </cell>
          <cell r="Q50" t="str">
            <v>Socal Bdr</v>
          </cell>
        </row>
        <row r="51">
          <cell r="B51">
            <v>34</v>
          </cell>
          <cell r="C51">
            <v>131</v>
          </cell>
          <cell r="D51" t="str">
            <v>Loan</v>
          </cell>
        </row>
        <row r="52">
          <cell r="A52">
            <v>36263</v>
          </cell>
          <cell r="B52">
            <v>35</v>
          </cell>
          <cell r="C52">
            <v>133</v>
          </cell>
          <cell r="D52" t="str">
            <v>Park</v>
          </cell>
          <cell r="E52">
            <v>0.13</v>
          </cell>
          <cell r="G52">
            <v>36264</v>
          </cell>
          <cell r="H52">
            <v>36263</v>
          </cell>
          <cell r="I52">
            <v>310000</v>
          </cell>
          <cell r="J52">
            <v>36264</v>
          </cell>
          <cell r="K52">
            <v>36280</v>
          </cell>
          <cell r="L52" t="str">
            <v>10000</v>
          </cell>
          <cell r="M52" t="str">
            <v>SoCalBdr</v>
          </cell>
          <cell r="N52">
            <v>36373</v>
          </cell>
          <cell r="O52">
            <v>36403</v>
          </cell>
          <cell r="P52" t="str">
            <v>10000</v>
          </cell>
          <cell r="Q52" t="str">
            <v>Socal Bdr</v>
          </cell>
        </row>
        <row r="53">
          <cell r="A53">
            <v>36291</v>
          </cell>
          <cell r="B53">
            <v>36</v>
          </cell>
          <cell r="C53">
            <v>136</v>
          </cell>
          <cell r="D53" t="str">
            <v>Park</v>
          </cell>
          <cell r="E53">
            <v>0.2</v>
          </cell>
          <cell r="G53">
            <v>36290</v>
          </cell>
          <cell r="H53">
            <v>36525</v>
          </cell>
          <cell r="I53">
            <v>310000</v>
          </cell>
          <cell r="J53">
            <v>36342</v>
          </cell>
          <cell r="K53">
            <v>36372</v>
          </cell>
          <cell r="L53" t="str">
            <v>10000</v>
          </cell>
          <cell r="M53" t="str">
            <v>SoCalBdr</v>
          </cell>
          <cell r="N53">
            <v>36495</v>
          </cell>
          <cell r="O53">
            <v>36525</v>
          </cell>
          <cell r="P53" t="str">
            <v>10000</v>
          </cell>
          <cell r="Q53" t="str">
            <v>Socal Bdr</v>
          </cell>
        </row>
        <row r="54">
          <cell r="A54">
            <v>36291</v>
          </cell>
          <cell r="B54">
            <v>37</v>
          </cell>
          <cell r="C54">
            <v>137</v>
          </cell>
          <cell r="D54" t="str">
            <v>Park</v>
          </cell>
          <cell r="E54">
            <v>0.1</v>
          </cell>
          <cell r="G54">
            <v>36290</v>
          </cell>
          <cell r="H54">
            <v>36403</v>
          </cell>
          <cell r="I54">
            <v>155000</v>
          </cell>
          <cell r="J54">
            <v>36312</v>
          </cell>
          <cell r="K54">
            <v>36341</v>
          </cell>
          <cell r="L54" t="str">
            <v>5000</v>
          </cell>
          <cell r="M54" t="str">
            <v>SoCalBdr</v>
          </cell>
          <cell r="N54">
            <v>36373</v>
          </cell>
          <cell r="O54">
            <v>36403</v>
          </cell>
          <cell r="P54" t="str">
            <v>5000</v>
          </cell>
          <cell r="Q54" t="str">
            <v>Socal Bdr</v>
          </cell>
        </row>
        <row r="55">
          <cell r="A55">
            <v>36292</v>
          </cell>
          <cell r="B55">
            <v>38</v>
          </cell>
          <cell r="C55">
            <v>131</v>
          </cell>
          <cell r="D55" t="str">
            <v>Park</v>
          </cell>
          <cell r="E55">
            <v>0.03</v>
          </cell>
          <cell r="I55">
            <v>60000</v>
          </cell>
          <cell r="J55">
            <v>36312</v>
          </cell>
          <cell r="K55">
            <v>36341</v>
          </cell>
          <cell r="M55" t="str">
            <v>SoCalBdr</v>
          </cell>
        </row>
        <row r="56">
          <cell r="A56">
            <v>36298</v>
          </cell>
          <cell r="B56">
            <v>39</v>
          </cell>
          <cell r="C56">
            <v>138</v>
          </cell>
          <cell r="D56" t="str">
            <v>Park</v>
          </cell>
          <cell r="E56">
            <v>0.2</v>
          </cell>
          <cell r="G56">
            <v>36298</v>
          </cell>
          <cell r="H56">
            <v>36525</v>
          </cell>
          <cell r="I56">
            <v>310000</v>
          </cell>
          <cell r="J56">
            <v>36342</v>
          </cell>
          <cell r="K56">
            <v>36372</v>
          </cell>
          <cell r="L56" t="str">
            <v>10000</v>
          </cell>
          <cell r="M56" t="str">
            <v>SoCalBdr</v>
          </cell>
          <cell r="N56">
            <v>36495</v>
          </cell>
          <cell r="O56">
            <v>36525</v>
          </cell>
          <cell r="P56" t="str">
            <v>10000</v>
          </cell>
          <cell r="Q56" t="str">
            <v>Socal Bdr</v>
          </cell>
        </row>
        <row r="57">
          <cell r="B57">
            <v>40</v>
          </cell>
          <cell r="D57" t="str">
            <v>Wheel</v>
          </cell>
          <cell r="E57">
            <v>5.0000000000000001E-3</v>
          </cell>
          <cell r="G57">
            <v>36308</v>
          </cell>
          <cell r="H57">
            <v>36308</v>
          </cell>
          <cell r="I57">
            <v>50000</v>
          </cell>
          <cell r="J57">
            <v>36308</v>
          </cell>
          <cell r="K57">
            <v>36308</v>
          </cell>
          <cell r="L57" t="str">
            <v>50000</v>
          </cell>
          <cell r="M57" t="str">
            <v>SoCalBdr</v>
          </cell>
          <cell r="N57">
            <v>36308</v>
          </cell>
          <cell r="O57">
            <v>36308</v>
          </cell>
          <cell r="P57" t="str">
            <v>50000</v>
          </cell>
          <cell r="Q57" t="str">
            <v>Socal Bdr</v>
          </cell>
          <cell r="R57" t="str">
            <v xml:space="preserve">imbalance </v>
          </cell>
        </row>
        <row r="58">
          <cell r="A58">
            <v>36307</v>
          </cell>
          <cell r="B58">
            <v>41</v>
          </cell>
          <cell r="C58">
            <v>139</v>
          </cell>
          <cell r="D58" t="str">
            <v>Loan</v>
          </cell>
          <cell r="E58">
            <v>0.2</v>
          </cell>
          <cell r="G58">
            <v>36308</v>
          </cell>
          <cell r="H58">
            <v>36341</v>
          </cell>
          <cell r="I58">
            <v>50000</v>
          </cell>
          <cell r="J58">
            <v>36312</v>
          </cell>
          <cell r="K58">
            <v>36341</v>
          </cell>
          <cell r="L58" t="str">
            <v>2000</v>
          </cell>
          <cell r="M58" t="str">
            <v>EP SJ</v>
          </cell>
          <cell r="N58">
            <v>36308</v>
          </cell>
          <cell r="O58">
            <v>36308</v>
          </cell>
          <cell r="P58" t="str">
            <v>50000</v>
          </cell>
          <cell r="Q58" t="str">
            <v>Socal Bdr</v>
          </cell>
          <cell r="R58" t="str">
            <v>loan to help mike out</v>
          </cell>
        </row>
        <row r="59">
          <cell r="A59">
            <v>36308</v>
          </cell>
          <cell r="B59">
            <v>42</v>
          </cell>
          <cell r="D59" t="str">
            <v>Wheel</v>
          </cell>
          <cell r="E59">
            <v>5.0000000000000001E-3</v>
          </cell>
          <cell r="G59">
            <v>36312</v>
          </cell>
          <cell r="H59">
            <v>36341</v>
          </cell>
          <cell r="I59">
            <v>150000</v>
          </cell>
          <cell r="J59">
            <v>36312</v>
          </cell>
          <cell r="K59">
            <v>36341</v>
          </cell>
          <cell r="L59" t="str">
            <v>2000</v>
          </cell>
          <cell r="M59" t="str">
            <v>SoCalBdr</v>
          </cell>
          <cell r="N59">
            <v>36308</v>
          </cell>
          <cell r="O59">
            <v>36308</v>
          </cell>
          <cell r="P59" t="str">
            <v>50000</v>
          </cell>
          <cell r="Q59" t="str">
            <v>Socal Bdr</v>
          </cell>
          <cell r="R59" t="str">
            <v>wkday only</v>
          </cell>
        </row>
        <row r="60">
          <cell r="A60">
            <v>36325</v>
          </cell>
          <cell r="B60">
            <v>43</v>
          </cell>
          <cell r="D60" t="str">
            <v>Park</v>
          </cell>
          <cell r="E60">
            <v>0.11</v>
          </cell>
          <cell r="G60">
            <v>36312</v>
          </cell>
          <cell r="H60">
            <v>36433</v>
          </cell>
          <cell r="I60">
            <v>150000</v>
          </cell>
          <cell r="J60">
            <v>36326</v>
          </cell>
          <cell r="K60">
            <v>36341</v>
          </cell>
          <cell r="L60" t="str">
            <v>30000</v>
          </cell>
          <cell r="M60" t="str">
            <v>SoCalBdr</v>
          </cell>
          <cell r="N60">
            <v>36404</v>
          </cell>
          <cell r="O60">
            <v>36433</v>
          </cell>
          <cell r="P60" t="str">
            <v>5000</v>
          </cell>
          <cell r="Q60" t="str">
            <v>Socal Bdr</v>
          </cell>
        </row>
        <row r="61">
          <cell r="B61">
            <v>44</v>
          </cell>
          <cell r="D61" t="str">
            <v>Park</v>
          </cell>
          <cell r="E61">
            <v>0.06</v>
          </cell>
          <cell r="G61">
            <v>36327</v>
          </cell>
          <cell r="H61">
            <v>36433</v>
          </cell>
          <cell r="I61">
            <v>150000</v>
          </cell>
          <cell r="J61">
            <v>36326</v>
          </cell>
          <cell r="K61">
            <v>36341</v>
          </cell>
          <cell r="L61" t="str">
            <v>30000</v>
          </cell>
          <cell r="M61" t="str">
            <v>SoCalBdr</v>
          </cell>
          <cell r="N61">
            <v>36404</v>
          </cell>
          <cell r="O61">
            <v>36433</v>
          </cell>
          <cell r="P61" t="str">
            <v>5000</v>
          </cell>
          <cell r="Q61" t="str">
            <v>Socal Bdr</v>
          </cell>
        </row>
        <row r="62">
          <cell r="B62">
            <v>45</v>
          </cell>
          <cell r="D62" t="str">
            <v>Loan</v>
          </cell>
          <cell r="E62">
            <v>0.18</v>
          </cell>
          <cell r="G62">
            <v>36330</v>
          </cell>
          <cell r="H62">
            <v>36372</v>
          </cell>
          <cell r="I62">
            <v>158000</v>
          </cell>
          <cell r="J62">
            <v>36342</v>
          </cell>
          <cell r="K62">
            <v>36372</v>
          </cell>
          <cell r="L62" t="str">
            <v>6000</v>
          </cell>
          <cell r="M62" t="str">
            <v>Blanco</v>
          </cell>
          <cell r="N62">
            <v>36330</v>
          </cell>
          <cell r="O62">
            <v>36332</v>
          </cell>
          <cell r="P62" t="str">
            <v>52667</v>
          </cell>
          <cell r="Q62" t="str">
            <v>Socal Bdr</v>
          </cell>
        </row>
        <row r="63">
          <cell r="A63">
            <v>36340</v>
          </cell>
          <cell r="B63">
            <v>46</v>
          </cell>
          <cell r="D63" t="str">
            <v>Loan</v>
          </cell>
          <cell r="E63">
            <v>0.1</v>
          </cell>
          <cell r="G63">
            <v>36372</v>
          </cell>
          <cell r="H63">
            <v>36677</v>
          </cell>
          <cell r="I63">
            <v>310000</v>
          </cell>
          <cell r="J63">
            <v>36647</v>
          </cell>
          <cell r="K63">
            <v>36677</v>
          </cell>
          <cell r="L63" t="str">
            <v>10000</v>
          </cell>
          <cell r="M63" t="str">
            <v>SoCalBdr</v>
          </cell>
          <cell r="N63">
            <v>36342</v>
          </cell>
          <cell r="O63">
            <v>36372</v>
          </cell>
          <cell r="P63" t="str">
            <v>10000</v>
          </cell>
          <cell r="Q63" t="str">
            <v>Socal Bdr</v>
          </cell>
        </row>
        <row r="64">
          <cell r="A64">
            <v>36356</v>
          </cell>
          <cell r="B64">
            <v>47</v>
          </cell>
          <cell r="D64" t="str">
            <v>Loan</v>
          </cell>
          <cell r="E64">
            <v>0.05</v>
          </cell>
          <cell r="G64">
            <v>36373</v>
          </cell>
          <cell r="H64">
            <v>36464</v>
          </cell>
          <cell r="I64">
            <v>155000</v>
          </cell>
          <cell r="J64">
            <v>36434</v>
          </cell>
          <cell r="K64">
            <v>36464</v>
          </cell>
          <cell r="L64" t="str">
            <v>5000</v>
          </cell>
          <cell r="M64" t="str">
            <v>SoCalBdr</v>
          </cell>
          <cell r="N64">
            <v>36373</v>
          </cell>
          <cell r="O64">
            <v>36403</v>
          </cell>
          <cell r="P64" t="str">
            <v>155000</v>
          </cell>
          <cell r="Q64" t="str">
            <v>Socal Bdr</v>
          </cell>
        </row>
        <row r="65">
          <cell r="A65">
            <v>36356</v>
          </cell>
          <cell r="B65">
            <v>48</v>
          </cell>
          <cell r="D65" t="str">
            <v>Loan</v>
          </cell>
          <cell r="E65">
            <v>0.04</v>
          </cell>
          <cell r="G65">
            <v>36404</v>
          </cell>
          <cell r="H65">
            <v>36464</v>
          </cell>
          <cell r="I65">
            <v>155000</v>
          </cell>
          <cell r="J65">
            <v>36434</v>
          </cell>
          <cell r="K65">
            <v>36464</v>
          </cell>
          <cell r="L65" t="str">
            <v>5000</v>
          </cell>
          <cell r="M65" t="str">
            <v>SoCalBdr</v>
          </cell>
          <cell r="N65">
            <v>36404</v>
          </cell>
          <cell r="O65">
            <v>36433</v>
          </cell>
          <cell r="P65" t="str">
            <v>155000</v>
          </cell>
          <cell r="Q65" t="str">
            <v>Socal Bdr</v>
          </cell>
        </row>
        <row r="66">
          <cell r="A66">
            <v>36372</v>
          </cell>
          <cell r="B66">
            <v>49</v>
          </cell>
          <cell r="D66" t="str">
            <v>Park</v>
          </cell>
          <cell r="E66">
            <v>0.04</v>
          </cell>
          <cell r="G66">
            <v>36373</v>
          </cell>
          <cell r="H66">
            <v>36433</v>
          </cell>
          <cell r="I66">
            <v>20000</v>
          </cell>
          <cell r="J66">
            <v>36373</v>
          </cell>
          <cell r="K66">
            <v>36374</v>
          </cell>
          <cell r="L66" t="str">
            <v>10000</v>
          </cell>
          <cell r="M66" t="str">
            <v>SoCalBdr</v>
          </cell>
          <cell r="N66">
            <v>36404</v>
          </cell>
          <cell r="O66">
            <v>36433</v>
          </cell>
          <cell r="P66" t="str">
            <v>667</v>
          </cell>
          <cell r="Q66" t="str">
            <v>Socal Bdr</v>
          </cell>
        </row>
        <row r="67">
          <cell r="A67">
            <v>36383</v>
          </cell>
          <cell r="B67">
            <v>50</v>
          </cell>
          <cell r="D67" t="str">
            <v>Park</v>
          </cell>
          <cell r="E67">
            <v>0.08</v>
          </cell>
          <cell r="G67">
            <v>36383</v>
          </cell>
          <cell r="H67">
            <v>11628</v>
          </cell>
          <cell r="I67">
            <v>45828</v>
          </cell>
          <cell r="J67">
            <v>36383</v>
          </cell>
          <cell r="K67">
            <v>36383</v>
          </cell>
          <cell r="L67" t="str">
            <v>45828</v>
          </cell>
          <cell r="M67" t="str">
            <v>SoCalBdr</v>
          </cell>
          <cell r="N67">
            <v>36465</v>
          </cell>
          <cell r="O67">
            <v>36494</v>
          </cell>
          <cell r="P67" t="str">
            <v>1528</v>
          </cell>
          <cell r="Q67" t="str">
            <v>Socal Bdr</v>
          </cell>
        </row>
        <row r="68">
          <cell r="A68">
            <v>36391</v>
          </cell>
          <cell r="B68">
            <v>51</v>
          </cell>
          <cell r="D68" t="str">
            <v>Park</v>
          </cell>
          <cell r="E68">
            <v>0.01</v>
          </cell>
          <cell r="G68">
            <v>36392</v>
          </cell>
          <cell r="H68">
            <v>36399</v>
          </cell>
          <cell r="I68">
            <v>40000</v>
          </cell>
          <cell r="J68">
            <v>36392</v>
          </cell>
          <cell r="K68">
            <v>36392</v>
          </cell>
          <cell r="L68" t="str">
            <v>40000</v>
          </cell>
          <cell r="M68" t="str">
            <v>SoCalBdr</v>
          </cell>
          <cell r="N68">
            <v>36395</v>
          </cell>
          <cell r="O68">
            <v>36399</v>
          </cell>
          <cell r="P68" t="str">
            <v>8000</v>
          </cell>
          <cell r="Q68" t="str">
            <v>Socal Bdr</v>
          </cell>
        </row>
        <row r="69">
          <cell r="A69">
            <v>36417</v>
          </cell>
          <cell r="B69">
            <v>52</v>
          </cell>
          <cell r="D69" t="str">
            <v>Loan</v>
          </cell>
          <cell r="E69">
            <v>2.5000000000000001E-2</v>
          </cell>
          <cell r="G69">
            <v>36418</v>
          </cell>
          <cell r="H69">
            <v>36464</v>
          </cell>
          <cell r="I69">
            <v>50000</v>
          </cell>
          <cell r="J69">
            <v>36434</v>
          </cell>
          <cell r="K69">
            <v>36464</v>
          </cell>
          <cell r="L69" t="str">
            <v>150000</v>
          </cell>
          <cell r="M69" t="str">
            <v>SoCalBdr</v>
          </cell>
          <cell r="N69">
            <v>36418</v>
          </cell>
          <cell r="O69">
            <v>36418</v>
          </cell>
          <cell r="P69" t="str">
            <v>5000</v>
          </cell>
          <cell r="Q69" t="str">
            <v>Socal Bdr</v>
          </cell>
        </row>
        <row r="71">
          <cell r="A71">
            <v>36461</v>
          </cell>
          <cell r="B71">
            <v>54</v>
          </cell>
          <cell r="D71" t="str">
            <v>Loan</v>
          </cell>
          <cell r="E71">
            <v>0.01</v>
          </cell>
          <cell r="G71">
            <v>36462</v>
          </cell>
          <cell r="H71">
            <v>36463</v>
          </cell>
          <cell r="I71">
            <v>450000</v>
          </cell>
          <cell r="J71">
            <v>36463</v>
          </cell>
          <cell r="K71">
            <v>36463</v>
          </cell>
          <cell r="L71" t="str">
            <v>450000</v>
          </cell>
          <cell r="M71" t="str">
            <v>SoCalBdr</v>
          </cell>
          <cell r="N71">
            <v>36462</v>
          </cell>
          <cell r="O71">
            <v>36462</v>
          </cell>
          <cell r="P71" t="str">
            <v>450000</v>
          </cell>
          <cell r="Q71" t="str">
            <v>Socal Bdr</v>
          </cell>
        </row>
        <row r="72">
          <cell r="A72">
            <v>36461</v>
          </cell>
          <cell r="B72">
            <v>55</v>
          </cell>
          <cell r="D72" t="str">
            <v>Loan</v>
          </cell>
          <cell r="E72">
            <v>0.01</v>
          </cell>
          <cell r="G72">
            <v>36465</v>
          </cell>
          <cell r="H72">
            <v>36494</v>
          </cell>
          <cell r="I72">
            <v>83169</v>
          </cell>
          <cell r="J72">
            <v>36494</v>
          </cell>
          <cell r="K72">
            <v>36494</v>
          </cell>
          <cell r="L72" t="str">
            <v>83169</v>
          </cell>
          <cell r="M72" t="str">
            <v>SoCalBdr</v>
          </cell>
          <cell r="N72">
            <v>36465</v>
          </cell>
          <cell r="O72">
            <v>36494</v>
          </cell>
          <cell r="P72" t="str">
            <v>2772</v>
          </cell>
          <cell r="Q72" t="str">
            <v>Socal Bdr</v>
          </cell>
        </row>
        <row r="73">
          <cell r="A73">
            <v>36466</v>
          </cell>
          <cell r="B73">
            <v>56</v>
          </cell>
          <cell r="D73" t="str">
            <v>Loan</v>
          </cell>
          <cell r="E73">
            <v>0.04</v>
          </cell>
          <cell r="G73">
            <v>36467</v>
          </cell>
          <cell r="H73">
            <v>36525</v>
          </cell>
          <cell r="I73">
            <v>31000</v>
          </cell>
          <cell r="J73">
            <v>36495</v>
          </cell>
          <cell r="K73">
            <v>36525</v>
          </cell>
          <cell r="L73" t="str">
            <v>31000</v>
          </cell>
          <cell r="M73" t="str">
            <v>SoCalBdr</v>
          </cell>
          <cell r="N73">
            <v>36861</v>
          </cell>
          <cell r="O73">
            <v>36891</v>
          </cell>
          <cell r="P73" t="str">
            <v>1000</v>
          </cell>
          <cell r="Q73" t="str">
            <v>Socal Bdr</v>
          </cell>
        </row>
        <row r="74">
          <cell r="A74">
            <v>36474</v>
          </cell>
          <cell r="B74">
            <v>57</v>
          </cell>
          <cell r="C74">
            <v>165</v>
          </cell>
          <cell r="D74" t="str">
            <v>Park</v>
          </cell>
          <cell r="E74">
            <v>7.0000000000000007E-2</v>
          </cell>
          <cell r="G74">
            <v>36586</v>
          </cell>
          <cell r="H74">
            <v>36769</v>
          </cell>
          <cell r="I74">
            <v>310000</v>
          </cell>
          <cell r="J74">
            <v>36586</v>
          </cell>
          <cell r="K74">
            <v>36616</v>
          </cell>
          <cell r="L74" t="str">
            <v>10000</v>
          </cell>
          <cell r="M74" t="str">
            <v>SoCalBdr</v>
          </cell>
          <cell r="N74">
            <v>36861</v>
          </cell>
          <cell r="O74">
            <v>36891</v>
          </cell>
          <cell r="P74" t="str">
            <v>10000</v>
          </cell>
          <cell r="Q74" t="str">
            <v>Socal Bdr</v>
          </cell>
        </row>
        <row r="75">
          <cell r="A75">
            <v>36483</v>
          </cell>
          <cell r="B75">
            <v>58</v>
          </cell>
          <cell r="C75">
            <v>166</v>
          </cell>
          <cell r="D75" t="str">
            <v>Park</v>
          </cell>
          <cell r="E75">
            <v>0.05</v>
          </cell>
          <cell r="G75">
            <v>36586</v>
          </cell>
          <cell r="H75">
            <v>36769</v>
          </cell>
          <cell r="I75">
            <v>310000</v>
          </cell>
          <cell r="J75">
            <v>36586</v>
          </cell>
          <cell r="K75">
            <v>36616</v>
          </cell>
          <cell r="L75" t="str">
            <v>10000</v>
          </cell>
          <cell r="M75" t="str">
            <v>SoCalBdr</v>
          </cell>
          <cell r="N75">
            <v>36373</v>
          </cell>
          <cell r="O75">
            <v>36403</v>
          </cell>
          <cell r="P75" t="str">
            <v>10000</v>
          </cell>
          <cell r="Q75" t="str">
            <v>Socal Bdr</v>
          </cell>
        </row>
        <row r="76">
          <cell r="A76">
            <v>36487</v>
          </cell>
          <cell r="B76">
            <v>59</v>
          </cell>
          <cell r="C76">
            <v>168</v>
          </cell>
          <cell r="D76" t="str">
            <v>Park</v>
          </cell>
          <cell r="E76">
            <v>0.05</v>
          </cell>
          <cell r="G76">
            <v>36495</v>
          </cell>
          <cell r="H76">
            <v>36799</v>
          </cell>
          <cell r="I76">
            <v>310000</v>
          </cell>
          <cell r="J76">
            <v>36495</v>
          </cell>
          <cell r="K76">
            <v>36525</v>
          </cell>
          <cell r="L76" t="str">
            <v>10000</v>
          </cell>
          <cell r="M76" t="str">
            <v>SoCalBdr</v>
          </cell>
          <cell r="N76">
            <v>36770</v>
          </cell>
          <cell r="O76">
            <v>36799</v>
          </cell>
          <cell r="P76" t="str">
            <v>10000</v>
          </cell>
          <cell r="Q76" t="str">
            <v>Socal Bdr</v>
          </cell>
        </row>
        <row r="77">
          <cell r="A77">
            <v>36493</v>
          </cell>
          <cell r="B77">
            <v>60</v>
          </cell>
          <cell r="C77">
            <v>171</v>
          </cell>
          <cell r="D77" t="str">
            <v>Loan</v>
          </cell>
          <cell r="E77">
            <v>0.1</v>
          </cell>
          <cell r="G77">
            <v>36493</v>
          </cell>
          <cell r="H77">
            <v>36525</v>
          </cell>
          <cell r="I77">
            <v>500</v>
          </cell>
          <cell r="J77">
            <v>36495</v>
          </cell>
          <cell r="K77">
            <v>36525</v>
          </cell>
          <cell r="L77" t="str">
            <v>16</v>
          </cell>
          <cell r="M77" t="str">
            <v>SoCalBdr</v>
          </cell>
          <cell r="N77">
            <v>36493</v>
          </cell>
          <cell r="O77">
            <v>36493</v>
          </cell>
          <cell r="P77" t="str">
            <v>500</v>
          </cell>
          <cell r="Q77" t="str">
            <v>Socal Bdr</v>
          </cell>
        </row>
        <row r="78">
          <cell r="B78">
            <v>61</v>
          </cell>
          <cell r="C78">
            <v>173</v>
          </cell>
          <cell r="D78" t="str">
            <v>Loan</v>
          </cell>
          <cell r="E78">
            <v>5.0000000000000001E-3</v>
          </cell>
          <cell r="G78">
            <v>36493</v>
          </cell>
          <cell r="H78">
            <v>36525</v>
          </cell>
          <cell r="I78">
            <v>310000</v>
          </cell>
          <cell r="J78">
            <v>36495</v>
          </cell>
          <cell r="K78">
            <v>36525</v>
          </cell>
          <cell r="L78" t="str">
            <v>10000</v>
          </cell>
          <cell r="M78" t="str">
            <v>SoCalBdr</v>
          </cell>
          <cell r="N78">
            <v>36493</v>
          </cell>
          <cell r="O78">
            <v>36493</v>
          </cell>
          <cell r="P78" t="str">
            <v>310000</v>
          </cell>
          <cell r="Q78" t="str">
            <v>Socal Bdr</v>
          </cell>
        </row>
        <row r="79">
          <cell r="A79">
            <v>36503</v>
          </cell>
          <cell r="B79">
            <v>62</v>
          </cell>
          <cell r="C79">
            <v>181</v>
          </cell>
          <cell r="D79" t="str">
            <v>Loan</v>
          </cell>
          <cell r="E79">
            <v>0.03</v>
          </cell>
          <cell r="G79">
            <v>36503</v>
          </cell>
          <cell r="H79">
            <v>36556</v>
          </cell>
          <cell r="I79">
            <v>10000</v>
          </cell>
          <cell r="J79">
            <v>36526</v>
          </cell>
          <cell r="K79">
            <v>36556</v>
          </cell>
          <cell r="L79" t="str">
            <v>333</v>
          </cell>
          <cell r="M79" t="str">
            <v>SoCalBdr</v>
          </cell>
          <cell r="N79">
            <v>36504</v>
          </cell>
          <cell r="O79">
            <v>36504</v>
          </cell>
          <cell r="P79" t="str">
            <v>10000</v>
          </cell>
          <cell r="Q79" t="str">
            <v>Socal Bdr</v>
          </cell>
        </row>
        <row r="80">
          <cell r="A80">
            <v>36524</v>
          </cell>
          <cell r="B80">
            <v>63</v>
          </cell>
          <cell r="C80">
            <v>176</v>
          </cell>
          <cell r="D80" t="str">
            <v>Park</v>
          </cell>
          <cell r="E80">
            <v>0.01</v>
          </cell>
          <cell r="G80">
            <v>36890</v>
          </cell>
          <cell r="H80">
            <v>36890</v>
          </cell>
          <cell r="I80">
            <v>527000</v>
          </cell>
          <cell r="J80">
            <v>36524</v>
          </cell>
          <cell r="K80">
            <v>36524</v>
          </cell>
          <cell r="L80" t="str">
            <v>527000</v>
          </cell>
          <cell r="M80" t="str">
            <v>SoCalBdr</v>
          </cell>
          <cell r="N80">
            <v>36526</v>
          </cell>
          <cell r="O80">
            <v>36556</v>
          </cell>
          <cell r="P80" t="str">
            <v>17000</v>
          </cell>
          <cell r="Q80" t="str">
            <v>Socal Bdr</v>
          </cell>
        </row>
        <row r="81">
          <cell r="A81">
            <v>36530</v>
          </cell>
          <cell r="B81">
            <v>64</v>
          </cell>
          <cell r="C81">
            <v>182</v>
          </cell>
          <cell r="D81" t="str">
            <v>Park</v>
          </cell>
          <cell r="E81">
            <v>0.09</v>
          </cell>
          <cell r="G81">
            <v>36557</v>
          </cell>
          <cell r="H81">
            <v>36738</v>
          </cell>
          <cell r="I81">
            <v>310000</v>
          </cell>
          <cell r="J81">
            <v>36557</v>
          </cell>
          <cell r="K81">
            <v>36585</v>
          </cell>
          <cell r="L81" t="str">
            <v>10000</v>
          </cell>
          <cell r="M81" t="str">
            <v>SoCalBdr</v>
          </cell>
          <cell r="N81">
            <v>36708</v>
          </cell>
          <cell r="O81">
            <v>36737</v>
          </cell>
          <cell r="P81" t="str">
            <v>10000</v>
          </cell>
          <cell r="Q81" t="str">
            <v>Socal Bdr</v>
          </cell>
        </row>
        <row r="82">
          <cell r="A82">
            <v>36532</v>
          </cell>
          <cell r="B82">
            <v>65</v>
          </cell>
          <cell r="C82">
            <v>183</v>
          </cell>
          <cell r="D82" t="str">
            <v>Park</v>
          </cell>
          <cell r="E82">
            <v>0.08</v>
          </cell>
          <cell r="G82">
            <v>36532</v>
          </cell>
          <cell r="H82">
            <v>36799</v>
          </cell>
          <cell r="I82">
            <v>150000</v>
          </cell>
          <cell r="J82">
            <v>36532</v>
          </cell>
          <cell r="K82">
            <v>36556</v>
          </cell>
          <cell r="L82" t="str">
            <v>5000</v>
          </cell>
          <cell r="M82" t="str">
            <v>SoCalBdr</v>
          </cell>
          <cell r="N82">
            <v>36708</v>
          </cell>
          <cell r="O82">
            <v>36799</v>
          </cell>
          <cell r="P82" t="str">
            <v>1630</v>
          </cell>
          <cell r="Q82" t="str">
            <v>Socal Bdr</v>
          </cell>
        </row>
        <row r="83">
          <cell r="A83">
            <v>36546</v>
          </cell>
          <cell r="B83">
            <v>66</v>
          </cell>
          <cell r="C83">
            <v>184</v>
          </cell>
          <cell r="D83" t="str">
            <v>Park</v>
          </cell>
          <cell r="E83">
            <v>0.02</v>
          </cell>
          <cell r="G83">
            <v>36545</v>
          </cell>
          <cell r="H83">
            <v>36585</v>
          </cell>
          <cell r="I83">
            <v>290000</v>
          </cell>
          <cell r="J83">
            <v>36545</v>
          </cell>
          <cell r="K83">
            <v>36545</v>
          </cell>
          <cell r="L83" t="str">
            <v>290000</v>
          </cell>
          <cell r="M83" t="str">
            <v>SoCalBdr</v>
          </cell>
          <cell r="N83">
            <v>36557</v>
          </cell>
          <cell r="O83">
            <v>36585</v>
          </cell>
          <cell r="P83" t="str">
            <v>10000</v>
          </cell>
          <cell r="Q83" t="str">
            <v>Socal Bdr</v>
          </cell>
        </row>
        <row r="84">
          <cell r="A84">
            <v>36559</v>
          </cell>
          <cell r="B84">
            <v>67</v>
          </cell>
          <cell r="D84" t="str">
            <v>Park</v>
          </cell>
          <cell r="E84">
            <v>5.0000000000000001E-3</v>
          </cell>
          <cell r="G84">
            <v>36560</v>
          </cell>
          <cell r="H84">
            <v>36566</v>
          </cell>
          <cell r="I84">
            <v>60000</v>
          </cell>
          <cell r="J84">
            <v>36560</v>
          </cell>
          <cell r="K84">
            <v>36565</v>
          </cell>
          <cell r="L84" t="str">
            <v>10000</v>
          </cell>
          <cell r="M84" t="str">
            <v>SoCalBdr</v>
          </cell>
          <cell r="N84">
            <v>36566</v>
          </cell>
          <cell r="O84">
            <v>36566</v>
          </cell>
          <cell r="P84" t="str">
            <v>60000</v>
          </cell>
          <cell r="Q84" t="str">
            <v>Socal Bdr</v>
          </cell>
        </row>
        <row r="85">
          <cell r="A85">
            <v>36595</v>
          </cell>
          <cell r="B85">
            <v>68</v>
          </cell>
          <cell r="D85" t="str">
            <v>Loan</v>
          </cell>
          <cell r="E85">
            <v>5.0000000000000001E-3</v>
          </cell>
          <cell r="G85">
            <v>36596</v>
          </cell>
          <cell r="H85">
            <v>36646</v>
          </cell>
          <cell r="I85">
            <v>120000</v>
          </cell>
          <cell r="J85">
            <v>36641</v>
          </cell>
          <cell r="K85">
            <v>36641</v>
          </cell>
          <cell r="L85" t="str">
            <v>120000</v>
          </cell>
          <cell r="M85" t="str">
            <v>SoCalBdr</v>
          </cell>
          <cell r="N85">
            <v>36596</v>
          </cell>
          <cell r="O85">
            <v>36597</v>
          </cell>
          <cell r="P85" t="str">
            <v>60000</v>
          </cell>
          <cell r="Q85" t="str">
            <v>Socal Bdr</v>
          </cell>
          <cell r="R85" t="str">
            <v>Wknd ln for mike.  Give back imbal</v>
          </cell>
        </row>
        <row r="86">
          <cell r="A86">
            <v>36602</v>
          </cell>
          <cell r="B86">
            <v>69</v>
          </cell>
          <cell r="D86" t="str">
            <v>Loan</v>
          </cell>
          <cell r="E86">
            <v>1E-3</v>
          </cell>
          <cell r="G86">
            <v>36603</v>
          </cell>
          <cell r="H86">
            <v>36605</v>
          </cell>
          <cell r="I86">
            <v>579328</v>
          </cell>
          <cell r="J86">
            <v>36605</v>
          </cell>
          <cell r="K86">
            <v>36605</v>
          </cell>
          <cell r="L86" t="str">
            <v>579328</v>
          </cell>
          <cell r="M86" t="str">
            <v>SoCalBdr</v>
          </cell>
          <cell r="N86">
            <v>36603</v>
          </cell>
          <cell r="O86">
            <v>36603</v>
          </cell>
          <cell r="P86" t="str">
            <v>289664</v>
          </cell>
          <cell r="Q86" t="str">
            <v>Socal Bdr</v>
          </cell>
          <cell r="R86" t="str">
            <v>Wknd ln.  Give back imbal</v>
          </cell>
        </row>
        <row r="87">
          <cell r="A87">
            <v>36609</v>
          </cell>
          <cell r="B87">
            <v>70</v>
          </cell>
          <cell r="C87">
            <v>190</v>
          </cell>
          <cell r="D87" t="str">
            <v>Loan</v>
          </cell>
          <cell r="E87">
            <v>1.4999999999999999E-2</v>
          </cell>
          <cell r="G87">
            <v>36610</v>
          </cell>
          <cell r="H87">
            <v>36623</v>
          </cell>
          <cell r="I87">
            <v>90000</v>
          </cell>
          <cell r="J87">
            <v>36617</v>
          </cell>
          <cell r="K87">
            <v>36623</v>
          </cell>
          <cell r="L87" t="str">
            <v>12857</v>
          </cell>
          <cell r="M87" t="str">
            <v>SoCalBdr</v>
          </cell>
          <cell r="N87">
            <v>36610</v>
          </cell>
          <cell r="O87">
            <v>36612</v>
          </cell>
          <cell r="P87" t="str">
            <v>30000</v>
          </cell>
          <cell r="Q87" t="str">
            <v>Socal Bdr</v>
          </cell>
          <cell r="R87" t="str">
            <v>needed to fill strg in Mar</v>
          </cell>
        </row>
        <row r="88">
          <cell r="A88">
            <v>36617</v>
          </cell>
          <cell r="B88">
            <v>71</v>
          </cell>
          <cell r="C88">
            <v>195</v>
          </cell>
          <cell r="D88" t="str">
            <v>Loan</v>
          </cell>
          <cell r="E88">
            <v>0.25</v>
          </cell>
          <cell r="G88">
            <v>36617</v>
          </cell>
          <cell r="H88">
            <v>36677</v>
          </cell>
          <cell r="I88">
            <v>90000</v>
          </cell>
          <cell r="J88">
            <v>36647</v>
          </cell>
          <cell r="K88">
            <v>36677</v>
          </cell>
          <cell r="L88" t="str">
            <v>30000</v>
          </cell>
          <cell r="M88" t="str">
            <v>SoCalBdr</v>
          </cell>
          <cell r="N88">
            <v>36617</v>
          </cell>
          <cell r="O88">
            <v>36619</v>
          </cell>
          <cell r="P88" t="str">
            <v>2903</v>
          </cell>
          <cell r="Q88" t="str">
            <v>San Juan</v>
          </cell>
          <cell r="R88" t="str">
            <v>sld gas for mike</v>
          </cell>
        </row>
        <row r="89">
          <cell r="A89">
            <v>36616</v>
          </cell>
          <cell r="B89">
            <v>72</v>
          </cell>
          <cell r="C89">
            <v>190</v>
          </cell>
          <cell r="D89" t="str">
            <v>Loan</v>
          </cell>
          <cell r="E89">
            <v>0.01</v>
          </cell>
          <cell r="G89">
            <v>36616</v>
          </cell>
          <cell r="H89">
            <v>36646</v>
          </cell>
          <cell r="I89">
            <v>74961</v>
          </cell>
          <cell r="J89">
            <v>36617</v>
          </cell>
          <cell r="K89">
            <v>36646</v>
          </cell>
          <cell r="L89" t="str">
            <v>74961</v>
          </cell>
          <cell r="M89" t="str">
            <v>SoCalBdr</v>
          </cell>
          <cell r="N89">
            <v>36616</v>
          </cell>
          <cell r="O89">
            <v>36616</v>
          </cell>
          <cell r="P89" t="str">
            <v>74961</v>
          </cell>
          <cell r="Q89" t="str">
            <v>Socal Bdr</v>
          </cell>
          <cell r="R89" t="str">
            <v>needed to fill strg in Mar</v>
          </cell>
        </row>
        <row r="90">
          <cell r="A90">
            <v>36640</v>
          </cell>
          <cell r="B90">
            <v>73</v>
          </cell>
          <cell r="C90">
            <v>193</v>
          </cell>
          <cell r="D90" t="str">
            <v>Loan</v>
          </cell>
          <cell r="E90">
            <v>0.12</v>
          </cell>
          <cell r="G90">
            <v>36678</v>
          </cell>
          <cell r="H90">
            <v>36981</v>
          </cell>
          <cell r="I90">
            <v>300000</v>
          </cell>
          <cell r="J90">
            <v>36951</v>
          </cell>
          <cell r="K90">
            <v>36981</v>
          </cell>
          <cell r="L90" t="str">
            <v>9677</v>
          </cell>
          <cell r="M90" t="str">
            <v>SoCalBdr</v>
          </cell>
          <cell r="N90">
            <v>36678</v>
          </cell>
          <cell r="O90">
            <v>36707</v>
          </cell>
          <cell r="P90" t="str">
            <v>300000</v>
          </cell>
          <cell r="Q90" t="str">
            <v>Socal Bdr</v>
          </cell>
        </row>
        <row r="91">
          <cell r="A91">
            <v>36640</v>
          </cell>
          <cell r="B91">
            <v>74</v>
          </cell>
          <cell r="C91">
            <v>192</v>
          </cell>
          <cell r="D91" t="str">
            <v>Loan</v>
          </cell>
          <cell r="E91">
            <v>0.57000000000000006</v>
          </cell>
          <cell r="G91">
            <v>36861</v>
          </cell>
          <cell r="H91">
            <v>36646</v>
          </cell>
          <cell r="I91">
            <v>155000</v>
          </cell>
          <cell r="J91">
            <v>36982</v>
          </cell>
          <cell r="K91">
            <v>37011</v>
          </cell>
          <cell r="L91" t="str">
            <v>5167</v>
          </cell>
          <cell r="M91" t="str">
            <v>SoCalBdr</v>
          </cell>
          <cell r="N91">
            <v>36861</v>
          </cell>
          <cell r="O91">
            <v>36891</v>
          </cell>
          <cell r="P91" t="str">
            <v>155000</v>
          </cell>
          <cell r="Q91" t="str">
            <v>Socal Bdr</v>
          </cell>
        </row>
        <row r="92">
          <cell r="A92">
            <v>36644</v>
          </cell>
          <cell r="B92">
            <v>75</v>
          </cell>
          <cell r="D92" t="str">
            <v>Loan</v>
          </cell>
          <cell r="E92">
            <v>5.0000000000000001E-4</v>
          </cell>
          <cell r="G92">
            <v>36645</v>
          </cell>
          <cell r="H92">
            <v>11414</v>
          </cell>
          <cell r="I92">
            <v>100000</v>
          </cell>
          <cell r="J92">
            <v>36647</v>
          </cell>
          <cell r="K92">
            <v>36677</v>
          </cell>
          <cell r="L92" t="str">
            <v>3226</v>
          </cell>
          <cell r="M92" t="str">
            <v>SoCalBdr</v>
          </cell>
          <cell r="N92">
            <v>36645</v>
          </cell>
          <cell r="O92">
            <v>36646</v>
          </cell>
          <cell r="P92" t="str">
            <v>50000</v>
          </cell>
          <cell r="Q92" t="str">
            <v>Socal Bdr</v>
          </cell>
        </row>
        <row r="93">
          <cell r="A93">
            <v>36662</v>
          </cell>
          <cell r="B93">
            <v>76</v>
          </cell>
          <cell r="D93" t="str">
            <v>Loan</v>
          </cell>
          <cell r="E93">
            <v>0.45</v>
          </cell>
          <cell r="G93">
            <v>36861</v>
          </cell>
          <cell r="H93">
            <v>37011</v>
          </cell>
          <cell r="I93">
            <v>155000</v>
          </cell>
          <cell r="J93">
            <v>36617</v>
          </cell>
          <cell r="K93">
            <v>36646</v>
          </cell>
          <cell r="L93" t="str">
            <v>5167</v>
          </cell>
          <cell r="M93" t="str">
            <v>SoCalBdr</v>
          </cell>
          <cell r="N93">
            <v>36861</v>
          </cell>
          <cell r="O93">
            <v>36891</v>
          </cell>
          <cell r="P93" t="str">
            <v>5000</v>
          </cell>
          <cell r="Q93" t="str">
            <v>Socal Bdr</v>
          </cell>
        </row>
        <row r="94">
          <cell r="A94">
            <v>36665</v>
          </cell>
          <cell r="B94">
            <v>77</v>
          </cell>
          <cell r="D94" t="str">
            <v>Loan</v>
          </cell>
          <cell r="E94">
            <v>1E-4</v>
          </cell>
          <cell r="G94">
            <v>36666</v>
          </cell>
          <cell r="H94">
            <v>36668</v>
          </cell>
          <cell r="I94">
            <v>80000</v>
          </cell>
          <cell r="J94">
            <v>36668</v>
          </cell>
          <cell r="K94">
            <v>36668</v>
          </cell>
          <cell r="L94" t="str">
            <v>80000</v>
          </cell>
          <cell r="M94" t="str">
            <v>SoCalBdr</v>
          </cell>
          <cell r="N94">
            <v>36666</v>
          </cell>
          <cell r="O94">
            <v>36667</v>
          </cell>
          <cell r="P94" t="str">
            <v>40000</v>
          </cell>
          <cell r="Q94" t="str">
            <v>Socal Bdr</v>
          </cell>
        </row>
        <row r="95">
          <cell r="A95">
            <v>36669</v>
          </cell>
          <cell r="B95">
            <v>78</v>
          </cell>
          <cell r="D95" t="str">
            <v>Loan</v>
          </cell>
          <cell r="E95">
            <v>0.1</v>
          </cell>
          <cell r="G95">
            <v>36669</v>
          </cell>
          <cell r="H95">
            <v>36831</v>
          </cell>
          <cell r="I95">
            <v>300000</v>
          </cell>
          <cell r="J95">
            <v>36831</v>
          </cell>
          <cell r="K95">
            <v>36860</v>
          </cell>
          <cell r="L95" t="str">
            <v>300000</v>
          </cell>
          <cell r="M95" t="str">
            <v>SoCalBdr</v>
          </cell>
          <cell r="N95">
            <v>36678</v>
          </cell>
          <cell r="O95">
            <v>36707</v>
          </cell>
          <cell r="P95" t="str">
            <v>150000</v>
          </cell>
          <cell r="Q95" t="str">
            <v>Socal Bdr</v>
          </cell>
        </row>
      </sheetData>
      <sheetData sheetId="3">
        <row r="3">
          <cell r="C3" t="str">
            <v>NegDate</v>
          </cell>
          <cell r="D3" t="str">
            <v>BuySell</v>
          </cell>
          <cell r="E3" t="str">
            <v>FloMo</v>
          </cell>
          <cell r="F3" t="str">
            <v>Bot</v>
          </cell>
          <cell r="G3" t="str">
            <v>Sld</v>
          </cell>
          <cell r="H3" t="str">
            <v>Price</v>
          </cell>
          <cell r="I3" t="str">
            <v>Brkr</v>
          </cell>
          <cell r="J3" t="str">
            <v>Init/Cls</v>
          </cell>
          <cell r="K3" t="str">
            <v>DealNo</v>
          </cell>
          <cell r="L3" t="str">
            <v>CrntPrc</v>
          </cell>
          <cell r="M3" t="str">
            <v>GnLs</v>
          </cell>
          <cell r="N3" t="str">
            <v>PriceType</v>
          </cell>
          <cell r="O3" t="str">
            <v>PriceBasin</v>
          </cell>
          <cell r="P3" t="str">
            <v>VolBot1</v>
          </cell>
          <cell r="Q3" t="str">
            <v>VolSld1</v>
          </cell>
          <cell r="R3" t="str">
            <v>VolType</v>
          </cell>
          <cell r="S3" t="str">
            <v>CounterParty</v>
          </cell>
          <cell r="T3" t="str">
            <v>Volume</v>
          </cell>
          <cell r="U3" t="str">
            <v>NyxVol</v>
          </cell>
          <cell r="V3" t="str">
            <v>NyxPrc</v>
          </cell>
          <cell r="W3" t="str">
            <v>Cst</v>
          </cell>
          <cell r="X3" t="str">
            <v>Rev</v>
          </cell>
          <cell r="Y3" t="str">
            <v>NetKts</v>
          </cell>
          <cell r="Z3" t="str">
            <v>RevCst</v>
          </cell>
        </row>
        <row r="4">
          <cell r="C4">
            <v>35894</v>
          </cell>
          <cell r="D4" t="str">
            <v>Bot</v>
          </cell>
          <cell r="E4">
            <v>36130</v>
          </cell>
          <cell r="F4">
            <v>5</v>
          </cell>
          <cell r="H4">
            <v>2.87</v>
          </cell>
          <cell r="I4" t="str">
            <v>SB1</v>
          </cell>
          <cell r="J4" t="str">
            <v>Init</v>
          </cell>
          <cell r="K4">
            <v>1</v>
          </cell>
          <cell r="L4">
            <v>0</v>
          </cell>
          <cell r="M4">
            <v>21300</v>
          </cell>
          <cell r="N4" t="str">
            <v>Fut</v>
          </cell>
          <cell r="O4" t="str">
            <v>Nyx</v>
          </cell>
          <cell r="P4">
            <v>50000</v>
          </cell>
          <cell r="Q4">
            <v>0</v>
          </cell>
          <cell r="R4" t="str">
            <v>Fncl</v>
          </cell>
          <cell r="S4" t="str">
            <v>Nymex</v>
          </cell>
          <cell r="T4">
            <v>50000</v>
          </cell>
          <cell r="U4">
            <v>5</v>
          </cell>
          <cell r="V4">
            <v>2.87</v>
          </cell>
          <cell r="W4">
            <v>14.350000000000001</v>
          </cell>
          <cell r="X4">
            <v>0</v>
          </cell>
          <cell r="Y4">
            <v>5</v>
          </cell>
          <cell r="Z4">
            <v>14.350000000000001</v>
          </cell>
        </row>
        <row r="5">
          <cell r="C5">
            <v>35894</v>
          </cell>
          <cell r="D5" t="str">
            <v>Sld</v>
          </cell>
          <cell r="E5">
            <v>35977</v>
          </cell>
          <cell r="G5">
            <v>1</v>
          </cell>
          <cell r="H5">
            <v>2.67</v>
          </cell>
          <cell r="I5" t="str">
            <v>SB1</v>
          </cell>
          <cell r="J5" t="str">
            <v>Init</v>
          </cell>
          <cell r="K5">
            <v>1</v>
          </cell>
          <cell r="L5">
            <v>0</v>
          </cell>
          <cell r="M5">
            <v>-36700</v>
          </cell>
          <cell r="N5" t="str">
            <v>Fut</v>
          </cell>
          <cell r="O5" t="str">
            <v>Nyx</v>
          </cell>
          <cell r="P5">
            <v>0</v>
          </cell>
          <cell r="Q5">
            <v>10000</v>
          </cell>
          <cell r="R5" t="str">
            <v>Fncl</v>
          </cell>
          <cell r="S5" t="str">
            <v>Nymex</v>
          </cell>
          <cell r="T5">
            <v>10000</v>
          </cell>
          <cell r="U5">
            <v>-1</v>
          </cell>
          <cell r="V5">
            <v>2.67</v>
          </cell>
          <cell r="W5">
            <v>0</v>
          </cell>
          <cell r="X5">
            <v>2.67</v>
          </cell>
          <cell r="Y5">
            <v>-1</v>
          </cell>
          <cell r="Z5">
            <v>-2.67</v>
          </cell>
        </row>
        <row r="6">
          <cell r="C6">
            <v>35894</v>
          </cell>
          <cell r="D6" t="str">
            <v>Sld</v>
          </cell>
          <cell r="E6">
            <v>35977</v>
          </cell>
          <cell r="G6">
            <v>4</v>
          </cell>
          <cell r="H6">
            <v>2.66</v>
          </cell>
          <cell r="I6" t="str">
            <v>SB1</v>
          </cell>
          <cell r="J6" t="str">
            <v>Init</v>
          </cell>
          <cell r="K6">
            <v>1</v>
          </cell>
          <cell r="L6">
            <v>0</v>
          </cell>
          <cell r="M6">
            <v>-66600</v>
          </cell>
          <cell r="N6" t="str">
            <v>Fut</v>
          </cell>
          <cell r="O6" t="str">
            <v>Nyx</v>
          </cell>
          <cell r="P6">
            <v>0</v>
          </cell>
          <cell r="Q6">
            <v>40000</v>
          </cell>
          <cell r="R6" t="str">
            <v>Fncl</v>
          </cell>
          <cell r="S6" t="str">
            <v>Nymex</v>
          </cell>
          <cell r="T6">
            <v>40000</v>
          </cell>
          <cell r="U6">
            <v>-4</v>
          </cell>
          <cell r="V6">
            <v>2.66</v>
          </cell>
          <cell r="W6">
            <v>0</v>
          </cell>
          <cell r="X6">
            <v>10.64</v>
          </cell>
          <cell r="Y6">
            <v>-4</v>
          </cell>
          <cell r="Z6">
            <v>-10.64</v>
          </cell>
        </row>
        <row r="7">
          <cell r="C7">
            <v>35898</v>
          </cell>
          <cell r="D7" t="str">
            <v>Bot</v>
          </cell>
          <cell r="E7">
            <v>36130</v>
          </cell>
          <cell r="F7">
            <v>5</v>
          </cell>
          <cell r="H7">
            <v>2.8</v>
          </cell>
          <cell r="I7" t="str">
            <v>SB1</v>
          </cell>
          <cell r="J7" t="str">
            <v>Init</v>
          </cell>
          <cell r="K7">
            <v>1</v>
          </cell>
          <cell r="L7">
            <v>0</v>
          </cell>
          <cell r="M7">
            <v>22000</v>
          </cell>
          <cell r="N7" t="str">
            <v>Fut</v>
          </cell>
          <cell r="O7" t="str">
            <v>Nyx</v>
          </cell>
          <cell r="P7">
            <v>50000</v>
          </cell>
          <cell r="Q7">
            <v>0</v>
          </cell>
          <cell r="R7" t="str">
            <v>Fncl</v>
          </cell>
          <cell r="S7" t="str">
            <v>Nymex</v>
          </cell>
          <cell r="T7">
            <v>50000</v>
          </cell>
          <cell r="U7">
            <v>5</v>
          </cell>
          <cell r="V7">
            <v>2.8</v>
          </cell>
          <cell r="W7">
            <v>14</v>
          </cell>
          <cell r="X7">
            <v>0</v>
          </cell>
          <cell r="Y7">
            <v>5</v>
          </cell>
          <cell r="Z7">
            <v>14</v>
          </cell>
        </row>
        <row r="8">
          <cell r="C8">
            <v>35898</v>
          </cell>
          <cell r="D8" t="str">
            <v>Sld</v>
          </cell>
          <cell r="E8">
            <v>35977</v>
          </cell>
          <cell r="G8">
            <v>5</v>
          </cell>
          <cell r="H8">
            <v>2.57</v>
          </cell>
          <cell r="I8" t="str">
            <v>SB1</v>
          </cell>
          <cell r="J8" t="str">
            <v>Init</v>
          </cell>
          <cell r="K8">
            <v>1</v>
          </cell>
          <cell r="L8">
            <v>0</v>
          </cell>
          <cell r="M8">
            <v>-75700</v>
          </cell>
          <cell r="N8" t="str">
            <v>Fut</v>
          </cell>
          <cell r="O8" t="str">
            <v>Nyx</v>
          </cell>
          <cell r="P8">
            <v>0</v>
          </cell>
          <cell r="Q8">
            <v>50000</v>
          </cell>
          <cell r="R8" t="str">
            <v>Fncl</v>
          </cell>
          <cell r="S8" t="str">
            <v>Nymex</v>
          </cell>
          <cell r="T8">
            <v>50000</v>
          </cell>
          <cell r="U8">
            <v>-5</v>
          </cell>
          <cell r="V8">
            <v>2.57</v>
          </cell>
          <cell r="W8">
            <v>0</v>
          </cell>
          <cell r="X8">
            <v>12.85</v>
          </cell>
          <cell r="Y8">
            <v>-5</v>
          </cell>
          <cell r="Z8">
            <v>-12.85</v>
          </cell>
        </row>
        <row r="9">
          <cell r="C9">
            <v>35912</v>
          </cell>
          <cell r="D9" t="str">
            <v>Bot</v>
          </cell>
          <cell r="E9">
            <v>35977</v>
          </cell>
          <cell r="F9">
            <v>5</v>
          </cell>
          <cell r="H9">
            <v>2.35</v>
          </cell>
          <cell r="I9" t="str">
            <v>SB1</v>
          </cell>
          <cell r="J9" t="str">
            <v>Close</v>
          </cell>
          <cell r="K9">
            <v>1</v>
          </cell>
          <cell r="L9">
            <v>0</v>
          </cell>
          <cell r="M9">
            <v>26500</v>
          </cell>
          <cell r="N9" t="str">
            <v>Fut</v>
          </cell>
          <cell r="O9" t="str">
            <v>Nyx</v>
          </cell>
          <cell r="P9">
            <v>50000</v>
          </cell>
          <cell r="Q9">
            <v>0</v>
          </cell>
          <cell r="R9" t="str">
            <v>Fncl</v>
          </cell>
          <cell r="S9" t="str">
            <v>Nymex</v>
          </cell>
          <cell r="T9">
            <v>50000</v>
          </cell>
          <cell r="U9">
            <v>5</v>
          </cell>
          <cell r="V9">
            <v>2.35</v>
          </cell>
          <cell r="W9">
            <v>11.75</v>
          </cell>
          <cell r="X9">
            <v>0</v>
          </cell>
          <cell r="Y9">
            <v>5</v>
          </cell>
          <cell r="Z9">
            <v>11.75</v>
          </cell>
        </row>
        <row r="10">
          <cell r="C10">
            <v>35912</v>
          </cell>
          <cell r="D10" t="str">
            <v>Bot</v>
          </cell>
          <cell r="E10">
            <v>35977</v>
          </cell>
          <cell r="F10">
            <v>5</v>
          </cell>
          <cell r="H10">
            <v>2.35</v>
          </cell>
          <cell r="I10" t="str">
            <v>SB1</v>
          </cell>
          <cell r="J10" t="str">
            <v>Close</v>
          </cell>
          <cell r="K10">
            <v>1</v>
          </cell>
          <cell r="L10">
            <v>0</v>
          </cell>
          <cell r="M10">
            <v>26500</v>
          </cell>
          <cell r="N10" t="str">
            <v>Fut</v>
          </cell>
          <cell r="O10" t="str">
            <v>Nyx</v>
          </cell>
          <cell r="P10">
            <v>50000</v>
          </cell>
          <cell r="Q10">
            <v>0</v>
          </cell>
          <cell r="R10" t="str">
            <v>Fncl</v>
          </cell>
          <cell r="S10" t="str">
            <v>Nymex</v>
          </cell>
          <cell r="T10">
            <v>50000</v>
          </cell>
          <cell r="U10">
            <v>5</v>
          </cell>
          <cell r="V10">
            <v>2.35</v>
          </cell>
          <cell r="W10">
            <v>11.75</v>
          </cell>
          <cell r="X10">
            <v>0</v>
          </cell>
          <cell r="Y10">
            <v>5</v>
          </cell>
          <cell r="Z10">
            <v>11.75</v>
          </cell>
        </row>
        <row r="11">
          <cell r="C11">
            <v>35912</v>
          </cell>
          <cell r="D11" t="str">
            <v>Sld</v>
          </cell>
          <cell r="E11">
            <v>36130</v>
          </cell>
          <cell r="G11">
            <v>5</v>
          </cell>
          <cell r="H11">
            <v>2.68</v>
          </cell>
          <cell r="I11" t="str">
            <v>SB1</v>
          </cell>
          <cell r="J11" t="str">
            <v>Close</v>
          </cell>
          <cell r="K11">
            <v>1</v>
          </cell>
          <cell r="L11">
            <v>0</v>
          </cell>
          <cell r="M11">
            <v>-76800</v>
          </cell>
          <cell r="N11" t="str">
            <v>Fut</v>
          </cell>
          <cell r="O11" t="str">
            <v>Nyx</v>
          </cell>
          <cell r="P11">
            <v>0</v>
          </cell>
          <cell r="Q11">
            <v>50000</v>
          </cell>
          <cell r="R11" t="str">
            <v>Fncl</v>
          </cell>
          <cell r="S11" t="str">
            <v>Nymex</v>
          </cell>
          <cell r="T11">
            <v>50000</v>
          </cell>
          <cell r="U11">
            <v>-5</v>
          </cell>
          <cell r="V11">
            <v>2.68</v>
          </cell>
          <cell r="W11">
            <v>0</v>
          </cell>
          <cell r="X11">
            <v>13.4</v>
          </cell>
          <cell r="Y11">
            <v>-5</v>
          </cell>
          <cell r="Z11">
            <v>-13.4</v>
          </cell>
        </row>
        <row r="12">
          <cell r="C12">
            <v>35912</v>
          </cell>
          <cell r="D12" t="str">
            <v>Sld</v>
          </cell>
          <cell r="E12">
            <v>36130</v>
          </cell>
          <cell r="G12">
            <v>5</v>
          </cell>
          <cell r="H12">
            <v>2.68</v>
          </cell>
          <cell r="I12" t="str">
            <v>SB1</v>
          </cell>
          <cell r="J12" t="str">
            <v>Close</v>
          </cell>
          <cell r="K12">
            <v>1</v>
          </cell>
          <cell r="L12">
            <v>0</v>
          </cell>
          <cell r="M12">
            <v>-76800</v>
          </cell>
          <cell r="N12" t="str">
            <v>Fut</v>
          </cell>
          <cell r="O12" t="str">
            <v>Nyx</v>
          </cell>
          <cell r="P12">
            <v>0</v>
          </cell>
          <cell r="Q12">
            <v>50000</v>
          </cell>
          <cell r="R12" t="str">
            <v>Fncl</v>
          </cell>
          <cell r="S12" t="str">
            <v>Nymex</v>
          </cell>
          <cell r="T12">
            <v>50000</v>
          </cell>
          <cell r="U12">
            <v>-5</v>
          </cell>
          <cell r="V12">
            <v>2.68</v>
          </cell>
          <cell r="W12">
            <v>0</v>
          </cell>
          <cell r="X12">
            <v>13.4</v>
          </cell>
          <cell r="Y12">
            <v>-5</v>
          </cell>
          <cell r="Z12">
            <v>-13.4</v>
          </cell>
        </row>
        <row r="13">
          <cell r="C13">
            <v>35919</v>
          </cell>
          <cell r="D13" t="str">
            <v>Bot</v>
          </cell>
          <cell r="E13">
            <v>36039</v>
          </cell>
          <cell r="F13">
            <v>5</v>
          </cell>
          <cell r="H13">
            <v>2.3250000000000002</v>
          </cell>
          <cell r="I13" t="str">
            <v>SB1</v>
          </cell>
          <cell r="J13" t="str">
            <v>Init</v>
          </cell>
          <cell r="K13">
            <v>3</v>
          </cell>
          <cell r="L13">
            <v>0</v>
          </cell>
          <cell r="M13">
            <v>26750</v>
          </cell>
          <cell r="N13" t="str">
            <v>Fut</v>
          </cell>
          <cell r="O13" t="str">
            <v>Nyx</v>
          </cell>
          <cell r="P13">
            <v>50000</v>
          </cell>
          <cell r="Q13">
            <v>0</v>
          </cell>
          <cell r="R13" t="str">
            <v>Fncl</v>
          </cell>
          <cell r="S13" t="str">
            <v>Nymex</v>
          </cell>
          <cell r="T13">
            <v>50000</v>
          </cell>
          <cell r="U13">
            <v>5</v>
          </cell>
          <cell r="V13">
            <v>2.3250000000000002</v>
          </cell>
          <cell r="W13">
            <v>11.625</v>
          </cell>
          <cell r="X13">
            <v>0</v>
          </cell>
          <cell r="Y13">
            <v>5</v>
          </cell>
          <cell r="Z13">
            <v>11.625</v>
          </cell>
        </row>
        <row r="14">
          <cell r="C14">
            <v>35919</v>
          </cell>
          <cell r="D14" t="str">
            <v>Bot</v>
          </cell>
          <cell r="E14">
            <v>36130</v>
          </cell>
          <cell r="F14">
            <v>5</v>
          </cell>
          <cell r="H14">
            <v>2.64</v>
          </cell>
          <cell r="I14" t="str">
            <v>SB1</v>
          </cell>
          <cell r="J14" t="str">
            <v>Init</v>
          </cell>
          <cell r="K14">
            <v>2</v>
          </cell>
          <cell r="L14">
            <v>0</v>
          </cell>
          <cell r="M14">
            <v>23600</v>
          </cell>
          <cell r="N14" t="str">
            <v>Fut</v>
          </cell>
          <cell r="O14" t="str">
            <v>Nyx</v>
          </cell>
          <cell r="P14">
            <v>50000</v>
          </cell>
          <cell r="Q14">
            <v>0</v>
          </cell>
          <cell r="R14" t="str">
            <v>Fncl</v>
          </cell>
          <cell r="S14" t="str">
            <v>Nymex</v>
          </cell>
          <cell r="T14">
            <v>50000</v>
          </cell>
          <cell r="U14">
            <v>5</v>
          </cell>
          <cell r="V14">
            <v>2.64</v>
          </cell>
          <cell r="W14">
            <v>13.200000000000001</v>
          </cell>
          <cell r="X14">
            <v>0</v>
          </cell>
          <cell r="Y14">
            <v>5</v>
          </cell>
          <cell r="Z14">
            <v>13.200000000000001</v>
          </cell>
        </row>
        <row r="15">
          <cell r="C15">
            <v>35919</v>
          </cell>
          <cell r="D15" t="str">
            <v>Bot</v>
          </cell>
          <cell r="E15">
            <v>36130</v>
          </cell>
          <cell r="F15">
            <v>5</v>
          </cell>
          <cell r="H15">
            <v>2.6349999999999998</v>
          </cell>
          <cell r="I15" t="str">
            <v>SB1</v>
          </cell>
          <cell r="J15" t="str">
            <v>Init</v>
          </cell>
          <cell r="K15">
            <v>2</v>
          </cell>
          <cell r="L15">
            <v>0</v>
          </cell>
          <cell r="M15">
            <v>23650.000000000004</v>
          </cell>
          <cell r="N15" t="str">
            <v>Fut</v>
          </cell>
          <cell r="O15" t="str">
            <v>Nyx</v>
          </cell>
          <cell r="P15">
            <v>50000</v>
          </cell>
          <cell r="Q15">
            <v>0</v>
          </cell>
          <cell r="R15" t="str">
            <v>Fncl</v>
          </cell>
          <cell r="S15" t="str">
            <v>Nymex</v>
          </cell>
          <cell r="T15">
            <v>50000</v>
          </cell>
          <cell r="U15">
            <v>5</v>
          </cell>
          <cell r="V15">
            <v>2.6349999999999998</v>
          </cell>
          <cell r="W15">
            <v>13.174999999999999</v>
          </cell>
          <cell r="X15">
            <v>0</v>
          </cell>
          <cell r="Y15">
            <v>5</v>
          </cell>
          <cell r="Z15">
            <v>13.174999999999999</v>
          </cell>
        </row>
        <row r="16">
          <cell r="C16">
            <v>35919</v>
          </cell>
          <cell r="D16" t="str">
            <v>Sld</v>
          </cell>
          <cell r="E16">
            <v>36161</v>
          </cell>
          <cell r="G16">
            <v>5</v>
          </cell>
          <cell r="H16">
            <v>2.64</v>
          </cell>
          <cell r="I16" t="str">
            <v>SB1</v>
          </cell>
          <cell r="J16" t="str">
            <v>Init</v>
          </cell>
          <cell r="K16">
            <v>3</v>
          </cell>
          <cell r="L16">
            <v>0</v>
          </cell>
          <cell r="M16">
            <v>-76400</v>
          </cell>
          <cell r="N16" t="str">
            <v>Fut</v>
          </cell>
          <cell r="O16" t="str">
            <v>Nyx</v>
          </cell>
          <cell r="P16">
            <v>0</v>
          </cell>
          <cell r="Q16">
            <v>50000</v>
          </cell>
          <cell r="R16" t="str">
            <v>Fncl</v>
          </cell>
          <cell r="S16" t="str">
            <v>Nymex</v>
          </cell>
          <cell r="T16">
            <v>50000</v>
          </cell>
          <cell r="U16">
            <v>-5</v>
          </cell>
          <cell r="V16">
            <v>2.64</v>
          </cell>
          <cell r="W16">
            <v>0</v>
          </cell>
          <cell r="X16">
            <v>13.200000000000001</v>
          </cell>
          <cell r="Y16">
            <v>-5</v>
          </cell>
          <cell r="Z16">
            <v>-13.200000000000001</v>
          </cell>
        </row>
        <row r="17">
          <cell r="C17">
            <v>35919</v>
          </cell>
          <cell r="D17" t="str">
            <v>Sld</v>
          </cell>
          <cell r="E17">
            <v>36281</v>
          </cell>
          <cell r="G17">
            <v>5</v>
          </cell>
          <cell r="H17">
            <v>2.2400000000000002</v>
          </cell>
          <cell r="I17" t="str">
            <v>SB1</v>
          </cell>
          <cell r="J17" t="str">
            <v>Init</v>
          </cell>
          <cell r="K17">
            <v>2</v>
          </cell>
          <cell r="L17">
            <v>2.0129999999999999</v>
          </cell>
          <cell r="M17">
            <v>-52270</v>
          </cell>
          <cell r="N17" t="str">
            <v>Fut</v>
          </cell>
          <cell r="O17" t="str">
            <v>Nyx</v>
          </cell>
          <cell r="P17">
            <v>0</v>
          </cell>
          <cell r="Q17">
            <v>50000</v>
          </cell>
          <cell r="R17" t="str">
            <v>Fncl</v>
          </cell>
          <cell r="S17" t="str">
            <v>Nymex</v>
          </cell>
          <cell r="T17">
            <v>50000</v>
          </cell>
          <cell r="U17">
            <v>-5</v>
          </cell>
          <cell r="V17">
            <v>2.2400000000000002</v>
          </cell>
          <cell r="W17">
            <v>0</v>
          </cell>
          <cell r="X17">
            <v>11.200000000000001</v>
          </cell>
          <cell r="Y17">
            <v>-5</v>
          </cell>
          <cell r="Z17">
            <v>-11.200000000000001</v>
          </cell>
        </row>
        <row r="18">
          <cell r="C18">
            <v>35919</v>
          </cell>
          <cell r="D18" t="str">
            <v>Sld</v>
          </cell>
          <cell r="E18">
            <v>36281</v>
          </cell>
          <cell r="G18">
            <v>5</v>
          </cell>
          <cell r="H18">
            <v>2.2400000000000002</v>
          </cell>
          <cell r="I18" t="str">
            <v>SB1</v>
          </cell>
          <cell r="J18" t="str">
            <v>Init</v>
          </cell>
          <cell r="K18">
            <v>2</v>
          </cell>
          <cell r="L18">
            <v>2.0129999999999999</v>
          </cell>
          <cell r="M18">
            <v>-52270</v>
          </cell>
          <cell r="N18" t="str">
            <v>Fut</v>
          </cell>
          <cell r="O18" t="str">
            <v>Nyx</v>
          </cell>
          <cell r="P18">
            <v>0</v>
          </cell>
          <cell r="Q18">
            <v>50000</v>
          </cell>
          <cell r="R18" t="str">
            <v>Fncl</v>
          </cell>
          <cell r="S18" t="str">
            <v>Nymex</v>
          </cell>
          <cell r="T18">
            <v>50000</v>
          </cell>
          <cell r="U18">
            <v>-5</v>
          </cell>
          <cell r="V18">
            <v>2.2400000000000002</v>
          </cell>
          <cell r="W18">
            <v>0</v>
          </cell>
          <cell r="X18">
            <v>11.200000000000001</v>
          </cell>
          <cell r="Y18">
            <v>-5</v>
          </cell>
          <cell r="Z18">
            <v>-11.200000000000001</v>
          </cell>
        </row>
        <row r="19">
          <cell r="C19">
            <v>35920</v>
          </cell>
          <cell r="D19" t="str">
            <v>Bot</v>
          </cell>
          <cell r="E19">
            <v>36130</v>
          </cell>
          <cell r="F19">
            <v>10</v>
          </cell>
          <cell r="H19">
            <v>2.6549999999999998</v>
          </cell>
          <cell r="I19" t="str">
            <v>SB1</v>
          </cell>
          <cell r="J19" t="str">
            <v>Init</v>
          </cell>
          <cell r="K19">
            <v>2</v>
          </cell>
          <cell r="L19">
            <v>0</v>
          </cell>
          <cell r="M19">
            <v>73450</v>
          </cell>
          <cell r="N19" t="str">
            <v>Fut</v>
          </cell>
          <cell r="O19" t="str">
            <v>Nyx</v>
          </cell>
          <cell r="P19">
            <v>100000</v>
          </cell>
          <cell r="Q19">
            <v>0</v>
          </cell>
          <cell r="R19" t="str">
            <v>Fncl</v>
          </cell>
          <cell r="S19" t="str">
            <v>Nymex</v>
          </cell>
          <cell r="T19">
            <v>100000</v>
          </cell>
          <cell r="U19">
            <v>10</v>
          </cell>
          <cell r="V19">
            <v>2.6549999999999998</v>
          </cell>
          <cell r="W19">
            <v>26.549999999999997</v>
          </cell>
          <cell r="X19">
            <v>0</v>
          </cell>
          <cell r="Y19">
            <v>10</v>
          </cell>
          <cell r="Z19">
            <v>26.549999999999997</v>
          </cell>
        </row>
        <row r="20">
          <cell r="C20">
            <v>35920</v>
          </cell>
          <cell r="D20" t="str">
            <v>Bot</v>
          </cell>
          <cell r="E20">
            <v>36039</v>
          </cell>
          <cell r="F20">
            <v>5</v>
          </cell>
          <cell r="H20">
            <v>2.35</v>
          </cell>
          <cell r="I20" t="str">
            <v>SB1</v>
          </cell>
          <cell r="J20" t="str">
            <v>Init</v>
          </cell>
          <cell r="K20">
            <v>3</v>
          </cell>
          <cell r="L20">
            <v>0</v>
          </cell>
          <cell r="M20">
            <v>26500</v>
          </cell>
          <cell r="N20" t="str">
            <v>Fut</v>
          </cell>
          <cell r="O20" t="str">
            <v>Nyx</v>
          </cell>
          <cell r="P20">
            <v>50000</v>
          </cell>
          <cell r="Q20">
            <v>0</v>
          </cell>
          <cell r="R20" t="str">
            <v>Fncl</v>
          </cell>
          <cell r="S20" t="str">
            <v>Nymex</v>
          </cell>
          <cell r="T20">
            <v>50000</v>
          </cell>
          <cell r="U20">
            <v>5</v>
          </cell>
          <cell r="V20">
            <v>2.35</v>
          </cell>
          <cell r="W20">
            <v>11.75</v>
          </cell>
          <cell r="X20">
            <v>0</v>
          </cell>
          <cell r="Y20">
            <v>5</v>
          </cell>
          <cell r="Z20">
            <v>11.75</v>
          </cell>
        </row>
        <row r="21">
          <cell r="C21">
            <v>35920</v>
          </cell>
          <cell r="D21" t="str">
            <v>Sld</v>
          </cell>
          <cell r="E21">
            <v>36281</v>
          </cell>
          <cell r="G21">
            <v>10</v>
          </cell>
          <cell r="H21">
            <v>2.2400000000000002</v>
          </cell>
          <cell r="I21" t="str">
            <v>SB1</v>
          </cell>
          <cell r="J21" t="str">
            <v>Init</v>
          </cell>
          <cell r="K21">
            <v>2</v>
          </cell>
          <cell r="L21">
            <v>2.0129999999999999</v>
          </cell>
          <cell r="M21">
            <v>-102270</v>
          </cell>
          <cell r="N21" t="str">
            <v>Fut</v>
          </cell>
          <cell r="O21" t="str">
            <v>Nyx</v>
          </cell>
          <cell r="P21">
            <v>0</v>
          </cell>
          <cell r="Q21">
            <v>100000</v>
          </cell>
          <cell r="R21" t="str">
            <v>Fncl</v>
          </cell>
          <cell r="S21" t="str">
            <v>Nymex</v>
          </cell>
          <cell r="T21">
            <v>100000</v>
          </cell>
          <cell r="U21">
            <v>-10</v>
          </cell>
          <cell r="V21">
            <v>2.2400000000000002</v>
          </cell>
          <cell r="W21">
            <v>0</v>
          </cell>
          <cell r="X21">
            <v>22.400000000000002</v>
          </cell>
          <cell r="Y21">
            <v>-10</v>
          </cell>
          <cell r="Z21">
            <v>-22.400000000000002</v>
          </cell>
        </row>
        <row r="22">
          <cell r="C22">
            <v>35920</v>
          </cell>
          <cell r="D22" t="str">
            <v>Sld</v>
          </cell>
          <cell r="E22">
            <v>36161</v>
          </cell>
          <cell r="G22">
            <v>5</v>
          </cell>
          <cell r="H22">
            <v>2.665</v>
          </cell>
          <cell r="I22" t="str">
            <v>SB1</v>
          </cell>
          <cell r="J22" t="str">
            <v>Init</v>
          </cell>
          <cell r="K22">
            <v>3</v>
          </cell>
          <cell r="L22">
            <v>0</v>
          </cell>
          <cell r="M22">
            <v>-76650</v>
          </cell>
          <cell r="N22" t="str">
            <v>Fut</v>
          </cell>
          <cell r="O22" t="str">
            <v>Nyx</v>
          </cell>
          <cell r="P22">
            <v>0</v>
          </cell>
          <cell r="Q22">
            <v>50000</v>
          </cell>
          <cell r="R22" t="str">
            <v>Fncl</v>
          </cell>
          <cell r="S22" t="str">
            <v>Nymex</v>
          </cell>
          <cell r="T22">
            <v>50000</v>
          </cell>
          <cell r="U22">
            <v>-5</v>
          </cell>
          <cell r="V22">
            <v>2.665</v>
          </cell>
          <cell r="W22">
            <v>0</v>
          </cell>
          <cell r="X22">
            <v>13.324999999999999</v>
          </cell>
          <cell r="Y22">
            <v>-5</v>
          </cell>
          <cell r="Z22">
            <v>-13.324999999999999</v>
          </cell>
        </row>
        <row r="23">
          <cell r="C23">
            <v>35922</v>
          </cell>
          <cell r="D23" t="str">
            <v>Bot</v>
          </cell>
          <cell r="E23">
            <v>36130</v>
          </cell>
          <cell r="F23">
            <v>5</v>
          </cell>
          <cell r="H23">
            <v>2.605</v>
          </cell>
          <cell r="I23" t="str">
            <v>SB1</v>
          </cell>
          <cell r="J23" t="str">
            <v>Init</v>
          </cell>
          <cell r="K23">
            <v>2</v>
          </cell>
          <cell r="L23">
            <v>0</v>
          </cell>
          <cell r="M23">
            <v>23950</v>
          </cell>
          <cell r="N23" t="str">
            <v>Fut</v>
          </cell>
          <cell r="O23" t="str">
            <v>Nyx</v>
          </cell>
          <cell r="P23">
            <v>50000</v>
          </cell>
          <cell r="Q23">
            <v>0</v>
          </cell>
          <cell r="R23" t="str">
            <v>Fncl</v>
          </cell>
          <cell r="S23" t="str">
            <v>Nymex</v>
          </cell>
          <cell r="T23">
            <v>50000</v>
          </cell>
          <cell r="U23">
            <v>5</v>
          </cell>
          <cell r="V23">
            <v>2.605</v>
          </cell>
          <cell r="W23">
            <v>13.025</v>
          </cell>
          <cell r="X23">
            <v>0</v>
          </cell>
          <cell r="Y23">
            <v>5</v>
          </cell>
          <cell r="Z23">
            <v>13.025</v>
          </cell>
        </row>
        <row r="24">
          <cell r="C24">
            <v>35922</v>
          </cell>
          <cell r="D24" t="str">
            <v>Sld</v>
          </cell>
          <cell r="E24">
            <v>36281</v>
          </cell>
          <cell r="G24">
            <v>5</v>
          </cell>
          <cell r="H24">
            <v>2.2400000000000002</v>
          </cell>
          <cell r="I24" t="str">
            <v>SB1</v>
          </cell>
          <cell r="J24" t="str">
            <v>Init</v>
          </cell>
          <cell r="K24">
            <v>2</v>
          </cell>
          <cell r="L24">
            <v>2.0129999999999999</v>
          </cell>
          <cell r="M24">
            <v>-52270</v>
          </cell>
          <cell r="N24" t="str">
            <v>Fut</v>
          </cell>
          <cell r="O24" t="str">
            <v>Nyx</v>
          </cell>
          <cell r="P24">
            <v>0</v>
          </cell>
          <cell r="Q24">
            <v>50000</v>
          </cell>
          <cell r="R24" t="str">
            <v>Fncl</v>
          </cell>
          <cell r="S24" t="str">
            <v>Nymex</v>
          </cell>
          <cell r="T24">
            <v>50000</v>
          </cell>
          <cell r="U24">
            <v>-5</v>
          </cell>
          <cell r="V24">
            <v>2.2400000000000002</v>
          </cell>
          <cell r="W24">
            <v>0</v>
          </cell>
          <cell r="X24">
            <v>11.200000000000001</v>
          </cell>
          <cell r="Y24">
            <v>-5</v>
          </cell>
          <cell r="Z24">
            <v>-11.200000000000001</v>
          </cell>
        </row>
        <row r="25">
          <cell r="C25">
            <v>35926</v>
          </cell>
          <cell r="D25" t="str">
            <v>Bot</v>
          </cell>
          <cell r="E25">
            <v>36130</v>
          </cell>
          <cell r="F25">
            <v>5</v>
          </cell>
          <cell r="H25">
            <v>2.67</v>
          </cell>
          <cell r="I25" t="str">
            <v>SB1</v>
          </cell>
          <cell r="J25" t="str">
            <v>Init</v>
          </cell>
          <cell r="K25">
            <v>2</v>
          </cell>
          <cell r="L25">
            <v>0</v>
          </cell>
          <cell r="M25">
            <v>23300</v>
          </cell>
          <cell r="N25" t="str">
            <v>Fut</v>
          </cell>
          <cell r="O25" t="str">
            <v>Nyx</v>
          </cell>
          <cell r="P25">
            <v>50000</v>
          </cell>
          <cell r="Q25">
            <v>0</v>
          </cell>
          <cell r="R25" t="str">
            <v>Fncl</v>
          </cell>
          <cell r="S25" t="str">
            <v>Nymex</v>
          </cell>
          <cell r="T25">
            <v>50000</v>
          </cell>
          <cell r="U25">
            <v>5</v>
          </cell>
          <cell r="V25">
            <v>2.67</v>
          </cell>
          <cell r="W25">
            <v>13.35</v>
          </cell>
          <cell r="X25">
            <v>0</v>
          </cell>
          <cell r="Y25">
            <v>5</v>
          </cell>
          <cell r="Z25">
            <v>13.35</v>
          </cell>
        </row>
        <row r="26">
          <cell r="C26">
            <v>35926</v>
          </cell>
          <cell r="D26" t="str">
            <v>Sld</v>
          </cell>
          <cell r="E26">
            <v>36281</v>
          </cell>
          <cell r="G26">
            <v>5</v>
          </cell>
          <cell r="H26">
            <v>2.27</v>
          </cell>
          <cell r="I26" t="str">
            <v>SB1</v>
          </cell>
          <cell r="J26" t="str">
            <v>Init</v>
          </cell>
          <cell r="K26">
            <v>2</v>
          </cell>
          <cell r="L26">
            <v>2.0129999999999999</v>
          </cell>
          <cell r="M26">
            <v>-52570</v>
          </cell>
          <cell r="N26" t="str">
            <v>Fut</v>
          </cell>
          <cell r="O26" t="str">
            <v>Nyx</v>
          </cell>
          <cell r="P26">
            <v>0</v>
          </cell>
          <cell r="Q26">
            <v>50000</v>
          </cell>
          <cell r="R26" t="str">
            <v>Fncl</v>
          </cell>
          <cell r="S26" t="str">
            <v>Nymex</v>
          </cell>
          <cell r="T26">
            <v>50000</v>
          </cell>
          <cell r="U26">
            <v>-5</v>
          </cell>
          <cell r="V26">
            <v>2.27</v>
          </cell>
          <cell r="W26">
            <v>0</v>
          </cell>
          <cell r="X26">
            <v>11.35</v>
          </cell>
          <cell r="Y26">
            <v>-5</v>
          </cell>
          <cell r="Z26">
            <v>-11.35</v>
          </cell>
        </row>
        <row r="27">
          <cell r="C27">
            <v>35929</v>
          </cell>
          <cell r="D27" t="str">
            <v>Bot</v>
          </cell>
          <cell r="E27">
            <v>36130</v>
          </cell>
          <cell r="F27">
            <v>5</v>
          </cell>
          <cell r="H27">
            <v>2.63</v>
          </cell>
          <cell r="I27" t="str">
            <v>SB1</v>
          </cell>
          <cell r="J27" t="str">
            <v>Init</v>
          </cell>
          <cell r="K27">
            <v>2</v>
          </cell>
          <cell r="L27">
            <v>0</v>
          </cell>
          <cell r="M27">
            <v>23700</v>
          </cell>
          <cell r="N27" t="str">
            <v>Fut</v>
          </cell>
          <cell r="O27" t="str">
            <v>Nyx</v>
          </cell>
          <cell r="P27">
            <v>50000</v>
          </cell>
          <cell r="Q27">
            <v>0</v>
          </cell>
          <cell r="R27" t="str">
            <v>Fncl</v>
          </cell>
          <cell r="S27" t="str">
            <v>Nymex</v>
          </cell>
          <cell r="T27">
            <v>50000</v>
          </cell>
          <cell r="U27">
            <v>5</v>
          </cell>
          <cell r="V27">
            <v>2.63</v>
          </cell>
          <cell r="W27">
            <v>13.149999999999999</v>
          </cell>
          <cell r="X27">
            <v>0</v>
          </cell>
          <cell r="Y27">
            <v>5</v>
          </cell>
          <cell r="Z27">
            <v>13.149999999999999</v>
          </cell>
        </row>
        <row r="28">
          <cell r="C28">
            <v>35929</v>
          </cell>
          <cell r="D28" t="str">
            <v>Bot</v>
          </cell>
          <cell r="E28">
            <v>35977</v>
          </cell>
          <cell r="F28">
            <v>5</v>
          </cell>
          <cell r="H28">
            <v>2.2149999999999999</v>
          </cell>
          <cell r="I28" t="str">
            <v>SB1</v>
          </cell>
          <cell r="J28" t="str">
            <v>Init</v>
          </cell>
          <cell r="K28">
            <v>4</v>
          </cell>
          <cell r="L28">
            <v>0</v>
          </cell>
          <cell r="M28">
            <v>27850</v>
          </cell>
          <cell r="N28" t="str">
            <v>Fut</v>
          </cell>
          <cell r="O28" t="str">
            <v>Nyx</v>
          </cell>
          <cell r="P28">
            <v>50000</v>
          </cell>
          <cell r="Q28">
            <v>0</v>
          </cell>
          <cell r="R28" t="str">
            <v>Fncl</v>
          </cell>
          <cell r="S28" t="str">
            <v>Nymex</v>
          </cell>
          <cell r="T28">
            <v>50000</v>
          </cell>
          <cell r="U28">
            <v>5</v>
          </cell>
          <cell r="V28">
            <v>2.2149999999999999</v>
          </cell>
          <cell r="W28">
            <v>11.074999999999999</v>
          </cell>
          <cell r="X28">
            <v>0</v>
          </cell>
          <cell r="Y28">
            <v>5</v>
          </cell>
          <cell r="Z28">
            <v>11.074999999999999</v>
          </cell>
        </row>
        <row r="29">
          <cell r="C29">
            <v>35929</v>
          </cell>
          <cell r="D29" t="str">
            <v>Sld</v>
          </cell>
          <cell r="E29">
            <v>36281</v>
          </cell>
          <cell r="G29">
            <v>5</v>
          </cell>
          <cell r="H29">
            <v>2.2599999999999998</v>
          </cell>
          <cell r="I29" t="str">
            <v>SB1</v>
          </cell>
          <cell r="J29" t="str">
            <v>Init</v>
          </cell>
          <cell r="K29">
            <v>2</v>
          </cell>
          <cell r="L29">
            <v>2.0129999999999999</v>
          </cell>
          <cell r="M29">
            <v>-52470</v>
          </cell>
          <cell r="N29" t="str">
            <v>Fut</v>
          </cell>
          <cell r="O29" t="str">
            <v>Nyx</v>
          </cell>
          <cell r="P29">
            <v>0</v>
          </cell>
          <cell r="Q29">
            <v>50000</v>
          </cell>
          <cell r="R29" t="str">
            <v>Fncl</v>
          </cell>
          <cell r="S29" t="str">
            <v>Nymex</v>
          </cell>
          <cell r="T29">
            <v>50000</v>
          </cell>
          <cell r="U29">
            <v>-5</v>
          </cell>
          <cell r="V29">
            <v>2.2599999999999998</v>
          </cell>
          <cell r="W29">
            <v>0</v>
          </cell>
          <cell r="X29">
            <v>11.299999999999999</v>
          </cell>
          <cell r="Y29">
            <v>-5</v>
          </cell>
          <cell r="Z29">
            <v>-11.299999999999999</v>
          </cell>
        </row>
        <row r="30">
          <cell r="C30">
            <v>35929</v>
          </cell>
          <cell r="D30" t="str">
            <v>Sld</v>
          </cell>
          <cell r="E30">
            <v>36161</v>
          </cell>
          <cell r="G30">
            <v>5</v>
          </cell>
          <cell r="H30">
            <v>2.6549999999999998</v>
          </cell>
          <cell r="I30" t="str">
            <v>SB1</v>
          </cell>
          <cell r="J30" t="str">
            <v>Init</v>
          </cell>
          <cell r="K30">
            <v>4</v>
          </cell>
          <cell r="L30">
            <v>0</v>
          </cell>
          <cell r="M30">
            <v>-76550</v>
          </cell>
          <cell r="N30" t="str">
            <v>Fut</v>
          </cell>
          <cell r="O30" t="str">
            <v>Nyx</v>
          </cell>
          <cell r="P30">
            <v>0</v>
          </cell>
          <cell r="Q30">
            <v>50000</v>
          </cell>
          <cell r="R30" t="str">
            <v>Fncl</v>
          </cell>
          <cell r="S30" t="str">
            <v>Nymex</v>
          </cell>
          <cell r="T30">
            <v>50000</v>
          </cell>
          <cell r="U30">
            <v>-5</v>
          </cell>
          <cell r="V30">
            <v>2.6549999999999998</v>
          </cell>
          <cell r="W30">
            <v>0</v>
          </cell>
          <cell r="X30">
            <v>13.274999999999999</v>
          </cell>
          <cell r="Y30">
            <v>-5</v>
          </cell>
          <cell r="Z30">
            <v>-13.274999999999999</v>
          </cell>
        </row>
        <row r="31">
          <cell r="C31">
            <v>35935</v>
          </cell>
          <cell r="D31" t="str">
            <v>Bot</v>
          </cell>
          <cell r="E31">
            <v>35977</v>
          </cell>
          <cell r="F31">
            <v>5</v>
          </cell>
          <cell r="H31">
            <v>2.21</v>
          </cell>
          <cell r="I31" t="str">
            <v>SB1</v>
          </cell>
          <cell r="J31" t="str">
            <v>Init</v>
          </cell>
          <cell r="K31">
            <v>5</v>
          </cell>
          <cell r="L31">
            <v>0</v>
          </cell>
          <cell r="M31">
            <v>27900</v>
          </cell>
          <cell r="N31" t="str">
            <v>Fut</v>
          </cell>
          <cell r="O31" t="str">
            <v>Nyx</v>
          </cell>
          <cell r="P31">
            <v>50000</v>
          </cell>
          <cell r="Q31">
            <v>0</v>
          </cell>
          <cell r="R31" t="str">
            <v>Fncl</v>
          </cell>
          <cell r="S31" t="str">
            <v>Nymex</v>
          </cell>
          <cell r="T31">
            <v>50000</v>
          </cell>
          <cell r="U31">
            <v>5</v>
          </cell>
          <cell r="V31">
            <v>2.21</v>
          </cell>
          <cell r="W31">
            <v>11.05</v>
          </cell>
          <cell r="X31">
            <v>0</v>
          </cell>
          <cell r="Y31">
            <v>5</v>
          </cell>
          <cell r="Z31">
            <v>11.05</v>
          </cell>
        </row>
        <row r="32">
          <cell r="C32">
            <v>35935</v>
          </cell>
          <cell r="D32" t="str">
            <v>Bot</v>
          </cell>
          <cell r="E32">
            <v>36161</v>
          </cell>
          <cell r="F32">
            <v>5</v>
          </cell>
          <cell r="H32">
            <v>2.6549999999999998</v>
          </cell>
          <cell r="I32" t="str">
            <v>SB1</v>
          </cell>
          <cell r="J32" t="str">
            <v>Close</v>
          </cell>
          <cell r="K32">
            <v>3</v>
          </cell>
          <cell r="L32">
            <v>0</v>
          </cell>
          <cell r="M32">
            <v>23450.000000000004</v>
          </cell>
          <cell r="N32" t="str">
            <v>Fut</v>
          </cell>
          <cell r="O32" t="str">
            <v>Nyx</v>
          </cell>
          <cell r="P32">
            <v>50000</v>
          </cell>
          <cell r="Q32">
            <v>0</v>
          </cell>
          <cell r="R32" t="str">
            <v>Fncl</v>
          </cell>
          <cell r="S32" t="str">
            <v>Nymex</v>
          </cell>
          <cell r="T32">
            <v>50000</v>
          </cell>
          <cell r="U32">
            <v>5</v>
          </cell>
          <cell r="V32">
            <v>2.6549999999999998</v>
          </cell>
          <cell r="W32">
            <v>13.274999999999999</v>
          </cell>
          <cell r="X32">
            <v>0</v>
          </cell>
          <cell r="Y32">
            <v>5</v>
          </cell>
          <cell r="Z32">
            <v>13.274999999999999</v>
          </cell>
        </row>
        <row r="33">
          <cell r="C33">
            <v>35935</v>
          </cell>
          <cell r="D33" t="str">
            <v>Bot</v>
          </cell>
          <cell r="E33">
            <v>36161</v>
          </cell>
          <cell r="F33">
            <v>5</v>
          </cell>
          <cell r="H33">
            <v>2.67</v>
          </cell>
          <cell r="I33" t="str">
            <v>SB1</v>
          </cell>
          <cell r="J33" t="str">
            <v>Close</v>
          </cell>
          <cell r="K33">
            <v>3</v>
          </cell>
          <cell r="L33">
            <v>0</v>
          </cell>
          <cell r="M33">
            <v>23300</v>
          </cell>
          <cell r="N33" t="str">
            <v>Fut</v>
          </cell>
          <cell r="O33" t="str">
            <v>Nyx</v>
          </cell>
          <cell r="P33">
            <v>50000</v>
          </cell>
          <cell r="Q33">
            <v>0</v>
          </cell>
          <cell r="R33" t="str">
            <v>Fncl</v>
          </cell>
          <cell r="S33" t="str">
            <v>Nymex</v>
          </cell>
          <cell r="T33">
            <v>50000</v>
          </cell>
          <cell r="U33">
            <v>5</v>
          </cell>
          <cell r="V33">
            <v>2.67</v>
          </cell>
          <cell r="W33">
            <v>13.35</v>
          </cell>
          <cell r="X33">
            <v>0</v>
          </cell>
          <cell r="Y33">
            <v>5</v>
          </cell>
          <cell r="Z33">
            <v>13.35</v>
          </cell>
        </row>
        <row r="34">
          <cell r="C34">
            <v>35935</v>
          </cell>
          <cell r="D34" t="str">
            <v>Sld</v>
          </cell>
          <cell r="E34">
            <v>36130</v>
          </cell>
          <cell r="G34">
            <v>5</v>
          </cell>
          <cell r="H34">
            <v>2.64</v>
          </cell>
          <cell r="I34" t="str">
            <v>SB1</v>
          </cell>
          <cell r="J34" t="str">
            <v>Init</v>
          </cell>
          <cell r="K34">
            <v>5</v>
          </cell>
          <cell r="L34">
            <v>0</v>
          </cell>
          <cell r="M34">
            <v>-76400</v>
          </cell>
          <cell r="N34" t="str">
            <v>Fut</v>
          </cell>
          <cell r="O34" t="str">
            <v>Nyx</v>
          </cell>
          <cell r="P34">
            <v>0</v>
          </cell>
          <cell r="Q34">
            <v>50000</v>
          </cell>
          <cell r="R34" t="str">
            <v>Fncl</v>
          </cell>
          <cell r="S34" t="str">
            <v>Nymex</v>
          </cell>
          <cell r="T34">
            <v>50000</v>
          </cell>
          <cell r="U34">
            <v>-5</v>
          </cell>
          <cell r="V34">
            <v>2.64</v>
          </cell>
          <cell r="W34">
            <v>0</v>
          </cell>
          <cell r="X34">
            <v>13.200000000000001</v>
          </cell>
          <cell r="Y34">
            <v>-5</v>
          </cell>
          <cell r="Z34">
            <v>-13.200000000000001</v>
          </cell>
        </row>
        <row r="35">
          <cell r="C35">
            <v>35935</v>
          </cell>
          <cell r="D35" t="str">
            <v>Sld</v>
          </cell>
          <cell r="E35">
            <v>36039</v>
          </cell>
          <cell r="G35">
            <v>5</v>
          </cell>
          <cell r="H35">
            <v>2.2799999999999998</v>
          </cell>
          <cell r="I35" t="str">
            <v>SB1</v>
          </cell>
          <cell r="J35" t="str">
            <v>Close</v>
          </cell>
          <cell r="K35">
            <v>3</v>
          </cell>
          <cell r="L35">
            <v>0</v>
          </cell>
          <cell r="M35">
            <v>-72800</v>
          </cell>
          <cell r="N35" t="str">
            <v>Fut</v>
          </cell>
          <cell r="O35" t="str">
            <v>Nyx</v>
          </cell>
          <cell r="P35">
            <v>0</v>
          </cell>
          <cell r="Q35">
            <v>50000</v>
          </cell>
          <cell r="R35" t="str">
            <v>Fncl</v>
          </cell>
          <cell r="S35" t="str">
            <v>Nymex</v>
          </cell>
          <cell r="T35">
            <v>50000</v>
          </cell>
          <cell r="U35">
            <v>-5</v>
          </cell>
          <cell r="V35">
            <v>2.2799999999999998</v>
          </cell>
          <cell r="W35">
            <v>0</v>
          </cell>
          <cell r="X35">
            <v>11.399999999999999</v>
          </cell>
          <cell r="Y35">
            <v>-5</v>
          </cell>
          <cell r="Z35">
            <v>-11.399999999999999</v>
          </cell>
        </row>
        <row r="36">
          <cell r="C36">
            <v>35935</v>
          </cell>
          <cell r="D36" t="str">
            <v>Sld</v>
          </cell>
          <cell r="E36">
            <v>36039</v>
          </cell>
          <cell r="G36">
            <v>5</v>
          </cell>
          <cell r="H36">
            <v>2.29</v>
          </cell>
          <cell r="I36" t="str">
            <v>SB1</v>
          </cell>
          <cell r="J36" t="str">
            <v>Close</v>
          </cell>
          <cell r="K36">
            <v>3</v>
          </cell>
          <cell r="L36">
            <v>0</v>
          </cell>
          <cell r="M36">
            <v>-72900</v>
          </cell>
          <cell r="N36" t="str">
            <v>Fut</v>
          </cell>
          <cell r="O36" t="str">
            <v>Nyx</v>
          </cell>
          <cell r="P36">
            <v>0</v>
          </cell>
          <cell r="Q36">
            <v>50000</v>
          </cell>
          <cell r="R36" t="str">
            <v>Fncl</v>
          </cell>
          <cell r="S36" t="str">
            <v>Nymex</v>
          </cell>
          <cell r="T36">
            <v>50000</v>
          </cell>
          <cell r="U36">
            <v>-5</v>
          </cell>
          <cell r="V36">
            <v>2.29</v>
          </cell>
          <cell r="W36">
            <v>0</v>
          </cell>
          <cell r="X36">
            <v>11.45</v>
          </cell>
          <cell r="Y36">
            <v>-5</v>
          </cell>
          <cell r="Z36">
            <v>-11.45</v>
          </cell>
        </row>
        <row r="37">
          <cell r="C37">
            <v>35936</v>
          </cell>
          <cell r="D37" t="str">
            <v>Bot</v>
          </cell>
          <cell r="E37">
            <v>35977</v>
          </cell>
          <cell r="F37">
            <v>10</v>
          </cell>
          <cell r="H37">
            <v>2.125</v>
          </cell>
          <cell r="I37" t="str">
            <v>SB1</v>
          </cell>
          <cell r="J37" t="str">
            <v>Init</v>
          </cell>
          <cell r="K37">
            <v>5</v>
          </cell>
          <cell r="L37">
            <v>0</v>
          </cell>
          <cell r="M37">
            <v>78750</v>
          </cell>
          <cell r="N37" t="str">
            <v>Fut</v>
          </cell>
          <cell r="O37" t="str">
            <v>Nyx</v>
          </cell>
          <cell r="P37">
            <v>100000</v>
          </cell>
          <cell r="Q37">
            <v>0</v>
          </cell>
          <cell r="R37" t="str">
            <v>Fncl</v>
          </cell>
          <cell r="S37" t="str">
            <v>Nymex</v>
          </cell>
          <cell r="T37">
            <v>100000</v>
          </cell>
          <cell r="U37">
            <v>10</v>
          </cell>
          <cell r="V37">
            <v>2.125</v>
          </cell>
          <cell r="W37">
            <v>21.25</v>
          </cell>
          <cell r="X37">
            <v>0</v>
          </cell>
          <cell r="Y37">
            <v>10</v>
          </cell>
          <cell r="Z37">
            <v>21.25</v>
          </cell>
        </row>
        <row r="38">
          <cell r="C38">
            <v>35936</v>
          </cell>
          <cell r="D38" t="str">
            <v>Sld</v>
          </cell>
          <cell r="E38">
            <v>36130</v>
          </cell>
          <cell r="G38">
            <v>10</v>
          </cell>
          <cell r="H38">
            <v>2.59</v>
          </cell>
          <cell r="I38" t="str">
            <v>SB1</v>
          </cell>
          <cell r="J38" t="str">
            <v>Init</v>
          </cell>
          <cell r="K38">
            <v>5</v>
          </cell>
          <cell r="L38">
            <v>0</v>
          </cell>
          <cell r="M38">
            <v>-125900</v>
          </cell>
          <cell r="N38" t="str">
            <v>Fut</v>
          </cell>
          <cell r="O38" t="str">
            <v>Nyx</v>
          </cell>
          <cell r="P38">
            <v>0</v>
          </cell>
          <cell r="Q38">
            <v>100000</v>
          </cell>
          <cell r="R38" t="str">
            <v>Fncl</v>
          </cell>
          <cell r="S38" t="str">
            <v>Nymex</v>
          </cell>
          <cell r="T38">
            <v>100000</v>
          </cell>
          <cell r="U38">
            <v>-10</v>
          </cell>
          <cell r="V38">
            <v>2.59</v>
          </cell>
          <cell r="W38">
            <v>0</v>
          </cell>
          <cell r="X38">
            <v>25.9</v>
          </cell>
          <cell r="Y38">
            <v>-10</v>
          </cell>
          <cell r="Z38">
            <v>-25.9</v>
          </cell>
        </row>
        <row r="39">
          <cell r="C39">
            <v>35937</v>
          </cell>
          <cell r="D39" t="str">
            <v>Bot</v>
          </cell>
          <cell r="E39">
            <v>35977</v>
          </cell>
          <cell r="F39">
            <v>15</v>
          </cell>
          <cell r="H39">
            <v>2.0750000000000002</v>
          </cell>
          <cell r="I39" t="str">
            <v>SB1</v>
          </cell>
          <cell r="J39" t="str">
            <v>Init</v>
          </cell>
          <cell r="K39">
            <v>7</v>
          </cell>
          <cell r="L39">
            <v>0</v>
          </cell>
          <cell r="M39">
            <v>129250</v>
          </cell>
          <cell r="N39" t="str">
            <v>Fut</v>
          </cell>
          <cell r="O39" t="str">
            <v>Nyx</v>
          </cell>
          <cell r="P39">
            <v>150000</v>
          </cell>
          <cell r="Q39">
            <v>0</v>
          </cell>
          <cell r="R39" t="str">
            <v>Fncl</v>
          </cell>
          <cell r="S39" t="str">
            <v>Nymex</v>
          </cell>
          <cell r="T39">
            <v>150000</v>
          </cell>
          <cell r="U39">
            <v>15</v>
          </cell>
          <cell r="V39">
            <v>2.0750000000000002</v>
          </cell>
          <cell r="W39">
            <v>31.125000000000004</v>
          </cell>
          <cell r="X39">
            <v>0</v>
          </cell>
          <cell r="Y39">
            <v>15</v>
          </cell>
          <cell r="Z39">
            <v>31.125000000000004</v>
          </cell>
        </row>
        <row r="40">
          <cell r="C40">
            <v>35937</v>
          </cell>
          <cell r="D40" t="str">
            <v>Sld</v>
          </cell>
          <cell r="E40">
            <v>36069</v>
          </cell>
          <cell r="G40">
            <v>15</v>
          </cell>
          <cell r="H40">
            <v>2.2349999999999999</v>
          </cell>
          <cell r="I40" t="str">
            <v>SB1</v>
          </cell>
          <cell r="J40" t="str">
            <v>Init</v>
          </cell>
          <cell r="K40">
            <v>7</v>
          </cell>
          <cell r="L40">
            <v>0</v>
          </cell>
          <cell r="M40">
            <v>-172350</v>
          </cell>
          <cell r="N40" t="str">
            <v>Fut</v>
          </cell>
          <cell r="O40" t="str">
            <v>Nyx</v>
          </cell>
          <cell r="P40">
            <v>0</v>
          </cell>
          <cell r="Q40">
            <v>150000</v>
          </cell>
          <cell r="R40" t="str">
            <v>Fncl</v>
          </cell>
          <cell r="S40" t="str">
            <v>Nymex</v>
          </cell>
          <cell r="T40">
            <v>150000</v>
          </cell>
          <cell r="U40">
            <v>-15</v>
          </cell>
          <cell r="V40">
            <v>2.2349999999999999</v>
          </cell>
          <cell r="W40">
            <v>0</v>
          </cell>
          <cell r="X40">
            <v>33.524999999999999</v>
          </cell>
          <cell r="Y40">
            <v>-15</v>
          </cell>
          <cell r="Z40">
            <v>-33.524999999999999</v>
          </cell>
        </row>
        <row r="41">
          <cell r="C41">
            <v>35943</v>
          </cell>
          <cell r="D41" t="str">
            <v>Bot</v>
          </cell>
          <cell r="E41">
            <v>36130</v>
          </cell>
          <cell r="F41">
            <v>5</v>
          </cell>
          <cell r="H41">
            <v>2.6</v>
          </cell>
          <cell r="I41" t="str">
            <v>SB1</v>
          </cell>
          <cell r="J41" t="str">
            <v>Init</v>
          </cell>
          <cell r="K41">
            <v>2</v>
          </cell>
          <cell r="L41">
            <v>0</v>
          </cell>
          <cell r="M41">
            <v>24000</v>
          </cell>
          <cell r="N41" t="str">
            <v>Fut</v>
          </cell>
          <cell r="O41" t="str">
            <v>Nyx</v>
          </cell>
          <cell r="P41">
            <v>50000</v>
          </cell>
          <cell r="Q41">
            <v>0</v>
          </cell>
          <cell r="R41" t="str">
            <v>Fncl</v>
          </cell>
          <cell r="S41" t="str">
            <v>Nymex</v>
          </cell>
          <cell r="T41">
            <v>50000</v>
          </cell>
          <cell r="U41">
            <v>5</v>
          </cell>
          <cell r="V41">
            <v>2.6</v>
          </cell>
          <cell r="W41">
            <v>13</v>
          </cell>
          <cell r="X41">
            <v>0</v>
          </cell>
          <cell r="Y41">
            <v>5</v>
          </cell>
          <cell r="Z41">
            <v>13</v>
          </cell>
        </row>
        <row r="42">
          <cell r="C42">
            <v>35943</v>
          </cell>
          <cell r="D42" t="str">
            <v>Bot</v>
          </cell>
          <cell r="E42">
            <v>35977</v>
          </cell>
          <cell r="F42">
            <v>5</v>
          </cell>
          <cell r="H42">
            <v>2.1349999999999998</v>
          </cell>
          <cell r="I42" t="str">
            <v>SB1</v>
          </cell>
          <cell r="J42" t="str">
            <v>Init</v>
          </cell>
          <cell r="K42">
            <v>6</v>
          </cell>
          <cell r="L42">
            <v>0</v>
          </cell>
          <cell r="M42">
            <v>28650.000000000004</v>
          </cell>
          <cell r="N42" t="str">
            <v>Fut</v>
          </cell>
          <cell r="O42" t="str">
            <v>Nyx</v>
          </cell>
          <cell r="P42">
            <v>50000</v>
          </cell>
          <cell r="Q42">
            <v>0</v>
          </cell>
          <cell r="R42" t="str">
            <v>Fncl</v>
          </cell>
          <cell r="S42" t="str">
            <v>Nymex</v>
          </cell>
          <cell r="T42">
            <v>50000</v>
          </cell>
          <cell r="U42">
            <v>5</v>
          </cell>
          <cell r="V42">
            <v>2.1349999999999998</v>
          </cell>
          <cell r="W42">
            <v>10.674999999999999</v>
          </cell>
          <cell r="X42">
            <v>0</v>
          </cell>
          <cell r="Y42">
            <v>5</v>
          </cell>
          <cell r="Z42">
            <v>10.674999999999999</v>
          </cell>
        </row>
        <row r="43">
          <cell r="C43">
            <v>35943</v>
          </cell>
          <cell r="D43" t="str">
            <v>Sld</v>
          </cell>
          <cell r="E43">
            <v>36281</v>
          </cell>
          <cell r="G43">
            <v>5</v>
          </cell>
          <cell r="H43">
            <v>2.27</v>
          </cell>
          <cell r="I43" t="str">
            <v>SB1</v>
          </cell>
          <cell r="J43" t="str">
            <v>Init</v>
          </cell>
          <cell r="K43">
            <v>2</v>
          </cell>
          <cell r="L43">
            <v>2.0129999999999999</v>
          </cell>
          <cell r="M43">
            <v>-52570</v>
          </cell>
          <cell r="N43" t="str">
            <v>Fut</v>
          </cell>
          <cell r="O43" t="str">
            <v>Nyx</v>
          </cell>
          <cell r="P43">
            <v>0</v>
          </cell>
          <cell r="Q43">
            <v>50000</v>
          </cell>
          <cell r="R43" t="str">
            <v>Fncl</v>
          </cell>
          <cell r="S43" t="str">
            <v>Nymex</v>
          </cell>
          <cell r="T43">
            <v>50000</v>
          </cell>
          <cell r="U43">
            <v>-5</v>
          </cell>
          <cell r="V43">
            <v>2.27</v>
          </cell>
          <cell r="W43">
            <v>0</v>
          </cell>
          <cell r="X43">
            <v>11.35</v>
          </cell>
          <cell r="Y43">
            <v>-5</v>
          </cell>
          <cell r="Z43">
            <v>-11.35</v>
          </cell>
        </row>
        <row r="44">
          <cell r="C44">
            <v>35943</v>
          </cell>
          <cell r="D44" t="str">
            <v>Sld</v>
          </cell>
          <cell r="E44">
            <v>36130</v>
          </cell>
          <cell r="G44">
            <v>5</v>
          </cell>
          <cell r="H44">
            <v>2.6</v>
          </cell>
          <cell r="I44" t="str">
            <v>SB1</v>
          </cell>
          <cell r="J44" t="str">
            <v>Init</v>
          </cell>
          <cell r="K44">
            <v>6</v>
          </cell>
          <cell r="L44">
            <v>0</v>
          </cell>
          <cell r="M44">
            <v>-76000</v>
          </cell>
          <cell r="N44" t="str">
            <v>Fut</v>
          </cell>
          <cell r="O44" t="str">
            <v>Nyx</v>
          </cell>
          <cell r="P44">
            <v>0</v>
          </cell>
          <cell r="Q44">
            <v>50000</v>
          </cell>
          <cell r="R44" t="str">
            <v>Fncl</v>
          </cell>
          <cell r="S44" t="str">
            <v>Nymex</v>
          </cell>
          <cell r="T44">
            <v>50000</v>
          </cell>
          <cell r="U44">
            <v>-5</v>
          </cell>
          <cell r="V44">
            <v>2.6</v>
          </cell>
          <cell r="W44">
            <v>0</v>
          </cell>
          <cell r="X44">
            <v>13</v>
          </cell>
          <cell r="Y44">
            <v>-5</v>
          </cell>
          <cell r="Z44">
            <v>-13</v>
          </cell>
        </row>
        <row r="45">
          <cell r="C45">
            <v>35947</v>
          </cell>
          <cell r="D45" t="str">
            <v>Bot</v>
          </cell>
          <cell r="E45">
            <v>35977</v>
          </cell>
          <cell r="F45">
            <v>5</v>
          </cell>
          <cell r="H45">
            <v>2.2000000000000002</v>
          </cell>
          <cell r="I45" t="str">
            <v>IT</v>
          </cell>
          <cell r="J45" t="str">
            <v>Init</v>
          </cell>
          <cell r="K45">
            <v>6</v>
          </cell>
          <cell r="L45">
            <v>0</v>
          </cell>
          <cell r="M45">
            <v>28000</v>
          </cell>
          <cell r="N45" t="str">
            <v>Fut</v>
          </cell>
          <cell r="O45" t="str">
            <v>Nyx</v>
          </cell>
          <cell r="P45">
            <v>50000</v>
          </cell>
          <cell r="Q45">
            <v>0</v>
          </cell>
          <cell r="R45" t="str">
            <v>Fncl</v>
          </cell>
          <cell r="S45" t="str">
            <v>Nymex</v>
          </cell>
          <cell r="T45">
            <v>50000</v>
          </cell>
          <cell r="U45">
            <v>5</v>
          </cell>
          <cell r="V45">
            <v>2.2000000000000002</v>
          </cell>
          <cell r="W45">
            <v>11</v>
          </cell>
          <cell r="X45">
            <v>0</v>
          </cell>
          <cell r="Y45">
            <v>5</v>
          </cell>
          <cell r="Z45">
            <v>11</v>
          </cell>
        </row>
        <row r="46">
          <cell r="C46">
            <v>35947</v>
          </cell>
          <cell r="D46" t="str">
            <v>Bot</v>
          </cell>
          <cell r="E46">
            <v>36161</v>
          </cell>
          <cell r="F46">
            <v>5</v>
          </cell>
          <cell r="H46">
            <v>2.69</v>
          </cell>
          <cell r="I46" t="str">
            <v>IT</v>
          </cell>
          <cell r="J46" t="str">
            <v>Close</v>
          </cell>
          <cell r="K46">
            <v>4</v>
          </cell>
          <cell r="L46">
            <v>0</v>
          </cell>
          <cell r="M46">
            <v>23100</v>
          </cell>
          <cell r="N46" t="str">
            <v>Fut</v>
          </cell>
          <cell r="O46" t="str">
            <v>Nyx</v>
          </cell>
          <cell r="P46">
            <v>50000</v>
          </cell>
          <cell r="Q46">
            <v>0</v>
          </cell>
          <cell r="R46" t="str">
            <v>Fncl</v>
          </cell>
          <cell r="S46" t="str">
            <v>Nymex</v>
          </cell>
          <cell r="T46">
            <v>50000</v>
          </cell>
          <cell r="U46">
            <v>5</v>
          </cell>
          <cell r="V46">
            <v>2.69</v>
          </cell>
          <cell r="W46">
            <v>13.45</v>
          </cell>
          <cell r="X46">
            <v>0</v>
          </cell>
          <cell r="Y46">
            <v>5</v>
          </cell>
          <cell r="Z46">
            <v>13.45</v>
          </cell>
        </row>
        <row r="47">
          <cell r="C47">
            <v>35947</v>
          </cell>
          <cell r="D47" t="str">
            <v>Sld</v>
          </cell>
          <cell r="E47">
            <v>35977</v>
          </cell>
          <cell r="G47">
            <v>5</v>
          </cell>
          <cell r="H47">
            <v>2.2000000000000002</v>
          </cell>
          <cell r="I47" t="str">
            <v>IT</v>
          </cell>
          <cell r="J47" t="str">
            <v>Close</v>
          </cell>
          <cell r="K47">
            <v>4</v>
          </cell>
          <cell r="L47">
            <v>0</v>
          </cell>
          <cell r="M47">
            <v>-72000</v>
          </cell>
          <cell r="N47" t="str">
            <v>Fut</v>
          </cell>
          <cell r="O47" t="str">
            <v>Nyx</v>
          </cell>
          <cell r="P47">
            <v>0</v>
          </cell>
          <cell r="Q47">
            <v>50000</v>
          </cell>
          <cell r="R47" t="str">
            <v>Fncl</v>
          </cell>
          <cell r="S47" t="str">
            <v>Nymex</v>
          </cell>
          <cell r="T47">
            <v>50000</v>
          </cell>
          <cell r="U47">
            <v>-5</v>
          </cell>
          <cell r="V47">
            <v>2.2000000000000002</v>
          </cell>
          <cell r="W47">
            <v>0</v>
          </cell>
          <cell r="X47">
            <v>11</v>
          </cell>
          <cell r="Y47">
            <v>-5</v>
          </cell>
          <cell r="Z47">
            <v>-11</v>
          </cell>
        </row>
        <row r="48">
          <cell r="C48">
            <v>35947</v>
          </cell>
          <cell r="D48" t="str">
            <v>Sld</v>
          </cell>
          <cell r="E48">
            <v>36161</v>
          </cell>
          <cell r="G48">
            <v>5</v>
          </cell>
          <cell r="H48">
            <v>2.69</v>
          </cell>
          <cell r="I48" t="str">
            <v>IT</v>
          </cell>
          <cell r="J48" t="str">
            <v>Init</v>
          </cell>
          <cell r="K48">
            <v>6</v>
          </cell>
          <cell r="L48">
            <v>0</v>
          </cell>
          <cell r="M48">
            <v>-76900</v>
          </cell>
          <cell r="N48" t="str">
            <v>Fut</v>
          </cell>
          <cell r="O48" t="str">
            <v>Nyx</v>
          </cell>
          <cell r="P48">
            <v>0</v>
          </cell>
          <cell r="Q48">
            <v>50000</v>
          </cell>
          <cell r="R48" t="str">
            <v>Fncl</v>
          </cell>
          <cell r="S48" t="str">
            <v>Nymex</v>
          </cell>
          <cell r="T48">
            <v>50000</v>
          </cell>
          <cell r="U48">
            <v>-5</v>
          </cell>
          <cell r="V48">
            <v>2.69</v>
          </cell>
          <cell r="W48">
            <v>0</v>
          </cell>
          <cell r="X48">
            <v>13.45</v>
          </cell>
          <cell r="Y48">
            <v>-5</v>
          </cell>
          <cell r="Z48">
            <v>-13.45</v>
          </cell>
        </row>
        <row r="49">
          <cell r="C49">
            <v>35948</v>
          </cell>
          <cell r="D49" t="str">
            <v>Bot</v>
          </cell>
          <cell r="E49">
            <v>35977</v>
          </cell>
          <cell r="F49">
            <v>5</v>
          </cell>
          <cell r="H49">
            <v>2.15</v>
          </cell>
          <cell r="I49" t="str">
            <v>SB1</v>
          </cell>
          <cell r="J49" t="str">
            <v>Init</v>
          </cell>
          <cell r="K49">
            <v>6</v>
          </cell>
          <cell r="L49">
            <v>0</v>
          </cell>
          <cell r="M49">
            <v>28500</v>
          </cell>
          <cell r="N49" t="str">
            <v>Fut</v>
          </cell>
          <cell r="O49" t="str">
            <v>Nyx</v>
          </cell>
          <cell r="P49">
            <v>50000</v>
          </cell>
          <cell r="Q49">
            <v>0</v>
          </cell>
          <cell r="R49" t="str">
            <v>Fncl</v>
          </cell>
          <cell r="S49" t="str">
            <v>Nymex</v>
          </cell>
          <cell r="T49">
            <v>50000</v>
          </cell>
          <cell r="U49">
            <v>5</v>
          </cell>
          <cell r="V49">
            <v>2.15</v>
          </cell>
          <cell r="W49">
            <v>10.75</v>
          </cell>
          <cell r="X49">
            <v>0</v>
          </cell>
          <cell r="Y49">
            <v>5</v>
          </cell>
          <cell r="Z49">
            <v>10.75</v>
          </cell>
        </row>
        <row r="50">
          <cell r="C50">
            <v>35948</v>
          </cell>
          <cell r="D50" t="str">
            <v>Sld</v>
          </cell>
          <cell r="E50">
            <v>36130</v>
          </cell>
          <cell r="G50">
            <v>5</v>
          </cell>
          <cell r="H50">
            <v>2.625</v>
          </cell>
          <cell r="I50" t="str">
            <v>SB1</v>
          </cell>
          <cell r="J50" t="str">
            <v>Init</v>
          </cell>
          <cell r="K50">
            <v>6</v>
          </cell>
          <cell r="L50">
            <v>0</v>
          </cell>
          <cell r="M50">
            <v>-76250</v>
          </cell>
          <cell r="N50" t="str">
            <v>Fut</v>
          </cell>
          <cell r="O50" t="str">
            <v>Nyx</v>
          </cell>
          <cell r="P50">
            <v>0</v>
          </cell>
          <cell r="Q50">
            <v>50000</v>
          </cell>
          <cell r="R50" t="str">
            <v>Fncl</v>
          </cell>
          <cell r="S50" t="str">
            <v>Nymex</v>
          </cell>
          <cell r="T50">
            <v>50000</v>
          </cell>
          <cell r="U50">
            <v>-5</v>
          </cell>
          <cell r="V50">
            <v>2.625</v>
          </cell>
          <cell r="W50">
            <v>0</v>
          </cell>
          <cell r="X50">
            <v>13.125</v>
          </cell>
          <cell r="Y50">
            <v>-5</v>
          </cell>
          <cell r="Z50">
            <v>-13.125</v>
          </cell>
        </row>
        <row r="51">
          <cell r="C51">
            <v>35949</v>
          </cell>
          <cell r="D51" t="str">
            <v>Sld</v>
          </cell>
          <cell r="E51">
            <v>35977</v>
          </cell>
          <cell r="G51">
            <v>5</v>
          </cell>
          <cell r="H51">
            <v>2.0550000000000002</v>
          </cell>
          <cell r="I51" t="str">
            <v>SB1</v>
          </cell>
          <cell r="J51" t="str">
            <v>Init</v>
          </cell>
          <cell r="K51">
            <v>8</v>
          </cell>
          <cell r="L51">
            <v>0</v>
          </cell>
          <cell r="M51">
            <v>-70550</v>
          </cell>
          <cell r="N51" t="str">
            <v>Fut</v>
          </cell>
          <cell r="O51" t="str">
            <v>Nyx</v>
          </cell>
          <cell r="P51">
            <v>0</v>
          </cell>
          <cell r="Q51">
            <v>50000</v>
          </cell>
          <cell r="R51" t="str">
            <v>Fncl</v>
          </cell>
          <cell r="S51" t="str">
            <v>Nymex</v>
          </cell>
          <cell r="T51">
            <v>50000</v>
          </cell>
          <cell r="U51">
            <v>-5</v>
          </cell>
          <cell r="V51">
            <v>2.0550000000000002</v>
          </cell>
          <cell r="W51">
            <v>0</v>
          </cell>
          <cell r="X51">
            <v>10.275</v>
          </cell>
          <cell r="Y51">
            <v>-5</v>
          </cell>
          <cell r="Z51">
            <v>-10.275</v>
          </cell>
        </row>
        <row r="52">
          <cell r="C52">
            <v>35955</v>
          </cell>
          <cell r="D52" t="str">
            <v>Sld</v>
          </cell>
          <cell r="E52">
            <v>35977</v>
          </cell>
          <cell r="G52">
            <v>5</v>
          </cell>
          <cell r="H52">
            <v>2.0299999999999998</v>
          </cell>
          <cell r="I52" t="str">
            <v>SB1</v>
          </cell>
          <cell r="J52" t="str">
            <v>Init</v>
          </cell>
          <cell r="K52">
            <v>8</v>
          </cell>
          <cell r="L52">
            <v>0</v>
          </cell>
          <cell r="M52">
            <v>-70300</v>
          </cell>
          <cell r="N52" t="str">
            <v>Fut</v>
          </cell>
          <cell r="O52" t="str">
            <v>Nyx</v>
          </cell>
          <cell r="P52">
            <v>0</v>
          </cell>
          <cell r="Q52">
            <v>50000</v>
          </cell>
          <cell r="R52" t="str">
            <v>Fncl</v>
          </cell>
          <cell r="S52" t="str">
            <v>Nymex</v>
          </cell>
          <cell r="T52">
            <v>50000</v>
          </cell>
          <cell r="U52">
            <v>-5</v>
          </cell>
          <cell r="V52">
            <v>2.0299999999999998</v>
          </cell>
          <cell r="W52">
            <v>0</v>
          </cell>
          <cell r="X52">
            <v>10.149999999999999</v>
          </cell>
          <cell r="Y52">
            <v>-5</v>
          </cell>
          <cell r="Z52">
            <v>-10.149999999999999</v>
          </cell>
        </row>
        <row r="53">
          <cell r="C53">
            <v>35955</v>
          </cell>
          <cell r="D53" t="str">
            <v>Bot</v>
          </cell>
          <cell r="E53">
            <v>35977</v>
          </cell>
          <cell r="F53">
            <v>5</v>
          </cell>
          <cell r="H53">
            <v>1.94</v>
          </cell>
          <cell r="I53" t="str">
            <v>SB1</v>
          </cell>
          <cell r="J53" t="str">
            <v>Close</v>
          </cell>
          <cell r="K53">
            <v>8</v>
          </cell>
          <cell r="L53">
            <v>0</v>
          </cell>
          <cell r="M53">
            <v>30600</v>
          </cell>
          <cell r="N53" t="str">
            <v>Fut</v>
          </cell>
          <cell r="O53" t="str">
            <v>Nyx</v>
          </cell>
          <cell r="P53">
            <v>50000</v>
          </cell>
          <cell r="Q53">
            <v>0</v>
          </cell>
          <cell r="R53" t="str">
            <v>Fncl</v>
          </cell>
          <cell r="S53" t="str">
            <v>Nymex</v>
          </cell>
          <cell r="T53">
            <v>50000</v>
          </cell>
          <cell r="U53">
            <v>5</v>
          </cell>
          <cell r="V53">
            <v>1.94</v>
          </cell>
          <cell r="W53">
            <v>9.6999999999999993</v>
          </cell>
          <cell r="X53">
            <v>0</v>
          </cell>
          <cell r="Y53">
            <v>5</v>
          </cell>
          <cell r="Z53">
            <v>9.6999999999999993</v>
          </cell>
        </row>
        <row r="54">
          <cell r="C54">
            <v>35956</v>
          </cell>
          <cell r="D54" t="str">
            <v>Sld</v>
          </cell>
          <cell r="E54">
            <v>35977</v>
          </cell>
          <cell r="G54">
            <v>10</v>
          </cell>
          <cell r="H54">
            <v>1.925</v>
          </cell>
          <cell r="I54" t="str">
            <v>SB1</v>
          </cell>
          <cell r="J54" t="str">
            <v>Init</v>
          </cell>
          <cell r="K54">
            <v>8</v>
          </cell>
          <cell r="L54">
            <v>0</v>
          </cell>
          <cell r="M54">
            <v>-119250</v>
          </cell>
          <cell r="N54" t="str">
            <v>Fut</v>
          </cell>
          <cell r="O54" t="str">
            <v>Nyx</v>
          </cell>
          <cell r="P54">
            <v>0</v>
          </cell>
          <cell r="Q54">
            <v>100000</v>
          </cell>
          <cell r="R54" t="str">
            <v>Fncl</v>
          </cell>
          <cell r="S54" t="str">
            <v>Nymex</v>
          </cell>
          <cell r="T54">
            <v>100000</v>
          </cell>
          <cell r="U54">
            <v>-10</v>
          </cell>
          <cell r="V54">
            <v>1.925</v>
          </cell>
          <cell r="W54">
            <v>0</v>
          </cell>
          <cell r="X54">
            <v>19.25</v>
          </cell>
          <cell r="Y54">
            <v>-10</v>
          </cell>
          <cell r="Z54">
            <v>-19.25</v>
          </cell>
        </row>
        <row r="55">
          <cell r="C55">
            <v>35956</v>
          </cell>
          <cell r="D55" t="str">
            <v>Bot</v>
          </cell>
          <cell r="E55">
            <v>36281</v>
          </cell>
          <cell r="F55">
            <v>15</v>
          </cell>
          <cell r="H55">
            <v>2.2650000000000001</v>
          </cell>
          <cell r="I55" t="str">
            <v>SB1</v>
          </cell>
          <cell r="J55" t="str">
            <v>Close</v>
          </cell>
          <cell r="K55">
            <v>2</v>
          </cell>
          <cell r="L55">
            <v>2.0129999999999999</v>
          </cell>
          <cell r="M55">
            <v>147480</v>
          </cell>
          <cell r="N55" t="str">
            <v>Fut</v>
          </cell>
          <cell r="O55" t="str">
            <v>Nyx</v>
          </cell>
          <cell r="P55">
            <v>150000</v>
          </cell>
          <cell r="Q55">
            <v>0</v>
          </cell>
          <cell r="R55" t="str">
            <v>Fncl</v>
          </cell>
          <cell r="S55" t="str">
            <v>Nymex</v>
          </cell>
          <cell r="T55">
            <v>150000</v>
          </cell>
          <cell r="U55">
            <v>15</v>
          </cell>
          <cell r="V55">
            <v>2.2650000000000001</v>
          </cell>
          <cell r="W55">
            <v>33.975000000000001</v>
          </cell>
          <cell r="X55">
            <v>0</v>
          </cell>
          <cell r="Y55">
            <v>15</v>
          </cell>
          <cell r="Z55">
            <v>33.975000000000001</v>
          </cell>
        </row>
        <row r="56">
          <cell r="C56">
            <v>35956</v>
          </cell>
          <cell r="D56" t="str">
            <v>Sld</v>
          </cell>
          <cell r="E56">
            <v>36130</v>
          </cell>
          <cell r="G56">
            <v>15</v>
          </cell>
          <cell r="H56">
            <v>2.5150000000000001</v>
          </cell>
          <cell r="I56" t="str">
            <v>SB1</v>
          </cell>
          <cell r="J56" t="str">
            <v>Close</v>
          </cell>
          <cell r="K56">
            <v>2</v>
          </cell>
          <cell r="L56">
            <v>0</v>
          </cell>
          <cell r="M56">
            <v>-175150</v>
          </cell>
          <cell r="N56" t="str">
            <v>Fut</v>
          </cell>
          <cell r="O56" t="str">
            <v>Nyx</v>
          </cell>
          <cell r="P56">
            <v>0</v>
          </cell>
          <cell r="Q56">
            <v>150000</v>
          </cell>
          <cell r="R56" t="str">
            <v>Fncl</v>
          </cell>
          <cell r="S56" t="str">
            <v>Nymex</v>
          </cell>
          <cell r="T56">
            <v>150000</v>
          </cell>
          <cell r="U56">
            <v>-15</v>
          </cell>
          <cell r="V56">
            <v>2.5150000000000001</v>
          </cell>
          <cell r="W56">
            <v>0</v>
          </cell>
          <cell r="X56">
            <v>37.725000000000001</v>
          </cell>
          <cell r="Y56">
            <v>-15</v>
          </cell>
          <cell r="Z56">
            <v>-37.725000000000001</v>
          </cell>
        </row>
        <row r="57">
          <cell r="C57">
            <v>35958</v>
          </cell>
          <cell r="D57" t="str">
            <v>Sld</v>
          </cell>
          <cell r="E57">
            <v>35977</v>
          </cell>
          <cell r="G57">
            <v>5</v>
          </cell>
          <cell r="H57">
            <v>2.0299999999999998</v>
          </cell>
          <cell r="I57" t="str">
            <v>SB1</v>
          </cell>
          <cell r="J57" t="str">
            <v>Init</v>
          </cell>
          <cell r="K57">
            <v>8</v>
          </cell>
          <cell r="L57">
            <v>0</v>
          </cell>
          <cell r="M57">
            <v>-70300</v>
          </cell>
          <cell r="N57" t="str">
            <v>Fut</v>
          </cell>
          <cell r="O57" t="str">
            <v>Nyx</v>
          </cell>
          <cell r="P57">
            <v>0</v>
          </cell>
          <cell r="Q57">
            <v>50000</v>
          </cell>
          <cell r="R57" t="str">
            <v>Fncl</v>
          </cell>
          <cell r="S57" t="str">
            <v>Nymex</v>
          </cell>
          <cell r="T57">
            <v>50000</v>
          </cell>
          <cell r="U57">
            <v>-5</v>
          </cell>
          <cell r="V57">
            <v>2.0299999999999998</v>
          </cell>
          <cell r="W57">
            <v>0</v>
          </cell>
          <cell r="X57">
            <v>10.149999999999999</v>
          </cell>
          <cell r="Y57">
            <v>-5</v>
          </cell>
          <cell r="Z57">
            <v>-10.149999999999999</v>
          </cell>
        </row>
        <row r="58">
          <cell r="C58">
            <v>35963</v>
          </cell>
          <cell r="D58" t="str">
            <v>Bot</v>
          </cell>
          <cell r="E58">
            <v>35977</v>
          </cell>
          <cell r="F58">
            <v>3</v>
          </cell>
          <cell r="H58">
            <v>1.9950000000000001</v>
          </cell>
          <cell r="I58" t="str">
            <v>SB1</v>
          </cell>
          <cell r="J58" t="str">
            <v>Init</v>
          </cell>
          <cell r="K58">
            <v>8</v>
          </cell>
          <cell r="L58">
            <v>0</v>
          </cell>
          <cell r="M58">
            <v>10049.999999999998</v>
          </cell>
          <cell r="N58" t="str">
            <v>Fut</v>
          </cell>
          <cell r="O58" t="str">
            <v>Nyx</v>
          </cell>
          <cell r="P58">
            <v>30000</v>
          </cell>
          <cell r="Q58">
            <v>0</v>
          </cell>
          <cell r="R58" t="str">
            <v>Fncl</v>
          </cell>
          <cell r="S58" t="str">
            <v>Nymex</v>
          </cell>
          <cell r="T58">
            <v>30000</v>
          </cell>
          <cell r="U58">
            <v>3</v>
          </cell>
          <cell r="V58">
            <v>1.9950000000000001</v>
          </cell>
          <cell r="W58">
            <v>5.9850000000000003</v>
          </cell>
          <cell r="X58">
            <v>0</v>
          </cell>
          <cell r="Y58">
            <v>3</v>
          </cell>
          <cell r="Z58">
            <v>5.9850000000000003</v>
          </cell>
        </row>
        <row r="59">
          <cell r="C59">
            <v>35964</v>
          </cell>
          <cell r="D59" t="str">
            <v>Bot</v>
          </cell>
          <cell r="E59">
            <v>35977</v>
          </cell>
          <cell r="F59">
            <v>5</v>
          </cell>
          <cell r="H59">
            <v>2.13</v>
          </cell>
          <cell r="I59" t="str">
            <v>SB1</v>
          </cell>
          <cell r="J59" t="str">
            <v>Init</v>
          </cell>
          <cell r="K59">
            <v>8</v>
          </cell>
          <cell r="L59">
            <v>0</v>
          </cell>
          <cell r="M59">
            <v>28700</v>
          </cell>
          <cell r="N59" t="str">
            <v>Fut</v>
          </cell>
          <cell r="O59" t="str">
            <v>Nyx</v>
          </cell>
          <cell r="P59">
            <v>50000</v>
          </cell>
          <cell r="Q59">
            <v>0</v>
          </cell>
          <cell r="R59" t="str">
            <v>Fncl</v>
          </cell>
          <cell r="S59" t="str">
            <v>Nymex</v>
          </cell>
          <cell r="T59">
            <v>50000</v>
          </cell>
          <cell r="U59">
            <v>5</v>
          </cell>
          <cell r="V59">
            <v>2.13</v>
          </cell>
          <cell r="W59">
            <v>10.649999999999999</v>
          </cell>
          <cell r="X59">
            <v>0</v>
          </cell>
          <cell r="Y59">
            <v>5</v>
          </cell>
          <cell r="Z59">
            <v>10.649999999999999</v>
          </cell>
        </row>
        <row r="60">
          <cell r="C60">
            <v>35964</v>
          </cell>
          <cell r="D60" t="str">
            <v>Bot</v>
          </cell>
          <cell r="E60">
            <v>35977</v>
          </cell>
          <cell r="F60">
            <v>5</v>
          </cell>
          <cell r="H60">
            <v>2.145</v>
          </cell>
          <cell r="I60" t="str">
            <v>SB1</v>
          </cell>
          <cell r="J60" t="str">
            <v>Init</v>
          </cell>
          <cell r="K60">
            <v>8</v>
          </cell>
          <cell r="L60">
            <v>0</v>
          </cell>
          <cell r="M60">
            <v>28550</v>
          </cell>
          <cell r="N60" t="str">
            <v>Fut</v>
          </cell>
          <cell r="O60" t="str">
            <v>Nyx</v>
          </cell>
          <cell r="P60">
            <v>50000</v>
          </cell>
          <cell r="Q60">
            <v>0</v>
          </cell>
          <cell r="R60" t="str">
            <v>Fncl</v>
          </cell>
          <cell r="S60" t="str">
            <v>Nymex</v>
          </cell>
          <cell r="T60">
            <v>50000</v>
          </cell>
          <cell r="U60">
            <v>5</v>
          </cell>
          <cell r="V60">
            <v>2.145</v>
          </cell>
          <cell r="W60">
            <v>10.725</v>
          </cell>
          <cell r="X60">
            <v>0</v>
          </cell>
          <cell r="Y60">
            <v>5</v>
          </cell>
          <cell r="Z60">
            <v>10.725</v>
          </cell>
        </row>
        <row r="61">
          <cell r="C61">
            <v>35965</v>
          </cell>
          <cell r="D61" t="str">
            <v>Bot</v>
          </cell>
          <cell r="E61">
            <v>35977</v>
          </cell>
          <cell r="F61">
            <v>7</v>
          </cell>
          <cell r="H61">
            <v>2.2000000000000002</v>
          </cell>
          <cell r="I61" t="str">
            <v>SB1</v>
          </cell>
          <cell r="J61" t="str">
            <v>Init</v>
          </cell>
          <cell r="K61">
            <v>8</v>
          </cell>
          <cell r="L61">
            <v>0</v>
          </cell>
          <cell r="M61">
            <v>48000</v>
          </cell>
          <cell r="N61" t="str">
            <v>Fut</v>
          </cell>
          <cell r="O61" t="str">
            <v>Nyx</v>
          </cell>
          <cell r="P61">
            <v>70000</v>
          </cell>
          <cell r="Q61">
            <v>0</v>
          </cell>
          <cell r="R61" t="str">
            <v>Fncl</v>
          </cell>
          <cell r="S61" t="str">
            <v>Nymex</v>
          </cell>
          <cell r="T61">
            <v>70000</v>
          </cell>
          <cell r="U61">
            <v>7</v>
          </cell>
          <cell r="V61">
            <v>2.2000000000000002</v>
          </cell>
          <cell r="W61">
            <v>15.400000000000002</v>
          </cell>
          <cell r="X61">
            <v>0</v>
          </cell>
          <cell r="Y61">
            <v>7</v>
          </cell>
          <cell r="Z61">
            <v>15.400000000000002</v>
          </cell>
        </row>
        <row r="62">
          <cell r="C62">
            <v>35970</v>
          </cell>
          <cell r="D62" t="str">
            <v>Sld</v>
          </cell>
          <cell r="E62">
            <v>36039</v>
          </cell>
          <cell r="G62">
            <v>2</v>
          </cell>
          <cell r="H62">
            <v>2.355</v>
          </cell>
          <cell r="I62" t="str">
            <v>SB1</v>
          </cell>
          <cell r="J62" t="str">
            <v>Init</v>
          </cell>
          <cell r="K62">
            <v>9</v>
          </cell>
          <cell r="L62">
            <v>0</v>
          </cell>
          <cell r="M62">
            <v>-43550.000000000007</v>
          </cell>
          <cell r="N62" t="str">
            <v>Fut</v>
          </cell>
          <cell r="O62" t="str">
            <v>Nyx</v>
          </cell>
          <cell r="P62">
            <v>0</v>
          </cell>
          <cell r="Q62">
            <v>20000</v>
          </cell>
          <cell r="R62" t="str">
            <v>Fncl</v>
          </cell>
          <cell r="S62" t="str">
            <v>Nymex</v>
          </cell>
          <cell r="T62">
            <v>20000</v>
          </cell>
          <cell r="U62">
            <v>-2</v>
          </cell>
          <cell r="V62">
            <v>2.355</v>
          </cell>
          <cell r="W62">
            <v>0</v>
          </cell>
          <cell r="X62">
            <v>4.71</v>
          </cell>
          <cell r="Y62">
            <v>-2</v>
          </cell>
          <cell r="Z62">
            <v>-4.71</v>
          </cell>
        </row>
        <row r="63">
          <cell r="C63">
            <v>35971</v>
          </cell>
          <cell r="D63" t="str">
            <v>Sld</v>
          </cell>
          <cell r="E63">
            <v>35977</v>
          </cell>
          <cell r="G63">
            <v>3</v>
          </cell>
          <cell r="H63">
            <v>2.3250000000000002</v>
          </cell>
          <cell r="I63" t="str">
            <v>SB1</v>
          </cell>
          <cell r="J63" t="str">
            <v>Init</v>
          </cell>
          <cell r="K63">
            <v>6</v>
          </cell>
          <cell r="L63">
            <v>0</v>
          </cell>
          <cell r="M63">
            <v>-53250</v>
          </cell>
          <cell r="N63" t="str">
            <v>Fut</v>
          </cell>
          <cell r="O63" t="str">
            <v>Nyx</v>
          </cell>
          <cell r="P63">
            <v>0</v>
          </cell>
          <cell r="Q63">
            <v>30000</v>
          </cell>
          <cell r="R63" t="str">
            <v>Fncl</v>
          </cell>
          <cell r="S63" t="str">
            <v>Nymex</v>
          </cell>
          <cell r="T63">
            <v>30000</v>
          </cell>
          <cell r="U63">
            <v>-3</v>
          </cell>
          <cell r="V63">
            <v>2.3250000000000002</v>
          </cell>
          <cell r="W63">
            <v>0</v>
          </cell>
          <cell r="X63">
            <v>6.9750000000000005</v>
          </cell>
          <cell r="Y63">
            <v>-3</v>
          </cell>
          <cell r="Z63">
            <v>-6.9750000000000005</v>
          </cell>
        </row>
        <row r="64">
          <cell r="C64">
            <v>35971</v>
          </cell>
          <cell r="D64" t="str">
            <v>Sld</v>
          </cell>
          <cell r="E64">
            <v>35977</v>
          </cell>
          <cell r="G64">
            <v>15</v>
          </cell>
          <cell r="H64">
            <v>2.37</v>
          </cell>
          <cell r="I64" t="str">
            <v>SB1</v>
          </cell>
          <cell r="J64" t="str">
            <v>Init</v>
          </cell>
          <cell r="K64">
            <v>7</v>
          </cell>
          <cell r="L64">
            <v>0</v>
          </cell>
          <cell r="M64">
            <v>-173700</v>
          </cell>
          <cell r="N64" t="str">
            <v>Fut</v>
          </cell>
          <cell r="O64" t="str">
            <v>Nyx</v>
          </cell>
          <cell r="P64">
            <v>0</v>
          </cell>
          <cell r="Q64">
            <v>150000</v>
          </cell>
          <cell r="R64" t="str">
            <v>Fncl</v>
          </cell>
          <cell r="S64" t="str">
            <v>Nymex</v>
          </cell>
          <cell r="T64">
            <v>150000</v>
          </cell>
          <cell r="U64">
            <v>-15</v>
          </cell>
          <cell r="V64">
            <v>2.37</v>
          </cell>
          <cell r="W64">
            <v>0</v>
          </cell>
          <cell r="X64">
            <v>35.550000000000004</v>
          </cell>
          <cell r="Y64">
            <v>-15</v>
          </cell>
          <cell r="Z64">
            <v>-35.550000000000004</v>
          </cell>
        </row>
        <row r="65">
          <cell r="C65">
            <v>35971</v>
          </cell>
          <cell r="D65" t="str">
            <v>Sld</v>
          </cell>
          <cell r="E65">
            <v>35977</v>
          </cell>
          <cell r="G65">
            <v>10</v>
          </cell>
          <cell r="H65">
            <v>2.3199999999999998</v>
          </cell>
          <cell r="I65" t="str">
            <v>SB1</v>
          </cell>
          <cell r="J65" t="str">
            <v>Init</v>
          </cell>
          <cell r="K65">
            <v>5</v>
          </cell>
          <cell r="L65">
            <v>0</v>
          </cell>
          <cell r="M65">
            <v>-123200</v>
          </cell>
          <cell r="N65" t="str">
            <v>Fut</v>
          </cell>
          <cell r="O65" t="str">
            <v>Nyx</v>
          </cell>
          <cell r="P65">
            <v>0</v>
          </cell>
          <cell r="Q65">
            <v>100000</v>
          </cell>
          <cell r="R65" t="str">
            <v>Fncl</v>
          </cell>
          <cell r="S65" t="str">
            <v>Nymex</v>
          </cell>
          <cell r="T65">
            <v>100000</v>
          </cell>
          <cell r="U65">
            <v>-10</v>
          </cell>
          <cell r="V65">
            <v>2.3199999999999998</v>
          </cell>
          <cell r="W65">
            <v>0</v>
          </cell>
          <cell r="X65">
            <v>23.2</v>
          </cell>
          <cell r="Y65">
            <v>-10</v>
          </cell>
          <cell r="Z65">
            <v>-23.2</v>
          </cell>
        </row>
        <row r="66">
          <cell r="C66">
            <v>35971</v>
          </cell>
          <cell r="D66" t="str">
            <v>Sld</v>
          </cell>
          <cell r="E66">
            <v>35977</v>
          </cell>
          <cell r="G66">
            <v>5</v>
          </cell>
          <cell r="H66">
            <v>2.335</v>
          </cell>
          <cell r="I66" t="str">
            <v>SB1</v>
          </cell>
          <cell r="J66" t="str">
            <v>Init</v>
          </cell>
          <cell r="K66">
            <v>5</v>
          </cell>
          <cell r="L66">
            <v>0</v>
          </cell>
          <cell r="M66">
            <v>-73350</v>
          </cell>
          <cell r="N66" t="str">
            <v>Fut</v>
          </cell>
          <cell r="O66" t="str">
            <v>Nyx</v>
          </cell>
          <cell r="P66">
            <v>0</v>
          </cell>
          <cell r="Q66">
            <v>50000</v>
          </cell>
          <cell r="R66" t="str">
            <v>Fncl</v>
          </cell>
          <cell r="S66" t="str">
            <v>Nymex</v>
          </cell>
          <cell r="T66">
            <v>50000</v>
          </cell>
          <cell r="U66">
            <v>-5</v>
          </cell>
          <cell r="V66">
            <v>2.335</v>
          </cell>
          <cell r="W66">
            <v>0</v>
          </cell>
          <cell r="X66">
            <v>11.675000000000001</v>
          </cell>
          <cell r="Y66">
            <v>-5</v>
          </cell>
          <cell r="Z66">
            <v>-11.675000000000001</v>
          </cell>
        </row>
        <row r="67">
          <cell r="C67">
            <v>35971</v>
          </cell>
          <cell r="D67" t="str">
            <v>Sld</v>
          </cell>
          <cell r="E67">
            <v>35977</v>
          </cell>
          <cell r="G67">
            <v>10</v>
          </cell>
          <cell r="H67">
            <v>2.3450000000000002</v>
          </cell>
          <cell r="I67" t="str">
            <v>SB1</v>
          </cell>
          <cell r="J67" t="str">
            <v>Init</v>
          </cell>
          <cell r="K67">
            <v>6</v>
          </cell>
          <cell r="L67">
            <v>0</v>
          </cell>
          <cell r="M67">
            <v>-123450</v>
          </cell>
          <cell r="N67" t="str">
            <v>Fut</v>
          </cell>
          <cell r="O67" t="str">
            <v>Nyx</v>
          </cell>
          <cell r="P67">
            <v>0</v>
          </cell>
          <cell r="Q67">
            <v>100000</v>
          </cell>
          <cell r="R67" t="str">
            <v>Fncl</v>
          </cell>
          <cell r="S67" t="str">
            <v>Nymex</v>
          </cell>
          <cell r="T67">
            <v>100000</v>
          </cell>
          <cell r="U67">
            <v>-10</v>
          </cell>
          <cell r="V67">
            <v>2.3450000000000002</v>
          </cell>
          <cell r="W67">
            <v>0</v>
          </cell>
          <cell r="X67">
            <v>23.450000000000003</v>
          </cell>
          <cell r="Y67">
            <v>-10</v>
          </cell>
          <cell r="Z67">
            <v>-23.450000000000003</v>
          </cell>
        </row>
        <row r="68">
          <cell r="C68">
            <v>35971</v>
          </cell>
          <cell r="D68" t="str">
            <v>Sld</v>
          </cell>
          <cell r="E68">
            <v>35977</v>
          </cell>
          <cell r="G68">
            <v>2</v>
          </cell>
          <cell r="H68">
            <v>2.415</v>
          </cell>
          <cell r="I68" t="str">
            <v>SB1</v>
          </cell>
          <cell r="J68" t="str">
            <v>Init</v>
          </cell>
          <cell r="K68">
            <v>6</v>
          </cell>
          <cell r="L68">
            <v>0</v>
          </cell>
          <cell r="M68">
            <v>-44150</v>
          </cell>
          <cell r="N68" t="str">
            <v>Fut</v>
          </cell>
          <cell r="O68" t="str">
            <v>Nyx</v>
          </cell>
          <cell r="P68">
            <v>0</v>
          </cell>
          <cell r="Q68">
            <v>20000</v>
          </cell>
          <cell r="R68" t="str">
            <v>Fncl</v>
          </cell>
          <cell r="S68" t="str">
            <v>Nymex</v>
          </cell>
          <cell r="T68">
            <v>20000</v>
          </cell>
          <cell r="U68">
            <v>-2</v>
          </cell>
          <cell r="V68">
            <v>2.415</v>
          </cell>
          <cell r="W68">
            <v>0</v>
          </cell>
          <cell r="X68">
            <v>4.83</v>
          </cell>
          <cell r="Y68">
            <v>-2</v>
          </cell>
          <cell r="Z68">
            <v>-4.83</v>
          </cell>
        </row>
        <row r="69">
          <cell r="C69">
            <v>35972</v>
          </cell>
          <cell r="D69" t="str">
            <v>Bot</v>
          </cell>
          <cell r="E69">
            <v>36130</v>
          </cell>
          <cell r="F69">
            <v>5</v>
          </cell>
          <cell r="H69">
            <v>2.78</v>
          </cell>
          <cell r="I69" t="str">
            <v>SB1</v>
          </cell>
          <cell r="J69" t="str">
            <v>Init</v>
          </cell>
          <cell r="K69">
            <v>2</v>
          </cell>
          <cell r="L69">
            <v>0</v>
          </cell>
          <cell r="M69">
            <v>22200.000000000004</v>
          </cell>
          <cell r="N69" t="str">
            <v>Fut</v>
          </cell>
          <cell r="O69" t="str">
            <v>Nyx</v>
          </cell>
          <cell r="P69">
            <v>50000</v>
          </cell>
          <cell r="Q69">
            <v>0</v>
          </cell>
          <cell r="R69" t="str">
            <v>Fncl</v>
          </cell>
          <cell r="S69" t="str">
            <v>Nymex</v>
          </cell>
          <cell r="T69">
            <v>50000</v>
          </cell>
          <cell r="U69">
            <v>5</v>
          </cell>
          <cell r="V69">
            <v>2.78</v>
          </cell>
          <cell r="W69">
            <v>13.899999999999999</v>
          </cell>
          <cell r="X69">
            <v>0</v>
          </cell>
          <cell r="Y69">
            <v>5</v>
          </cell>
          <cell r="Z69">
            <v>13.899999999999999</v>
          </cell>
        </row>
        <row r="70">
          <cell r="C70">
            <v>35972</v>
          </cell>
          <cell r="D70" t="str">
            <v>Sld</v>
          </cell>
          <cell r="E70">
            <v>36281</v>
          </cell>
          <cell r="G70">
            <v>5</v>
          </cell>
          <cell r="H70">
            <v>2.34</v>
          </cell>
          <cell r="I70" t="str">
            <v>SB1</v>
          </cell>
          <cell r="J70" t="str">
            <v>Init</v>
          </cell>
          <cell r="K70">
            <v>2</v>
          </cell>
          <cell r="L70">
            <v>2.0129999999999999</v>
          </cell>
          <cell r="M70">
            <v>-53270</v>
          </cell>
          <cell r="N70" t="str">
            <v>Fut</v>
          </cell>
          <cell r="O70" t="str">
            <v>Nyx</v>
          </cell>
          <cell r="P70">
            <v>0</v>
          </cell>
          <cell r="Q70">
            <v>50000</v>
          </cell>
          <cell r="R70" t="str">
            <v>Fncl</v>
          </cell>
          <cell r="S70" t="str">
            <v>Nymex</v>
          </cell>
          <cell r="T70">
            <v>50000</v>
          </cell>
          <cell r="U70">
            <v>-5</v>
          </cell>
          <cell r="V70">
            <v>2.34</v>
          </cell>
          <cell r="W70">
            <v>0</v>
          </cell>
          <cell r="X70">
            <v>11.7</v>
          </cell>
          <cell r="Y70">
            <v>-5</v>
          </cell>
          <cell r="Z70">
            <v>-11.7</v>
          </cell>
        </row>
        <row r="71">
          <cell r="C71">
            <v>35976</v>
          </cell>
          <cell r="D71" t="str">
            <v>Sld</v>
          </cell>
          <cell r="E71">
            <v>36008</v>
          </cell>
          <cell r="G71">
            <v>2</v>
          </cell>
          <cell r="H71">
            <v>2.39</v>
          </cell>
          <cell r="I71" t="str">
            <v>SB1</v>
          </cell>
          <cell r="J71" t="str">
            <v>Init</v>
          </cell>
          <cell r="K71">
            <v>10</v>
          </cell>
          <cell r="L71">
            <v>0</v>
          </cell>
          <cell r="M71">
            <v>-43900.000000000007</v>
          </cell>
          <cell r="N71" t="str">
            <v>Fut</v>
          </cell>
          <cell r="O71" t="str">
            <v>Nyx</v>
          </cell>
          <cell r="P71">
            <v>0</v>
          </cell>
          <cell r="Q71">
            <v>20000</v>
          </cell>
          <cell r="R71" t="str">
            <v>Fncl</v>
          </cell>
          <cell r="S71" t="str">
            <v>Nymex</v>
          </cell>
          <cell r="T71">
            <v>20000</v>
          </cell>
          <cell r="U71">
            <v>-2</v>
          </cell>
          <cell r="V71">
            <v>2.39</v>
          </cell>
          <cell r="W71">
            <v>0</v>
          </cell>
          <cell r="X71">
            <v>4.78</v>
          </cell>
          <cell r="Y71">
            <v>-2</v>
          </cell>
          <cell r="Z71">
            <v>-4.78</v>
          </cell>
        </row>
        <row r="72">
          <cell r="C72">
            <v>35976</v>
          </cell>
          <cell r="D72" t="str">
            <v>Sld</v>
          </cell>
          <cell r="E72">
            <v>36008</v>
          </cell>
          <cell r="G72">
            <v>13</v>
          </cell>
          <cell r="H72">
            <v>2.3849999999999998</v>
          </cell>
          <cell r="I72" t="str">
            <v>SB1</v>
          </cell>
          <cell r="J72" t="str">
            <v>Init</v>
          </cell>
          <cell r="K72">
            <v>10</v>
          </cell>
          <cell r="L72">
            <v>0</v>
          </cell>
          <cell r="M72">
            <v>-153850</v>
          </cell>
          <cell r="N72" t="str">
            <v>Fut</v>
          </cell>
          <cell r="O72" t="str">
            <v>Nyx</v>
          </cell>
          <cell r="P72">
            <v>0</v>
          </cell>
          <cell r="Q72">
            <v>130000</v>
          </cell>
          <cell r="R72" t="str">
            <v>Fncl</v>
          </cell>
          <cell r="S72" t="str">
            <v>Nymex</v>
          </cell>
          <cell r="T72">
            <v>130000</v>
          </cell>
          <cell r="U72">
            <v>-13</v>
          </cell>
          <cell r="V72">
            <v>2.3849999999999998</v>
          </cell>
          <cell r="W72">
            <v>0</v>
          </cell>
          <cell r="X72">
            <v>31.004999999999995</v>
          </cell>
          <cell r="Y72">
            <v>-13</v>
          </cell>
          <cell r="Z72">
            <v>-31.004999999999995</v>
          </cell>
        </row>
        <row r="73">
          <cell r="C73">
            <v>35977</v>
          </cell>
          <cell r="D73" t="str">
            <v>Bot</v>
          </cell>
          <cell r="E73">
            <v>36008</v>
          </cell>
          <cell r="F73">
            <v>15</v>
          </cell>
          <cell r="H73">
            <v>2.4300000000000002</v>
          </cell>
          <cell r="I73" t="str">
            <v>SB1</v>
          </cell>
          <cell r="J73" t="str">
            <v>Init</v>
          </cell>
          <cell r="K73">
            <v>11</v>
          </cell>
          <cell r="L73">
            <v>0</v>
          </cell>
          <cell r="M73">
            <v>125700</v>
          </cell>
          <cell r="N73" t="str">
            <v>Fut</v>
          </cell>
          <cell r="O73" t="str">
            <v>Nyx</v>
          </cell>
          <cell r="P73">
            <v>150000</v>
          </cell>
          <cell r="Q73">
            <v>0</v>
          </cell>
          <cell r="R73" t="str">
            <v>Fncl</v>
          </cell>
          <cell r="S73" t="str">
            <v>Nymex</v>
          </cell>
          <cell r="T73">
            <v>150000</v>
          </cell>
          <cell r="U73">
            <v>15</v>
          </cell>
          <cell r="V73">
            <v>2.4300000000000002</v>
          </cell>
          <cell r="W73">
            <v>36.450000000000003</v>
          </cell>
          <cell r="X73">
            <v>0</v>
          </cell>
          <cell r="Y73">
            <v>15</v>
          </cell>
          <cell r="Z73">
            <v>36.450000000000003</v>
          </cell>
        </row>
        <row r="74">
          <cell r="C74">
            <v>35977</v>
          </cell>
          <cell r="D74" t="str">
            <v>Sld</v>
          </cell>
          <cell r="E74">
            <v>36069</v>
          </cell>
          <cell r="G74">
            <v>15</v>
          </cell>
          <cell r="H74">
            <v>2.48</v>
          </cell>
          <cell r="I74" t="str">
            <v>SB1</v>
          </cell>
          <cell r="J74" t="str">
            <v>Init</v>
          </cell>
          <cell r="K74">
            <v>11</v>
          </cell>
          <cell r="L74">
            <v>0</v>
          </cell>
          <cell r="M74">
            <v>-174800</v>
          </cell>
          <cell r="N74" t="str">
            <v>Fut</v>
          </cell>
          <cell r="O74" t="str">
            <v>Nyx</v>
          </cell>
          <cell r="P74">
            <v>0</v>
          </cell>
          <cell r="Q74">
            <v>150000</v>
          </cell>
          <cell r="R74" t="str">
            <v>Fncl</v>
          </cell>
          <cell r="S74" t="str">
            <v>Nymex</v>
          </cell>
          <cell r="T74">
            <v>150000</v>
          </cell>
          <cell r="U74">
            <v>-15</v>
          </cell>
          <cell r="V74">
            <v>2.48</v>
          </cell>
          <cell r="W74">
            <v>0</v>
          </cell>
          <cell r="X74">
            <v>37.200000000000003</v>
          </cell>
          <cell r="Y74">
            <v>-15</v>
          </cell>
          <cell r="Z74">
            <v>-37.200000000000003</v>
          </cell>
        </row>
        <row r="75">
          <cell r="C75">
            <v>35978</v>
          </cell>
          <cell r="D75" t="str">
            <v>Bot</v>
          </cell>
          <cell r="E75">
            <v>36008</v>
          </cell>
          <cell r="F75">
            <v>8</v>
          </cell>
          <cell r="H75">
            <v>2.4</v>
          </cell>
          <cell r="I75" t="str">
            <v>SB1</v>
          </cell>
          <cell r="J75" t="str">
            <v>Init</v>
          </cell>
          <cell r="K75">
            <v>12</v>
          </cell>
          <cell r="L75">
            <v>0</v>
          </cell>
          <cell r="M75">
            <v>56000</v>
          </cell>
          <cell r="N75" t="str">
            <v>Fut</v>
          </cell>
          <cell r="O75" t="str">
            <v>Nyx</v>
          </cell>
          <cell r="P75">
            <v>80000</v>
          </cell>
          <cell r="Q75">
            <v>0</v>
          </cell>
          <cell r="R75" t="str">
            <v>Fncl</v>
          </cell>
          <cell r="S75" t="str">
            <v>Nymex</v>
          </cell>
          <cell r="T75">
            <v>80000</v>
          </cell>
          <cell r="U75">
            <v>8</v>
          </cell>
          <cell r="V75">
            <v>2.4</v>
          </cell>
          <cell r="W75">
            <v>19.2</v>
          </cell>
          <cell r="X75">
            <v>0</v>
          </cell>
          <cell r="Y75">
            <v>8</v>
          </cell>
          <cell r="Z75">
            <v>19.2</v>
          </cell>
        </row>
        <row r="76">
          <cell r="C76">
            <v>35978</v>
          </cell>
          <cell r="D76" t="str">
            <v>Bot</v>
          </cell>
          <cell r="E76">
            <v>36008</v>
          </cell>
          <cell r="F76">
            <v>2</v>
          </cell>
          <cell r="H76">
            <v>2.39</v>
          </cell>
          <cell r="I76" t="str">
            <v>SB1</v>
          </cell>
          <cell r="J76" t="str">
            <v>Init</v>
          </cell>
          <cell r="K76">
            <v>12</v>
          </cell>
          <cell r="L76">
            <v>0</v>
          </cell>
          <cell r="M76">
            <v>-3900.0000000000014</v>
          </cell>
          <cell r="N76" t="str">
            <v>Fut</v>
          </cell>
          <cell r="O76" t="str">
            <v>Nyx</v>
          </cell>
          <cell r="P76">
            <v>20000</v>
          </cell>
          <cell r="Q76">
            <v>0</v>
          </cell>
          <cell r="R76" t="str">
            <v>Fncl</v>
          </cell>
          <cell r="S76" t="str">
            <v>Nymex</v>
          </cell>
          <cell r="T76">
            <v>20000</v>
          </cell>
          <cell r="U76">
            <v>2</v>
          </cell>
          <cell r="V76">
            <v>2.39</v>
          </cell>
          <cell r="W76">
            <v>4.78</v>
          </cell>
          <cell r="X76">
            <v>0</v>
          </cell>
          <cell r="Y76">
            <v>2</v>
          </cell>
          <cell r="Z76">
            <v>4.78</v>
          </cell>
        </row>
        <row r="77">
          <cell r="C77">
            <v>35978</v>
          </cell>
          <cell r="D77" t="str">
            <v>Sld</v>
          </cell>
          <cell r="E77">
            <v>36039</v>
          </cell>
          <cell r="G77">
            <v>8</v>
          </cell>
          <cell r="H77">
            <v>2.4300000000000002</v>
          </cell>
          <cell r="I77" t="str">
            <v>SB1</v>
          </cell>
          <cell r="J77" t="str">
            <v>Init</v>
          </cell>
          <cell r="K77">
            <v>12</v>
          </cell>
          <cell r="L77">
            <v>0</v>
          </cell>
          <cell r="M77">
            <v>-104300</v>
          </cell>
          <cell r="N77" t="str">
            <v>Fut</v>
          </cell>
          <cell r="O77" t="str">
            <v>Nyx</v>
          </cell>
          <cell r="P77">
            <v>0</v>
          </cell>
          <cell r="Q77">
            <v>80000</v>
          </cell>
          <cell r="R77" t="str">
            <v>Fncl</v>
          </cell>
          <cell r="S77" t="str">
            <v>Nymex</v>
          </cell>
          <cell r="T77">
            <v>80000</v>
          </cell>
          <cell r="U77">
            <v>-8</v>
          </cell>
          <cell r="V77">
            <v>2.4300000000000002</v>
          </cell>
          <cell r="W77">
            <v>0</v>
          </cell>
          <cell r="X77">
            <v>19.440000000000001</v>
          </cell>
          <cell r="Y77">
            <v>-8</v>
          </cell>
          <cell r="Z77">
            <v>-19.440000000000001</v>
          </cell>
        </row>
        <row r="78">
          <cell r="C78">
            <v>35978</v>
          </cell>
          <cell r="D78" t="str">
            <v>Sld</v>
          </cell>
          <cell r="E78">
            <v>36039</v>
          </cell>
          <cell r="G78">
            <v>2</v>
          </cell>
          <cell r="H78">
            <v>2.42</v>
          </cell>
          <cell r="I78" t="str">
            <v>SB1</v>
          </cell>
          <cell r="J78" t="str">
            <v>Init</v>
          </cell>
          <cell r="K78">
            <v>12</v>
          </cell>
          <cell r="L78">
            <v>0</v>
          </cell>
          <cell r="M78">
            <v>-44200</v>
          </cell>
          <cell r="N78" t="str">
            <v>Fut</v>
          </cell>
          <cell r="O78" t="str">
            <v>Nyx</v>
          </cell>
          <cell r="P78">
            <v>0</v>
          </cell>
          <cell r="Q78">
            <v>20000</v>
          </cell>
          <cell r="R78" t="str">
            <v>Fncl</v>
          </cell>
          <cell r="S78" t="str">
            <v>Nymex</v>
          </cell>
          <cell r="T78">
            <v>20000</v>
          </cell>
          <cell r="U78">
            <v>-2</v>
          </cell>
          <cell r="V78">
            <v>2.42</v>
          </cell>
          <cell r="W78">
            <v>0</v>
          </cell>
          <cell r="X78">
            <v>4.84</v>
          </cell>
          <cell r="Y78">
            <v>-2</v>
          </cell>
          <cell r="Z78">
            <v>-4.84</v>
          </cell>
        </row>
        <row r="79">
          <cell r="C79">
            <v>35982</v>
          </cell>
          <cell r="D79" t="str">
            <v>Bot</v>
          </cell>
          <cell r="E79">
            <v>36008</v>
          </cell>
          <cell r="F79">
            <v>5</v>
          </cell>
          <cell r="H79">
            <v>2.355</v>
          </cell>
          <cell r="I79" t="str">
            <v>SB1</v>
          </cell>
          <cell r="J79" t="str">
            <v>Init</v>
          </cell>
          <cell r="K79">
            <v>13</v>
          </cell>
          <cell r="L79">
            <v>0</v>
          </cell>
          <cell r="M79">
            <v>26450</v>
          </cell>
          <cell r="N79" t="str">
            <v>Fut</v>
          </cell>
          <cell r="O79" t="str">
            <v>Nyx</v>
          </cell>
          <cell r="P79">
            <v>50000</v>
          </cell>
          <cell r="Q79">
            <v>0</v>
          </cell>
          <cell r="R79" t="str">
            <v>Fncl</v>
          </cell>
          <cell r="S79" t="str">
            <v>Nymex</v>
          </cell>
          <cell r="T79">
            <v>50000</v>
          </cell>
          <cell r="U79">
            <v>5</v>
          </cell>
          <cell r="V79">
            <v>2.355</v>
          </cell>
          <cell r="W79">
            <v>11.775</v>
          </cell>
          <cell r="X79">
            <v>0</v>
          </cell>
          <cell r="Y79">
            <v>5</v>
          </cell>
          <cell r="Z79">
            <v>11.775</v>
          </cell>
        </row>
        <row r="80">
          <cell r="C80">
            <v>35982</v>
          </cell>
          <cell r="D80" t="str">
            <v>Sld</v>
          </cell>
          <cell r="E80">
            <v>36008</v>
          </cell>
          <cell r="G80">
            <v>5</v>
          </cell>
          <cell r="H80">
            <v>2.3650000000000002</v>
          </cell>
          <cell r="I80" t="str">
            <v>SB1</v>
          </cell>
          <cell r="J80" t="str">
            <v>Init</v>
          </cell>
          <cell r="K80">
            <v>13</v>
          </cell>
          <cell r="L80">
            <v>0</v>
          </cell>
          <cell r="M80">
            <v>-73650</v>
          </cell>
          <cell r="N80" t="str">
            <v>Fut</v>
          </cell>
          <cell r="O80" t="str">
            <v>Nyx</v>
          </cell>
          <cell r="P80">
            <v>0</v>
          </cell>
          <cell r="Q80">
            <v>50000</v>
          </cell>
          <cell r="R80" t="str">
            <v>Fncl</v>
          </cell>
          <cell r="S80" t="str">
            <v>Nymex</v>
          </cell>
          <cell r="T80">
            <v>50000</v>
          </cell>
          <cell r="U80">
            <v>-5</v>
          </cell>
          <cell r="V80">
            <v>2.3650000000000002</v>
          </cell>
          <cell r="W80">
            <v>0</v>
          </cell>
          <cell r="X80">
            <v>11.825000000000001</v>
          </cell>
          <cell r="Y80">
            <v>-5</v>
          </cell>
          <cell r="Z80">
            <v>-11.825000000000001</v>
          </cell>
        </row>
        <row r="81">
          <cell r="C81">
            <v>35982</v>
          </cell>
          <cell r="D81" t="str">
            <v>Bot</v>
          </cell>
          <cell r="E81">
            <v>36130</v>
          </cell>
          <cell r="F81">
            <v>5</v>
          </cell>
          <cell r="H81">
            <v>2.7349999999999999</v>
          </cell>
          <cell r="I81" t="str">
            <v>SB1</v>
          </cell>
          <cell r="J81" t="str">
            <v>Init</v>
          </cell>
          <cell r="K81">
            <v>2</v>
          </cell>
          <cell r="L81">
            <v>0</v>
          </cell>
          <cell r="M81">
            <v>22650</v>
          </cell>
          <cell r="N81" t="str">
            <v>Fut</v>
          </cell>
          <cell r="O81" t="str">
            <v>Nyx</v>
          </cell>
          <cell r="P81">
            <v>50000</v>
          </cell>
          <cell r="Q81">
            <v>0</v>
          </cell>
          <cell r="R81" t="str">
            <v>Fncl</v>
          </cell>
          <cell r="S81" t="str">
            <v>Nymex</v>
          </cell>
          <cell r="T81">
            <v>50000</v>
          </cell>
          <cell r="U81">
            <v>5</v>
          </cell>
          <cell r="V81">
            <v>2.7349999999999999</v>
          </cell>
          <cell r="W81">
            <v>13.674999999999999</v>
          </cell>
          <cell r="X81">
            <v>0</v>
          </cell>
          <cell r="Y81">
            <v>5</v>
          </cell>
          <cell r="Z81">
            <v>13.674999999999999</v>
          </cell>
        </row>
        <row r="82">
          <cell r="C82">
            <v>35982</v>
          </cell>
          <cell r="D82" t="str">
            <v>Sld</v>
          </cell>
          <cell r="E82">
            <v>36281</v>
          </cell>
          <cell r="G82">
            <v>5</v>
          </cell>
          <cell r="H82">
            <v>2.2999999999999998</v>
          </cell>
          <cell r="I82" t="str">
            <v>SB1</v>
          </cell>
          <cell r="J82" t="str">
            <v>Init</v>
          </cell>
          <cell r="K82">
            <v>2</v>
          </cell>
          <cell r="L82">
            <v>2.0129999999999999</v>
          </cell>
          <cell r="M82">
            <v>-52870</v>
          </cell>
          <cell r="N82" t="str">
            <v>Fut</v>
          </cell>
          <cell r="O82" t="str">
            <v>Nyx</v>
          </cell>
          <cell r="P82">
            <v>0</v>
          </cell>
          <cell r="Q82">
            <v>50000</v>
          </cell>
          <cell r="R82" t="str">
            <v>Fncl</v>
          </cell>
          <cell r="S82" t="str">
            <v>Nymex</v>
          </cell>
          <cell r="T82">
            <v>50000</v>
          </cell>
          <cell r="U82">
            <v>-5</v>
          </cell>
          <cell r="V82">
            <v>2.2999999999999998</v>
          </cell>
          <cell r="W82">
            <v>0</v>
          </cell>
          <cell r="X82">
            <v>11.5</v>
          </cell>
          <cell r="Y82">
            <v>-5</v>
          </cell>
          <cell r="Z82">
            <v>-11.5</v>
          </cell>
        </row>
        <row r="83">
          <cell r="C83">
            <v>35983</v>
          </cell>
          <cell r="D83" t="str">
            <v>Bot</v>
          </cell>
          <cell r="E83">
            <v>36008</v>
          </cell>
          <cell r="F83">
            <v>5</v>
          </cell>
          <cell r="H83">
            <v>2.3849999999999998</v>
          </cell>
          <cell r="I83" t="str">
            <v>SB1</v>
          </cell>
          <cell r="J83" t="str">
            <v>Init</v>
          </cell>
          <cell r="K83">
            <v>11</v>
          </cell>
          <cell r="L83">
            <v>0</v>
          </cell>
          <cell r="M83">
            <v>26150.000000000004</v>
          </cell>
          <cell r="N83" t="str">
            <v>Fut</v>
          </cell>
          <cell r="O83" t="str">
            <v>Nyx</v>
          </cell>
          <cell r="P83">
            <v>50000</v>
          </cell>
          <cell r="Q83">
            <v>0</v>
          </cell>
          <cell r="R83" t="str">
            <v>Fncl</v>
          </cell>
          <cell r="S83" t="str">
            <v>Nymex</v>
          </cell>
          <cell r="T83">
            <v>50000</v>
          </cell>
          <cell r="U83">
            <v>5</v>
          </cell>
          <cell r="V83">
            <v>2.3849999999999998</v>
          </cell>
          <cell r="W83">
            <v>11.924999999999999</v>
          </cell>
          <cell r="X83">
            <v>0</v>
          </cell>
          <cell r="Y83">
            <v>5</v>
          </cell>
          <cell r="Z83">
            <v>11.924999999999999</v>
          </cell>
        </row>
        <row r="84">
          <cell r="C84">
            <v>35983</v>
          </cell>
          <cell r="D84" t="str">
            <v>Sld</v>
          </cell>
          <cell r="E84">
            <v>36069</v>
          </cell>
          <cell r="G84">
            <v>5</v>
          </cell>
          <cell r="H84">
            <v>2.44</v>
          </cell>
          <cell r="I84" t="str">
            <v>SB1</v>
          </cell>
          <cell r="J84" t="str">
            <v>Init</v>
          </cell>
          <cell r="K84">
            <v>11</v>
          </cell>
          <cell r="L84">
            <v>0</v>
          </cell>
          <cell r="M84">
            <v>-74400</v>
          </cell>
          <cell r="N84" t="str">
            <v>Fut</v>
          </cell>
          <cell r="O84" t="str">
            <v>Nyx</v>
          </cell>
          <cell r="P84">
            <v>0</v>
          </cell>
          <cell r="Q84">
            <v>50000</v>
          </cell>
          <cell r="R84" t="str">
            <v>Fncl</v>
          </cell>
          <cell r="S84" t="str">
            <v>Nymex</v>
          </cell>
          <cell r="T84">
            <v>50000</v>
          </cell>
          <cell r="U84">
            <v>-5</v>
          </cell>
          <cell r="V84">
            <v>2.44</v>
          </cell>
          <cell r="W84">
            <v>0</v>
          </cell>
          <cell r="X84">
            <v>12.2</v>
          </cell>
          <cell r="Y84">
            <v>-5</v>
          </cell>
          <cell r="Z84">
            <v>-12.2</v>
          </cell>
        </row>
        <row r="85">
          <cell r="C85">
            <v>35983</v>
          </cell>
          <cell r="D85" t="str">
            <v>Bot</v>
          </cell>
          <cell r="E85">
            <v>36251</v>
          </cell>
          <cell r="F85">
            <v>50</v>
          </cell>
          <cell r="H85">
            <v>2.355</v>
          </cell>
          <cell r="I85" t="str">
            <v>SB1</v>
          </cell>
          <cell r="J85" t="str">
            <v>Init</v>
          </cell>
          <cell r="K85">
            <v>14</v>
          </cell>
          <cell r="L85">
            <v>0</v>
          </cell>
          <cell r="M85">
            <v>476450.00000000006</v>
          </cell>
          <cell r="N85" t="str">
            <v>Fut</v>
          </cell>
          <cell r="O85" t="str">
            <v>Nyx</v>
          </cell>
          <cell r="P85">
            <v>500000</v>
          </cell>
          <cell r="Q85">
            <v>0</v>
          </cell>
          <cell r="R85" t="str">
            <v>Fncl</v>
          </cell>
          <cell r="S85" t="str">
            <v>Nymex</v>
          </cell>
          <cell r="T85">
            <v>500000</v>
          </cell>
          <cell r="U85">
            <v>50</v>
          </cell>
          <cell r="V85">
            <v>2.355</v>
          </cell>
          <cell r="W85">
            <v>117.75</v>
          </cell>
          <cell r="X85">
            <v>0</v>
          </cell>
          <cell r="Y85">
            <v>50</v>
          </cell>
          <cell r="Z85">
            <v>117.75</v>
          </cell>
        </row>
        <row r="86">
          <cell r="C86">
            <v>35983</v>
          </cell>
          <cell r="D86" t="str">
            <v>Sld</v>
          </cell>
          <cell r="E86">
            <v>36526</v>
          </cell>
          <cell r="G86">
            <v>50</v>
          </cell>
          <cell r="H86">
            <v>2.64</v>
          </cell>
          <cell r="I86" t="str">
            <v>SB1</v>
          </cell>
          <cell r="J86" t="str">
            <v>Init</v>
          </cell>
          <cell r="K86">
            <v>14</v>
          </cell>
          <cell r="L86">
            <v>2.34</v>
          </cell>
          <cell r="M86">
            <v>-503000</v>
          </cell>
          <cell r="N86" t="str">
            <v>Fut</v>
          </cell>
          <cell r="O86" t="str">
            <v>Nyx</v>
          </cell>
          <cell r="P86">
            <v>0</v>
          </cell>
          <cell r="Q86">
            <v>500000</v>
          </cell>
          <cell r="R86" t="str">
            <v>Fncl</v>
          </cell>
          <cell r="S86" t="str">
            <v>Nymex</v>
          </cell>
          <cell r="T86">
            <v>500000</v>
          </cell>
          <cell r="U86">
            <v>-50</v>
          </cell>
          <cell r="V86">
            <v>2.64</v>
          </cell>
          <cell r="W86">
            <v>0</v>
          </cell>
          <cell r="X86">
            <v>132</v>
          </cell>
          <cell r="Y86">
            <v>-50</v>
          </cell>
          <cell r="Z86">
            <v>-132</v>
          </cell>
        </row>
        <row r="87">
          <cell r="C87">
            <v>35983</v>
          </cell>
          <cell r="D87" t="str">
            <v>Bot</v>
          </cell>
          <cell r="E87">
            <v>36251</v>
          </cell>
          <cell r="F87">
            <v>50</v>
          </cell>
          <cell r="H87">
            <v>2.36</v>
          </cell>
          <cell r="I87" t="str">
            <v>SB1</v>
          </cell>
          <cell r="J87" t="str">
            <v>Init</v>
          </cell>
          <cell r="K87">
            <v>14</v>
          </cell>
          <cell r="L87">
            <v>0</v>
          </cell>
          <cell r="M87">
            <v>476400</v>
          </cell>
          <cell r="N87" t="str">
            <v>Fut</v>
          </cell>
          <cell r="O87" t="str">
            <v>Nyx</v>
          </cell>
          <cell r="P87">
            <v>500000</v>
          </cell>
          <cell r="Q87">
            <v>0</v>
          </cell>
          <cell r="R87" t="str">
            <v>Fncl</v>
          </cell>
          <cell r="S87" t="str">
            <v>Nymex</v>
          </cell>
          <cell r="T87">
            <v>500000</v>
          </cell>
          <cell r="U87">
            <v>50</v>
          </cell>
          <cell r="V87">
            <v>2.36</v>
          </cell>
          <cell r="W87">
            <v>118</v>
          </cell>
          <cell r="X87">
            <v>0</v>
          </cell>
          <cell r="Y87">
            <v>50</v>
          </cell>
          <cell r="Z87">
            <v>118</v>
          </cell>
        </row>
        <row r="88">
          <cell r="C88">
            <v>35983</v>
          </cell>
          <cell r="D88" t="str">
            <v>Sld</v>
          </cell>
          <cell r="E88">
            <v>36526</v>
          </cell>
          <cell r="G88">
            <v>50</v>
          </cell>
          <cell r="H88">
            <v>2.64</v>
          </cell>
          <cell r="I88" t="str">
            <v>SB1</v>
          </cell>
          <cell r="J88" t="str">
            <v>Init</v>
          </cell>
          <cell r="K88">
            <v>14</v>
          </cell>
          <cell r="L88">
            <v>2.34</v>
          </cell>
          <cell r="M88">
            <v>-503000</v>
          </cell>
          <cell r="N88" t="str">
            <v>Fut</v>
          </cell>
          <cell r="O88" t="str">
            <v>Nyx</v>
          </cell>
          <cell r="P88">
            <v>0</v>
          </cell>
          <cell r="Q88">
            <v>500000</v>
          </cell>
          <cell r="R88" t="str">
            <v>Fncl</v>
          </cell>
          <cell r="S88" t="str">
            <v>Nymex</v>
          </cell>
          <cell r="T88">
            <v>500000</v>
          </cell>
          <cell r="U88">
            <v>-50</v>
          </cell>
          <cell r="V88">
            <v>2.64</v>
          </cell>
          <cell r="W88">
            <v>0</v>
          </cell>
          <cell r="X88">
            <v>132</v>
          </cell>
          <cell r="Y88">
            <v>-50</v>
          </cell>
          <cell r="Z88">
            <v>-132</v>
          </cell>
        </row>
        <row r="89">
          <cell r="C89">
            <v>35984</v>
          </cell>
          <cell r="D89" t="str">
            <v>Bot</v>
          </cell>
          <cell r="E89">
            <v>36008</v>
          </cell>
          <cell r="F89">
            <v>5</v>
          </cell>
          <cell r="H89">
            <v>2.395</v>
          </cell>
          <cell r="I89" t="str">
            <v>SB1</v>
          </cell>
          <cell r="J89" t="str">
            <v>Init</v>
          </cell>
          <cell r="K89">
            <v>13</v>
          </cell>
          <cell r="L89">
            <v>0</v>
          </cell>
          <cell r="M89">
            <v>26050</v>
          </cell>
          <cell r="N89" t="str">
            <v>Fut</v>
          </cell>
          <cell r="O89" t="str">
            <v>Nyx</v>
          </cell>
          <cell r="P89">
            <v>50000</v>
          </cell>
          <cell r="Q89">
            <v>0</v>
          </cell>
          <cell r="R89" t="str">
            <v>Fncl</v>
          </cell>
          <cell r="S89" t="str">
            <v>Nymex</v>
          </cell>
          <cell r="T89">
            <v>50000</v>
          </cell>
          <cell r="U89">
            <v>5</v>
          </cell>
          <cell r="V89">
            <v>2.395</v>
          </cell>
          <cell r="W89">
            <v>11.975</v>
          </cell>
          <cell r="X89">
            <v>0</v>
          </cell>
          <cell r="Y89">
            <v>5</v>
          </cell>
          <cell r="Z89">
            <v>11.975</v>
          </cell>
        </row>
        <row r="90">
          <cell r="C90">
            <v>35984</v>
          </cell>
          <cell r="D90" t="str">
            <v>Bot</v>
          </cell>
          <cell r="E90">
            <v>36039</v>
          </cell>
          <cell r="F90">
            <v>1</v>
          </cell>
          <cell r="H90">
            <v>2.415</v>
          </cell>
          <cell r="I90" t="str">
            <v>SB1</v>
          </cell>
          <cell r="J90" t="str">
            <v>Close</v>
          </cell>
          <cell r="K90">
            <v>9</v>
          </cell>
          <cell r="L90">
            <v>0</v>
          </cell>
          <cell r="M90">
            <v>-14150</v>
          </cell>
          <cell r="N90" t="str">
            <v>Fut</v>
          </cell>
          <cell r="O90" t="str">
            <v>Nyx</v>
          </cell>
          <cell r="P90">
            <v>10000</v>
          </cell>
          <cell r="Q90">
            <v>0</v>
          </cell>
          <cell r="R90" t="str">
            <v>Fncl</v>
          </cell>
          <cell r="S90" t="str">
            <v>Nymex</v>
          </cell>
          <cell r="T90">
            <v>10000</v>
          </cell>
          <cell r="U90">
            <v>1</v>
          </cell>
          <cell r="V90">
            <v>2.415</v>
          </cell>
          <cell r="W90">
            <v>2.415</v>
          </cell>
          <cell r="X90">
            <v>0</v>
          </cell>
          <cell r="Y90">
            <v>1</v>
          </cell>
          <cell r="Z90">
            <v>2.415</v>
          </cell>
        </row>
        <row r="91">
          <cell r="C91">
            <v>35984</v>
          </cell>
          <cell r="D91" t="str">
            <v>Bot</v>
          </cell>
          <cell r="E91">
            <v>36130</v>
          </cell>
          <cell r="F91">
            <v>5</v>
          </cell>
          <cell r="H91">
            <v>2.7650000000000001</v>
          </cell>
          <cell r="I91" t="str">
            <v>SB1</v>
          </cell>
          <cell r="J91" t="str">
            <v>Init</v>
          </cell>
          <cell r="K91">
            <v>2</v>
          </cell>
          <cell r="L91">
            <v>0</v>
          </cell>
          <cell r="M91">
            <v>22350</v>
          </cell>
          <cell r="N91" t="str">
            <v>Fut</v>
          </cell>
          <cell r="O91" t="str">
            <v>Nyx</v>
          </cell>
          <cell r="P91">
            <v>50000</v>
          </cell>
          <cell r="Q91">
            <v>0</v>
          </cell>
          <cell r="R91" t="str">
            <v>Fncl</v>
          </cell>
          <cell r="S91" t="str">
            <v>Nymex</v>
          </cell>
          <cell r="T91">
            <v>50000</v>
          </cell>
          <cell r="U91">
            <v>5</v>
          </cell>
          <cell r="V91">
            <v>2.7650000000000001</v>
          </cell>
          <cell r="W91">
            <v>13.825000000000001</v>
          </cell>
          <cell r="X91">
            <v>0</v>
          </cell>
          <cell r="Y91">
            <v>5</v>
          </cell>
          <cell r="Z91">
            <v>13.825000000000001</v>
          </cell>
        </row>
        <row r="92">
          <cell r="C92">
            <v>35984</v>
          </cell>
          <cell r="D92" t="str">
            <v>Sld</v>
          </cell>
          <cell r="E92">
            <v>36281</v>
          </cell>
          <cell r="G92">
            <v>5</v>
          </cell>
          <cell r="H92">
            <v>2.31</v>
          </cell>
          <cell r="I92" t="str">
            <v>SB1</v>
          </cell>
          <cell r="J92" t="str">
            <v>Init</v>
          </cell>
          <cell r="K92">
            <v>2</v>
          </cell>
          <cell r="L92">
            <v>2.0129999999999999</v>
          </cell>
          <cell r="M92">
            <v>-52970.000000000007</v>
          </cell>
          <cell r="N92" t="str">
            <v>Fut</v>
          </cell>
          <cell r="O92" t="str">
            <v>Nyx</v>
          </cell>
          <cell r="P92">
            <v>0</v>
          </cell>
          <cell r="Q92">
            <v>50000</v>
          </cell>
          <cell r="R92" t="str">
            <v>Fncl</v>
          </cell>
          <cell r="S92" t="str">
            <v>Nymex</v>
          </cell>
          <cell r="T92">
            <v>50000</v>
          </cell>
          <cell r="U92">
            <v>-5</v>
          </cell>
          <cell r="V92">
            <v>2.31</v>
          </cell>
          <cell r="W92">
            <v>0</v>
          </cell>
          <cell r="X92">
            <v>11.55</v>
          </cell>
          <cell r="Y92">
            <v>-5</v>
          </cell>
          <cell r="Z92">
            <v>-11.55</v>
          </cell>
        </row>
        <row r="93">
          <cell r="C93">
            <v>35984</v>
          </cell>
          <cell r="D93" t="str">
            <v>Bot</v>
          </cell>
          <cell r="E93">
            <v>36008</v>
          </cell>
          <cell r="F93">
            <v>2</v>
          </cell>
          <cell r="H93">
            <v>2.4</v>
          </cell>
          <cell r="I93" t="str">
            <v>SB1</v>
          </cell>
          <cell r="J93" t="str">
            <v>Close</v>
          </cell>
          <cell r="K93">
            <v>10</v>
          </cell>
          <cell r="L93">
            <v>0</v>
          </cell>
          <cell r="M93">
            <v>-3999.9999999999991</v>
          </cell>
          <cell r="N93" t="str">
            <v>Fut</v>
          </cell>
          <cell r="O93" t="str">
            <v>Nyx</v>
          </cell>
          <cell r="P93">
            <v>20000</v>
          </cell>
          <cell r="Q93">
            <v>0</v>
          </cell>
          <cell r="R93" t="str">
            <v>Fncl</v>
          </cell>
          <cell r="S93" t="str">
            <v>Nymex</v>
          </cell>
          <cell r="T93">
            <v>20000</v>
          </cell>
          <cell r="U93">
            <v>2</v>
          </cell>
          <cell r="V93">
            <v>2.4</v>
          </cell>
          <cell r="W93">
            <v>4.8</v>
          </cell>
          <cell r="X93">
            <v>0</v>
          </cell>
          <cell r="Y93">
            <v>2</v>
          </cell>
          <cell r="Z93">
            <v>4.8</v>
          </cell>
        </row>
        <row r="94">
          <cell r="C94">
            <v>35984</v>
          </cell>
          <cell r="D94" t="str">
            <v>Bot</v>
          </cell>
          <cell r="E94">
            <v>36008</v>
          </cell>
          <cell r="F94">
            <v>5</v>
          </cell>
          <cell r="H94">
            <v>2.38</v>
          </cell>
          <cell r="I94" t="str">
            <v>SB1</v>
          </cell>
          <cell r="J94" t="str">
            <v>Init</v>
          </cell>
          <cell r="K94">
            <v>13</v>
          </cell>
          <cell r="L94">
            <v>0</v>
          </cell>
          <cell r="M94">
            <v>26200</v>
          </cell>
          <cell r="N94" t="str">
            <v>Fut</v>
          </cell>
          <cell r="O94" t="str">
            <v>Nyx</v>
          </cell>
          <cell r="P94">
            <v>50000</v>
          </cell>
          <cell r="Q94">
            <v>0</v>
          </cell>
          <cell r="R94" t="str">
            <v>Fncl</v>
          </cell>
          <cell r="S94" t="str">
            <v>Nymex</v>
          </cell>
          <cell r="T94">
            <v>50000</v>
          </cell>
          <cell r="U94">
            <v>5</v>
          </cell>
          <cell r="V94">
            <v>2.38</v>
          </cell>
          <cell r="W94">
            <v>11.899999999999999</v>
          </cell>
          <cell r="X94">
            <v>0</v>
          </cell>
          <cell r="Y94">
            <v>5</v>
          </cell>
          <cell r="Z94">
            <v>11.899999999999999</v>
          </cell>
        </row>
        <row r="95">
          <cell r="C95">
            <v>35985</v>
          </cell>
          <cell r="D95" t="str">
            <v>Bot</v>
          </cell>
          <cell r="E95">
            <v>36008</v>
          </cell>
          <cell r="F95">
            <v>2</v>
          </cell>
          <cell r="H95">
            <v>2.4049999999999998</v>
          </cell>
          <cell r="I95" t="str">
            <v>SB1</v>
          </cell>
          <cell r="J95" t="str">
            <v>Close</v>
          </cell>
          <cell r="K95">
            <v>10</v>
          </cell>
          <cell r="L95">
            <v>0</v>
          </cell>
          <cell r="M95">
            <v>-4049.9999999999982</v>
          </cell>
          <cell r="N95" t="str">
            <v>Fut</v>
          </cell>
          <cell r="O95" t="str">
            <v>Nyx</v>
          </cell>
          <cell r="P95">
            <v>20000</v>
          </cell>
          <cell r="Q95">
            <v>0</v>
          </cell>
          <cell r="R95" t="str">
            <v>Fncl</v>
          </cell>
          <cell r="S95" t="str">
            <v>Nymex</v>
          </cell>
          <cell r="T95">
            <v>20000</v>
          </cell>
          <cell r="U95">
            <v>2</v>
          </cell>
          <cell r="V95">
            <v>2.4049999999999998</v>
          </cell>
          <cell r="W95">
            <v>4.8099999999999996</v>
          </cell>
          <cell r="X95">
            <v>0</v>
          </cell>
          <cell r="Y95">
            <v>2</v>
          </cell>
          <cell r="Z95">
            <v>4.8099999999999996</v>
          </cell>
        </row>
        <row r="96">
          <cell r="C96">
            <v>35985</v>
          </cell>
          <cell r="D96" t="str">
            <v>Bot</v>
          </cell>
          <cell r="E96">
            <v>36008</v>
          </cell>
          <cell r="F96">
            <v>5</v>
          </cell>
          <cell r="H96">
            <v>2.395</v>
          </cell>
          <cell r="I96" t="str">
            <v>SB1</v>
          </cell>
          <cell r="J96" t="str">
            <v>Init</v>
          </cell>
          <cell r="K96">
            <v>13</v>
          </cell>
          <cell r="L96">
            <v>0</v>
          </cell>
          <cell r="M96">
            <v>26050</v>
          </cell>
          <cell r="N96" t="str">
            <v>Fut</v>
          </cell>
          <cell r="O96" t="str">
            <v>Nyx</v>
          </cell>
          <cell r="P96">
            <v>50000</v>
          </cell>
          <cell r="Q96">
            <v>0</v>
          </cell>
          <cell r="R96" t="str">
            <v>Fncl</v>
          </cell>
          <cell r="S96" t="str">
            <v>Nymex</v>
          </cell>
          <cell r="T96">
            <v>50000</v>
          </cell>
          <cell r="U96">
            <v>5</v>
          </cell>
          <cell r="V96">
            <v>2.395</v>
          </cell>
          <cell r="W96">
            <v>11.975</v>
          </cell>
          <cell r="X96">
            <v>0</v>
          </cell>
          <cell r="Y96">
            <v>5</v>
          </cell>
          <cell r="Z96">
            <v>11.975</v>
          </cell>
        </row>
        <row r="97">
          <cell r="C97">
            <v>35985</v>
          </cell>
          <cell r="D97" t="str">
            <v>Bot</v>
          </cell>
          <cell r="E97">
            <v>36039</v>
          </cell>
          <cell r="F97">
            <v>1</v>
          </cell>
          <cell r="H97">
            <v>2.42</v>
          </cell>
          <cell r="I97" t="str">
            <v>SB1</v>
          </cell>
          <cell r="J97" t="str">
            <v>Close</v>
          </cell>
          <cell r="K97">
            <v>9</v>
          </cell>
          <cell r="L97">
            <v>0</v>
          </cell>
          <cell r="M97">
            <v>-14200</v>
          </cell>
          <cell r="N97" t="str">
            <v>Fut</v>
          </cell>
          <cell r="O97" t="str">
            <v>Nyx</v>
          </cell>
          <cell r="P97">
            <v>10000</v>
          </cell>
          <cell r="Q97">
            <v>0</v>
          </cell>
          <cell r="R97" t="str">
            <v>Fncl</v>
          </cell>
          <cell r="S97" t="str">
            <v>Nymex</v>
          </cell>
          <cell r="T97">
            <v>10000</v>
          </cell>
          <cell r="U97">
            <v>1</v>
          </cell>
          <cell r="V97">
            <v>2.42</v>
          </cell>
          <cell r="W97">
            <v>2.42</v>
          </cell>
          <cell r="X97">
            <v>0</v>
          </cell>
          <cell r="Y97">
            <v>1</v>
          </cell>
          <cell r="Z97">
            <v>2.42</v>
          </cell>
        </row>
        <row r="98">
          <cell r="C98">
            <v>35985</v>
          </cell>
          <cell r="D98" t="str">
            <v>Bot</v>
          </cell>
          <cell r="E98">
            <v>36008</v>
          </cell>
          <cell r="F98">
            <v>5</v>
          </cell>
          <cell r="H98">
            <v>2.3650000000000002</v>
          </cell>
          <cell r="I98" t="str">
            <v>SB1</v>
          </cell>
          <cell r="J98" t="str">
            <v>Init</v>
          </cell>
          <cell r="K98">
            <v>13</v>
          </cell>
          <cell r="L98">
            <v>0</v>
          </cell>
          <cell r="M98">
            <v>26349.999999999996</v>
          </cell>
          <cell r="N98" t="str">
            <v>Fut</v>
          </cell>
          <cell r="O98" t="str">
            <v>Nyx</v>
          </cell>
          <cell r="P98">
            <v>50000</v>
          </cell>
          <cell r="Q98">
            <v>0</v>
          </cell>
          <cell r="R98" t="str">
            <v>Fncl</v>
          </cell>
          <cell r="S98" t="str">
            <v>Nymex</v>
          </cell>
          <cell r="T98">
            <v>50000</v>
          </cell>
          <cell r="U98">
            <v>5</v>
          </cell>
          <cell r="V98">
            <v>2.3650000000000002</v>
          </cell>
          <cell r="W98">
            <v>11.825000000000001</v>
          </cell>
          <cell r="X98">
            <v>0</v>
          </cell>
          <cell r="Y98">
            <v>5</v>
          </cell>
          <cell r="Z98">
            <v>11.825000000000001</v>
          </cell>
        </row>
        <row r="99">
          <cell r="C99">
            <v>35985</v>
          </cell>
          <cell r="D99" t="str">
            <v>Bot</v>
          </cell>
          <cell r="E99">
            <v>36008</v>
          </cell>
          <cell r="F99">
            <v>1</v>
          </cell>
          <cell r="H99">
            <v>2.3650000000000002</v>
          </cell>
          <cell r="I99" t="str">
            <v>SB1</v>
          </cell>
          <cell r="J99" t="str">
            <v>Close</v>
          </cell>
          <cell r="K99">
            <v>10</v>
          </cell>
          <cell r="L99">
            <v>0</v>
          </cell>
          <cell r="M99">
            <v>-13650.000000000002</v>
          </cell>
          <cell r="N99" t="str">
            <v>Fut</v>
          </cell>
          <cell r="O99" t="str">
            <v>Nyx</v>
          </cell>
          <cell r="P99">
            <v>10000</v>
          </cell>
          <cell r="Q99">
            <v>0</v>
          </cell>
          <cell r="R99" t="str">
            <v>Fncl</v>
          </cell>
          <cell r="S99" t="str">
            <v>Nymex</v>
          </cell>
          <cell r="T99">
            <v>10000</v>
          </cell>
          <cell r="U99">
            <v>1</v>
          </cell>
          <cell r="V99">
            <v>2.3650000000000002</v>
          </cell>
          <cell r="W99">
            <v>2.3650000000000002</v>
          </cell>
          <cell r="X99">
            <v>0</v>
          </cell>
          <cell r="Y99">
            <v>1</v>
          </cell>
          <cell r="Z99">
            <v>2.3650000000000002</v>
          </cell>
        </row>
        <row r="100">
          <cell r="C100">
            <v>35985</v>
          </cell>
          <cell r="D100" t="str">
            <v>Bot</v>
          </cell>
          <cell r="E100">
            <v>36130</v>
          </cell>
          <cell r="F100">
            <v>5</v>
          </cell>
          <cell r="H100">
            <v>2.75</v>
          </cell>
          <cell r="I100" t="str">
            <v>SB1</v>
          </cell>
          <cell r="J100" t="str">
            <v>Init</v>
          </cell>
          <cell r="K100">
            <v>2</v>
          </cell>
          <cell r="L100">
            <v>0</v>
          </cell>
          <cell r="M100">
            <v>22500</v>
          </cell>
          <cell r="N100" t="str">
            <v>Fut</v>
          </cell>
          <cell r="O100" t="str">
            <v>Nyx</v>
          </cell>
          <cell r="P100">
            <v>50000</v>
          </cell>
          <cell r="Q100">
            <v>0</v>
          </cell>
          <cell r="R100" t="str">
            <v>Fncl</v>
          </cell>
          <cell r="S100" t="str">
            <v>Nymex</v>
          </cell>
          <cell r="T100">
            <v>50000</v>
          </cell>
          <cell r="U100">
            <v>5</v>
          </cell>
          <cell r="V100">
            <v>2.75</v>
          </cell>
          <cell r="W100">
            <v>13.75</v>
          </cell>
          <cell r="X100">
            <v>0</v>
          </cell>
          <cell r="Y100">
            <v>5</v>
          </cell>
          <cell r="Z100">
            <v>13.75</v>
          </cell>
        </row>
        <row r="101">
          <cell r="C101">
            <v>35985</v>
          </cell>
          <cell r="D101" t="str">
            <v>Sld</v>
          </cell>
          <cell r="E101">
            <v>36281</v>
          </cell>
          <cell r="G101">
            <v>5</v>
          </cell>
          <cell r="H101">
            <v>2.31</v>
          </cell>
          <cell r="I101" t="str">
            <v>SB1</v>
          </cell>
          <cell r="J101" t="str">
            <v>Init</v>
          </cell>
          <cell r="K101">
            <v>2</v>
          </cell>
          <cell r="L101">
            <v>2.0129999999999999</v>
          </cell>
          <cell r="M101">
            <v>-52970.000000000007</v>
          </cell>
          <cell r="N101" t="str">
            <v>Fut</v>
          </cell>
          <cell r="O101" t="str">
            <v>Nyx</v>
          </cell>
          <cell r="P101">
            <v>0</v>
          </cell>
          <cell r="Q101">
            <v>50000</v>
          </cell>
          <cell r="R101" t="str">
            <v>Fncl</v>
          </cell>
          <cell r="S101" t="str">
            <v>Nymex</v>
          </cell>
          <cell r="T101">
            <v>50000</v>
          </cell>
          <cell r="U101">
            <v>-5</v>
          </cell>
          <cell r="V101">
            <v>2.31</v>
          </cell>
          <cell r="W101">
            <v>0</v>
          </cell>
          <cell r="X101">
            <v>11.55</v>
          </cell>
          <cell r="Y101">
            <v>-5</v>
          </cell>
          <cell r="Z101">
            <v>-11.55</v>
          </cell>
        </row>
        <row r="102">
          <cell r="C102">
            <v>35985</v>
          </cell>
          <cell r="D102" t="str">
            <v>Sld</v>
          </cell>
          <cell r="E102">
            <v>36008</v>
          </cell>
          <cell r="G102">
            <v>5</v>
          </cell>
          <cell r="H102">
            <v>2.37</v>
          </cell>
          <cell r="I102" t="str">
            <v>SB1</v>
          </cell>
          <cell r="J102" t="str">
            <v>Close</v>
          </cell>
          <cell r="K102">
            <v>13</v>
          </cell>
          <cell r="L102">
            <v>0</v>
          </cell>
          <cell r="M102">
            <v>-73700</v>
          </cell>
          <cell r="N102" t="str">
            <v>Fut</v>
          </cell>
          <cell r="O102" t="str">
            <v>Nyx</v>
          </cell>
          <cell r="P102">
            <v>0</v>
          </cell>
          <cell r="Q102">
            <v>50000</v>
          </cell>
          <cell r="R102" t="str">
            <v>Fncl</v>
          </cell>
          <cell r="S102" t="str">
            <v>Nymex</v>
          </cell>
          <cell r="T102">
            <v>50000</v>
          </cell>
          <cell r="U102">
            <v>-5</v>
          </cell>
          <cell r="V102">
            <v>2.37</v>
          </cell>
          <cell r="W102">
            <v>0</v>
          </cell>
          <cell r="X102">
            <v>11.850000000000001</v>
          </cell>
          <cell r="Y102">
            <v>-5</v>
          </cell>
          <cell r="Z102">
            <v>-11.850000000000001</v>
          </cell>
        </row>
        <row r="103">
          <cell r="C103">
            <v>35986</v>
          </cell>
          <cell r="D103" t="str">
            <v>Bot</v>
          </cell>
          <cell r="E103">
            <v>36008</v>
          </cell>
          <cell r="F103">
            <v>5</v>
          </cell>
          <cell r="H103">
            <v>2.31</v>
          </cell>
          <cell r="I103" t="str">
            <v>ML1</v>
          </cell>
          <cell r="J103" t="str">
            <v>Init</v>
          </cell>
          <cell r="K103">
            <v>11</v>
          </cell>
          <cell r="L103">
            <v>0</v>
          </cell>
          <cell r="M103">
            <v>26900</v>
          </cell>
          <cell r="N103" t="str">
            <v>Fut</v>
          </cell>
          <cell r="O103" t="str">
            <v>Nyx</v>
          </cell>
          <cell r="P103">
            <v>50000</v>
          </cell>
          <cell r="Q103">
            <v>0</v>
          </cell>
          <cell r="R103" t="str">
            <v>Fncl</v>
          </cell>
          <cell r="S103" t="str">
            <v>Nymex</v>
          </cell>
          <cell r="T103">
            <v>50000</v>
          </cell>
          <cell r="U103">
            <v>5</v>
          </cell>
          <cell r="V103">
            <v>2.31</v>
          </cell>
          <cell r="W103">
            <v>11.55</v>
          </cell>
          <cell r="X103">
            <v>0</v>
          </cell>
          <cell r="Y103">
            <v>5</v>
          </cell>
          <cell r="Z103">
            <v>11.55</v>
          </cell>
        </row>
        <row r="104">
          <cell r="C104">
            <v>35986</v>
          </cell>
          <cell r="D104" t="str">
            <v>Sld</v>
          </cell>
          <cell r="E104">
            <v>36069</v>
          </cell>
          <cell r="G104">
            <v>5</v>
          </cell>
          <cell r="H104">
            <v>2.375</v>
          </cell>
          <cell r="I104" t="str">
            <v>ML1</v>
          </cell>
          <cell r="J104" t="str">
            <v>Init</v>
          </cell>
          <cell r="K104">
            <v>11</v>
          </cell>
          <cell r="L104">
            <v>0</v>
          </cell>
          <cell r="M104">
            <v>-73750</v>
          </cell>
          <cell r="N104" t="str">
            <v>Fut</v>
          </cell>
          <cell r="O104" t="str">
            <v>Nyx</v>
          </cell>
          <cell r="P104">
            <v>0</v>
          </cell>
          <cell r="Q104">
            <v>50000</v>
          </cell>
          <cell r="R104" t="str">
            <v>Fncl</v>
          </cell>
          <cell r="S104" t="str">
            <v>Nymex</v>
          </cell>
          <cell r="T104">
            <v>50000</v>
          </cell>
          <cell r="U104">
            <v>-5</v>
          </cell>
          <cell r="V104">
            <v>2.375</v>
          </cell>
          <cell r="W104">
            <v>0</v>
          </cell>
          <cell r="X104">
            <v>11.875</v>
          </cell>
          <cell r="Y104">
            <v>-5</v>
          </cell>
          <cell r="Z104">
            <v>-11.875</v>
          </cell>
        </row>
        <row r="105">
          <cell r="C105">
            <v>35989</v>
          </cell>
          <cell r="D105" t="str">
            <v>Bot</v>
          </cell>
          <cell r="E105">
            <v>36008</v>
          </cell>
          <cell r="F105">
            <v>2</v>
          </cell>
          <cell r="H105">
            <v>2.2650000000000001</v>
          </cell>
          <cell r="I105" t="str">
            <v>SB1</v>
          </cell>
          <cell r="J105" t="str">
            <v>Init</v>
          </cell>
          <cell r="K105">
            <v>10</v>
          </cell>
          <cell r="L105">
            <v>0</v>
          </cell>
          <cell r="M105">
            <v>-2650.0000000000014</v>
          </cell>
          <cell r="N105" t="str">
            <v>Fut</v>
          </cell>
          <cell r="O105" t="str">
            <v>Nyx</v>
          </cell>
          <cell r="P105">
            <v>20000</v>
          </cell>
          <cell r="Q105">
            <v>0</v>
          </cell>
          <cell r="R105" t="str">
            <v>Fncl</v>
          </cell>
          <cell r="S105" t="str">
            <v>Nymex</v>
          </cell>
          <cell r="T105">
            <v>20000</v>
          </cell>
          <cell r="U105">
            <v>2</v>
          </cell>
          <cell r="V105">
            <v>2.2650000000000001</v>
          </cell>
          <cell r="W105">
            <v>4.53</v>
          </cell>
          <cell r="X105">
            <v>0</v>
          </cell>
          <cell r="Y105">
            <v>2</v>
          </cell>
          <cell r="Z105">
            <v>4.53</v>
          </cell>
        </row>
        <row r="106">
          <cell r="C106">
            <v>35989</v>
          </cell>
          <cell r="D106" t="str">
            <v>Bot</v>
          </cell>
          <cell r="E106">
            <v>36130</v>
          </cell>
          <cell r="F106">
            <v>1</v>
          </cell>
          <cell r="H106">
            <v>2.6749999999999998</v>
          </cell>
          <cell r="I106" t="str">
            <v>ML1</v>
          </cell>
          <cell r="J106" t="str">
            <v>Init</v>
          </cell>
          <cell r="K106">
            <v>2</v>
          </cell>
          <cell r="L106">
            <v>0</v>
          </cell>
          <cell r="M106">
            <v>-16750</v>
          </cell>
          <cell r="N106" t="str">
            <v>Fut</v>
          </cell>
          <cell r="O106" t="str">
            <v>Nyx</v>
          </cell>
          <cell r="P106">
            <v>10000</v>
          </cell>
          <cell r="Q106">
            <v>0</v>
          </cell>
          <cell r="R106" t="str">
            <v>Fncl</v>
          </cell>
          <cell r="S106" t="str">
            <v>Nymex</v>
          </cell>
          <cell r="T106">
            <v>10000</v>
          </cell>
          <cell r="U106">
            <v>1</v>
          </cell>
          <cell r="V106">
            <v>2.6749999999999998</v>
          </cell>
          <cell r="W106">
            <v>2.6749999999999998</v>
          </cell>
          <cell r="X106">
            <v>0</v>
          </cell>
          <cell r="Y106">
            <v>1</v>
          </cell>
          <cell r="Z106">
            <v>2.6749999999999998</v>
          </cell>
        </row>
        <row r="107">
          <cell r="C107">
            <v>35989</v>
          </cell>
          <cell r="D107" t="str">
            <v>Sld</v>
          </cell>
          <cell r="E107">
            <v>36281</v>
          </cell>
          <cell r="G107">
            <v>1</v>
          </cell>
          <cell r="H107">
            <v>2.2749999999999999</v>
          </cell>
          <cell r="I107" t="str">
            <v>ML1</v>
          </cell>
          <cell r="J107" t="str">
            <v>Init</v>
          </cell>
          <cell r="K107">
            <v>2</v>
          </cell>
          <cell r="L107">
            <v>2.0129999999999999</v>
          </cell>
          <cell r="M107">
            <v>-12620</v>
          </cell>
          <cell r="N107" t="str">
            <v>Fut</v>
          </cell>
          <cell r="O107" t="str">
            <v>Nyx</v>
          </cell>
          <cell r="P107">
            <v>0</v>
          </cell>
          <cell r="Q107">
            <v>10000</v>
          </cell>
          <cell r="R107" t="str">
            <v>Fncl</v>
          </cell>
          <cell r="S107" t="str">
            <v>Nymex</v>
          </cell>
          <cell r="T107">
            <v>10000</v>
          </cell>
          <cell r="U107">
            <v>-1</v>
          </cell>
          <cell r="V107">
            <v>2.2749999999999999</v>
          </cell>
          <cell r="W107">
            <v>0</v>
          </cell>
          <cell r="X107">
            <v>2.2749999999999999</v>
          </cell>
          <cell r="Y107">
            <v>-1</v>
          </cell>
          <cell r="Z107">
            <v>-2.2749999999999999</v>
          </cell>
        </row>
        <row r="108">
          <cell r="C108">
            <v>35989</v>
          </cell>
          <cell r="D108" t="str">
            <v>Bot</v>
          </cell>
          <cell r="E108">
            <v>36130</v>
          </cell>
          <cell r="F108">
            <v>2</v>
          </cell>
          <cell r="H108">
            <v>2.665</v>
          </cell>
          <cell r="I108" t="str">
            <v>ML1</v>
          </cell>
          <cell r="J108" t="str">
            <v>Init</v>
          </cell>
          <cell r="K108">
            <v>2</v>
          </cell>
          <cell r="L108">
            <v>0</v>
          </cell>
          <cell r="M108">
            <v>-6650</v>
          </cell>
          <cell r="N108" t="str">
            <v>Fut</v>
          </cell>
          <cell r="O108" t="str">
            <v>Nyx</v>
          </cell>
          <cell r="P108">
            <v>20000</v>
          </cell>
          <cell r="Q108">
            <v>0</v>
          </cell>
          <cell r="R108" t="str">
            <v>Fncl</v>
          </cell>
          <cell r="S108" t="str">
            <v>Nymex</v>
          </cell>
          <cell r="T108">
            <v>20000</v>
          </cell>
          <cell r="U108">
            <v>2</v>
          </cell>
          <cell r="V108">
            <v>2.665</v>
          </cell>
          <cell r="W108">
            <v>5.33</v>
          </cell>
          <cell r="X108">
            <v>0</v>
          </cell>
          <cell r="Y108">
            <v>2</v>
          </cell>
          <cell r="Z108">
            <v>5.33</v>
          </cell>
        </row>
        <row r="109">
          <cell r="C109">
            <v>35989</v>
          </cell>
          <cell r="D109" t="str">
            <v>Sld</v>
          </cell>
          <cell r="E109">
            <v>36281</v>
          </cell>
          <cell r="G109">
            <v>2</v>
          </cell>
          <cell r="H109">
            <v>2.2650000000000001</v>
          </cell>
          <cell r="I109" t="str">
            <v>ML1</v>
          </cell>
          <cell r="J109" t="str">
            <v>Init</v>
          </cell>
          <cell r="K109">
            <v>2</v>
          </cell>
          <cell r="L109">
            <v>2.0129999999999999</v>
          </cell>
          <cell r="M109">
            <v>-22520.000000000004</v>
          </cell>
          <cell r="N109" t="str">
            <v>Fut</v>
          </cell>
          <cell r="O109" t="str">
            <v>Nyx</v>
          </cell>
          <cell r="P109">
            <v>0</v>
          </cell>
          <cell r="Q109">
            <v>20000</v>
          </cell>
          <cell r="R109" t="str">
            <v>Fncl</v>
          </cell>
          <cell r="S109" t="str">
            <v>Nymex</v>
          </cell>
          <cell r="T109">
            <v>20000</v>
          </cell>
          <cell r="U109">
            <v>-2</v>
          </cell>
          <cell r="V109">
            <v>2.2650000000000001</v>
          </cell>
          <cell r="W109">
            <v>0</v>
          </cell>
          <cell r="X109">
            <v>4.53</v>
          </cell>
          <cell r="Y109">
            <v>-2</v>
          </cell>
          <cell r="Z109">
            <v>-4.53</v>
          </cell>
        </row>
        <row r="110">
          <cell r="C110">
            <v>35989</v>
          </cell>
          <cell r="D110" t="str">
            <v>Bot</v>
          </cell>
          <cell r="E110">
            <v>36130</v>
          </cell>
          <cell r="F110">
            <v>3</v>
          </cell>
          <cell r="H110">
            <v>2.66</v>
          </cell>
          <cell r="I110" t="str">
            <v>SB1</v>
          </cell>
          <cell r="J110" t="str">
            <v>Init</v>
          </cell>
          <cell r="K110">
            <v>2</v>
          </cell>
          <cell r="L110">
            <v>0</v>
          </cell>
          <cell r="M110">
            <v>3399.9999999999986</v>
          </cell>
          <cell r="N110" t="str">
            <v>Fut</v>
          </cell>
          <cell r="O110" t="str">
            <v>Nyx</v>
          </cell>
          <cell r="P110">
            <v>30000</v>
          </cell>
          <cell r="Q110">
            <v>0</v>
          </cell>
          <cell r="R110" t="str">
            <v>Fncl</v>
          </cell>
          <cell r="S110" t="str">
            <v>Nymex</v>
          </cell>
          <cell r="T110">
            <v>30000</v>
          </cell>
          <cell r="U110">
            <v>3</v>
          </cell>
          <cell r="V110">
            <v>2.66</v>
          </cell>
          <cell r="W110">
            <v>7.98</v>
          </cell>
          <cell r="X110">
            <v>0</v>
          </cell>
          <cell r="Y110">
            <v>3</v>
          </cell>
          <cell r="Z110">
            <v>7.98</v>
          </cell>
        </row>
        <row r="111">
          <cell r="C111">
            <v>35989</v>
          </cell>
          <cell r="D111" t="str">
            <v>Sld</v>
          </cell>
          <cell r="E111">
            <v>36281</v>
          </cell>
          <cell r="G111">
            <v>3</v>
          </cell>
          <cell r="H111">
            <v>2.2599999999999998</v>
          </cell>
          <cell r="I111" t="str">
            <v>SB1</v>
          </cell>
          <cell r="J111" t="str">
            <v>Init</v>
          </cell>
          <cell r="K111">
            <v>2</v>
          </cell>
          <cell r="L111">
            <v>2.0129999999999999</v>
          </cell>
          <cell r="M111">
            <v>-32470</v>
          </cell>
          <cell r="N111" t="str">
            <v>Fut</v>
          </cell>
          <cell r="O111" t="str">
            <v>Nyx</v>
          </cell>
          <cell r="P111">
            <v>0</v>
          </cell>
          <cell r="Q111">
            <v>30000</v>
          </cell>
          <cell r="R111" t="str">
            <v>Fncl</v>
          </cell>
          <cell r="S111" t="str">
            <v>Nymex</v>
          </cell>
          <cell r="T111">
            <v>30000</v>
          </cell>
          <cell r="U111">
            <v>-3</v>
          </cell>
          <cell r="V111">
            <v>2.2599999999999998</v>
          </cell>
          <cell r="W111">
            <v>0</v>
          </cell>
          <cell r="X111">
            <v>6.7799999999999994</v>
          </cell>
          <cell r="Y111">
            <v>-3</v>
          </cell>
          <cell r="Z111">
            <v>-6.7799999999999994</v>
          </cell>
        </row>
        <row r="112">
          <cell r="C112">
            <v>35990</v>
          </cell>
          <cell r="D112" t="str">
            <v>Bot</v>
          </cell>
          <cell r="E112">
            <v>36008</v>
          </cell>
          <cell r="F112">
            <v>5</v>
          </cell>
          <cell r="H112">
            <v>2.2400000000000002</v>
          </cell>
          <cell r="I112" t="str">
            <v>SB1</v>
          </cell>
          <cell r="J112" t="str">
            <v>Init</v>
          </cell>
          <cell r="K112">
            <v>10</v>
          </cell>
          <cell r="L112">
            <v>0</v>
          </cell>
          <cell r="M112">
            <v>27599.999999999996</v>
          </cell>
          <cell r="N112" t="str">
            <v>Fut</v>
          </cell>
          <cell r="O112" t="str">
            <v>Nyx</v>
          </cell>
          <cell r="P112">
            <v>50000</v>
          </cell>
          <cell r="Q112">
            <v>0</v>
          </cell>
          <cell r="R112" t="str">
            <v>Fncl</v>
          </cell>
          <cell r="S112" t="str">
            <v>Nymex</v>
          </cell>
          <cell r="T112">
            <v>50000</v>
          </cell>
          <cell r="U112">
            <v>5</v>
          </cell>
          <cell r="V112">
            <v>2.2400000000000002</v>
          </cell>
          <cell r="W112">
            <v>11.200000000000001</v>
          </cell>
          <cell r="X112">
            <v>0</v>
          </cell>
          <cell r="Y112">
            <v>5</v>
          </cell>
          <cell r="Z112">
            <v>11.200000000000001</v>
          </cell>
        </row>
        <row r="113">
          <cell r="C113">
            <v>35990</v>
          </cell>
          <cell r="D113" t="str">
            <v>Bot</v>
          </cell>
          <cell r="E113">
            <v>36008</v>
          </cell>
          <cell r="F113">
            <v>3</v>
          </cell>
          <cell r="H113">
            <v>2.2400000000000002</v>
          </cell>
          <cell r="I113" t="str">
            <v>SB1</v>
          </cell>
          <cell r="J113" t="str">
            <v>Init</v>
          </cell>
          <cell r="K113">
            <v>10</v>
          </cell>
          <cell r="L113">
            <v>0</v>
          </cell>
          <cell r="M113">
            <v>7599.9999999999982</v>
          </cell>
          <cell r="N113" t="str">
            <v>Fut</v>
          </cell>
          <cell r="O113" t="str">
            <v>Nyx</v>
          </cell>
          <cell r="P113">
            <v>30000</v>
          </cell>
          <cell r="Q113">
            <v>0</v>
          </cell>
          <cell r="R113" t="str">
            <v>Fncl</v>
          </cell>
          <cell r="S113" t="str">
            <v>Nymex</v>
          </cell>
          <cell r="T113">
            <v>30000</v>
          </cell>
          <cell r="U113">
            <v>3</v>
          </cell>
          <cell r="V113">
            <v>2.2400000000000002</v>
          </cell>
          <cell r="W113">
            <v>6.7200000000000006</v>
          </cell>
          <cell r="X113">
            <v>0</v>
          </cell>
          <cell r="Y113">
            <v>3</v>
          </cell>
          <cell r="Z113">
            <v>6.7200000000000006</v>
          </cell>
        </row>
        <row r="114">
          <cell r="C114">
            <v>35990</v>
          </cell>
          <cell r="D114" t="str">
            <v>Bot</v>
          </cell>
          <cell r="E114">
            <v>36008</v>
          </cell>
          <cell r="F114">
            <v>5</v>
          </cell>
          <cell r="H114">
            <v>2.2349999999999999</v>
          </cell>
          <cell r="I114" t="str">
            <v>ML1</v>
          </cell>
          <cell r="J114" t="str">
            <v>Init</v>
          </cell>
          <cell r="K114">
            <v>13</v>
          </cell>
          <cell r="L114">
            <v>0</v>
          </cell>
          <cell r="M114">
            <v>27650</v>
          </cell>
          <cell r="N114" t="str">
            <v>Fut</v>
          </cell>
          <cell r="O114" t="str">
            <v>Nyx</v>
          </cell>
          <cell r="P114">
            <v>50000</v>
          </cell>
          <cell r="Q114">
            <v>0</v>
          </cell>
          <cell r="R114" t="str">
            <v>Fncl</v>
          </cell>
          <cell r="S114" t="str">
            <v>Nymex</v>
          </cell>
          <cell r="T114">
            <v>50000</v>
          </cell>
          <cell r="U114">
            <v>5</v>
          </cell>
          <cell r="V114">
            <v>2.2349999999999999</v>
          </cell>
          <cell r="W114">
            <v>11.174999999999999</v>
          </cell>
          <cell r="X114">
            <v>0</v>
          </cell>
          <cell r="Y114">
            <v>5</v>
          </cell>
          <cell r="Z114">
            <v>11.174999999999999</v>
          </cell>
        </row>
        <row r="115">
          <cell r="C115">
            <v>35990</v>
          </cell>
          <cell r="D115" t="str">
            <v>Bot</v>
          </cell>
          <cell r="E115">
            <v>36130</v>
          </cell>
          <cell r="F115">
            <v>3</v>
          </cell>
          <cell r="H115">
            <v>2.65</v>
          </cell>
          <cell r="I115" t="str">
            <v>ML1</v>
          </cell>
          <cell r="J115" t="str">
            <v>Init</v>
          </cell>
          <cell r="K115">
            <v>2</v>
          </cell>
          <cell r="L115">
            <v>0</v>
          </cell>
          <cell r="M115">
            <v>3500.0000000000009</v>
          </cell>
          <cell r="N115" t="str">
            <v>Fut</v>
          </cell>
          <cell r="O115" t="str">
            <v>Nyx</v>
          </cell>
          <cell r="P115">
            <v>30000</v>
          </cell>
          <cell r="Q115">
            <v>0</v>
          </cell>
          <cell r="R115" t="str">
            <v>Fncl</v>
          </cell>
          <cell r="S115" t="str">
            <v>Nymex</v>
          </cell>
          <cell r="T115">
            <v>30000</v>
          </cell>
          <cell r="U115">
            <v>3</v>
          </cell>
          <cell r="V115">
            <v>2.65</v>
          </cell>
          <cell r="W115">
            <v>7.9499999999999993</v>
          </cell>
          <cell r="X115">
            <v>0</v>
          </cell>
          <cell r="Y115">
            <v>3</v>
          </cell>
          <cell r="Z115">
            <v>7.9499999999999993</v>
          </cell>
        </row>
        <row r="116">
          <cell r="C116">
            <v>35990</v>
          </cell>
          <cell r="D116" t="str">
            <v>Sld</v>
          </cell>
          <cell r="E116">
            <v>36281</v>
          </cell>
          <cell r="G116">
            <v>3</v>
          </cell>
          <cell r="H116">
            <v>2.2599999999999998</v>
          </cell>
          <cell r="I116" t="str">
            <v>ML1</v>
          </cell>
          <cell r="J116" t="str">
            <v>Init</v>
          </cell>
          <cell r="K116">
            <v>2</v>
          </cell>
          <cell r="L116">
            <v>2.0129999999999999</v>
          </cell>
          <cell r="M116">
            <v>-32470</v>
          </cell>
          <cell r="N116" t="str">
            <v>Fut</v>
          </cell>
          <cell r="O116" t="str">
            <v>Nyx</v>
          </cell>
          <cell r="P116">
            <v>0</v>
          </cell>
          <cell r="Q116">
            <v>30000</v>
          </cell>
          <cell r="R116" t="str">
            <v>Fncl</v>
          </cell>
          <cell r="S116" t="str">
            <v>Nymex</v>
          </cell>
          <cell r="T116">
            <v>30000</v>
          </cell>
          <cell r="U116">
            <v>-3</v>
          </cell>
          <cell r="V116">
            <v>2.2599999999999998</v>
          </cell>
          <cell r="W116">
            <v>0</v>
          </cell>
          <cell r="X116">
            <v>6.7799999999999994</v>
          </cell>
          <cell r="Y116">
            <v>-3</v>
          </cell>
          <cell r="Z116">
            <v>-6.7799999999999994</v>
          </cell>
        </row>
        <row r="117">
          <cell r="C117">
            <v>35990</v>
          </cell>
          <cell r="D117" t="str">
            <v>Sld</v>
          </cell>
          <cell r="E117">
            <v>36008</v>
          </cell>
          <cell r="G117">
            <v>5</v>
          </cell>
          <cell r="H117">
            <v>2.2149999999999999</v>
          </cell>
          <cell r="I117" t="str">
            <v>ML1</v>
          </cell>
          <cell r="J117" t="str">
            <v>Init</v>
          </cell>
          <cell r="K117">
            <v>13</v>
          </cell>
          <cell r="L117">
            <v>0</v>
          </cell>
          <cell r="M117">
            <v>-72150</v>
          </cell>
          <cell r="N117" t="str">
            <v>Fut</v>
          </cell>
          <cell r="O117" t="str">
            <v>Nyx</v>
          </cell>
          <cell r="P117">
            <v>0</v>
          </cell>
          <cell r="Q117">
            <v>50000</v>
          </cell>
          <cell r="R117" t="str">
            <v>Fncl</v>
          </cell>
          <cell r="S117" t="str">
            <v>Nymex</v>
          </cell>
          <cell r="T117">
            <v>50000</v>
          </cell>
          <cell r="U117">
            <v>-5</v>
          </cell>
          <cell r="V117">
            <v>2.2149999999999999</v>
          </cell>
          <cell r="W117">
            <v>0</v>
          </cell>
          <cell r="X117">
            <v>11.074999999999999</v>
          </cell>
          <cell r="Y117">
            <v>-5</v>
          </cell>
          <cell r="Z117">
            <v>-11.074999999999999</v>
          </cell>
        </row>
        <row r="118">
          <cell r="C118">
            <v>35991</v>
          </cell>
          <cell r="D118" t="str">
            <v>Bot</v>
          </cell>
          <cell r="E118">
            <v>36008</v>
          </cell>
          <cell r="F118">
            <v>5</v>
          </cell>
          <cell r="H118">
            <v>2.2349999999999999</v>
          </cell>
          <cell r="I118" t="str">
            <v>ML1</v>
          </cell>
          <cell r="J118" t="str">
            <v>Init</v>
          </cell>
          <cell r="K118">
            <v>13</v>
          </cell>
          <cell r="L118">
            <v>0</v>
          </cell>
          <cell r="M118">
            <v>27650</v>
          </cell>
          <cell r="N118" t="str">
            <v>Fut</v>
          </cell>
          <cell r="O118" t="str">
            <v>Nyx</v>
          </cell>
          <cell r="P118">
            <v>50000</v>
          </cell>
          <cell r="Q118">
            <v>0</v>
          </cell>
          <cell r="R118" t="str">
            <v>Fncl</v>
          </cell>
          <cell r="S118" t="str">
            <v>Nymex</v>
          </cell>
          <cell r="T118">
            <v>50000</v>
          </cell>
          <cell r="U118">
            <v>5</v>
          </cell>
          <cell r="V118">
            <v>2.2349999999999999</v>
          </cell>
          <cell r="W118">
            <v>11.174999999999999</v>
          </cell>
          <cell r="X118">
            <v>0</v>
          </cell>
          <cell r="Y118">
            <v>5</v>
          </cell>
          <cell r="Z118">
            <v>11.174999999999999</v>
          </cell>
        </row>
        <row r="119">
          <cell r="C119">
            <v>35991</v>
          </cell>
          <cell r="D119" t="str">
            <v>Sld</v>
          </cell>
          <cell r="E119">
            <v>36008</v>
          </cell>
          <cell r="G119">
            <v>5</v>
          </cell>
          <cell r="H119">
            <v>2.2450000000000001</v>
          </cell>
          <cell r="I119" t="str">
            <v>ML1</v>
          </cell>
          <cell r="J119" t="str">
            <v>Close</v>
          </cell>
          <cell r="K119">
            <v>13</v>
          </cell>
          <cell r="L119">
            <v>0</v>
          </cell>
          <cell r="M119">
            <v>-72450</v>
          </cell>
          <cell r="N119" t="str">
            <v>Fut</v>
          </cell>
          <cell r="O119" t="str">
            <v>Nyx</v>
          </cell>
          <cell r="P119">
            <v>0</v>
          </cell>
          <cell r="Q119">
            <v>50000</v>
          </cell>
          <cell r="R119" t="str">
            <v>Fncl</v>
          </cell>
          <cell r="S119" t="str">
            <v>Nymex</v>
          </cell>
          <cell r="T119">
            <v>50000</v>
          </cell>
          <cell r="U119">
            <v>-5</v>
          </cell>
          <cell r="V119">
            <v>2.2450000000000001</v>
          </cell>
          <cell r="W119">
            <v>0</v>
          </cell>
          <cell r="X119">
            <v>11.225000000000001</v>
          </cell>
          <cell r="Y119">
            <v>-5</v>
          </cell>
          <cell r="Z119">
            <v>-11.225000000000001</v>
          </cell>
        </row>
        <row r="120">
          <cell r="C120">
            <v>35992</v>
          </cell>
          <cell r="D120" t="str">
            <v>Sld</v>
          </cell>
          <cell r="E120">
            <v>36008</v>
          </cell>
          <cell r="G120">
            <v>15</v>
          </cell>
          <cell r="H120">
            <v>2.19</v>
          </cell>
          <cell r="I120" t="str">
            <v>SB1</v>
          </cell>
          <cell r="J120" t="str">
            <v>Close</v>
          </cell>
          <cell r="K120">
            <v>13</v>
          </cell>
          <cell r="L120">
            <v>0</v>
          </cell>
          <cell r="M120">
            <v>-171900</v>
          </cell>
          <cell r="N120" t="str">
            <v>Fut</v>
          </cell>
          <cell r="O120" t="str">
            <v>Nyx</v>
          </cell>
          <cell r="P120">
            <v>0</v>
          </cell>
          <cell r="Q120">
            <v>150000</v>
          </cell>
          <cell r="R120" t="str">
            <v>Fncl</v>
          </cell>
          <cell r="S120" t="str">
            <v>Nymex</v>
          </cell>
          <cell r="T120">
            <v>150000</v>
          </cell>
          <cell r="U120">
            <v>-15</v>
          </cell>
          <cell r="V120">
            <v>2.19</v>
          </cell>
          <cell r="W120">
            <v>0</v>
          </cell>
          <cell r="X120">
            <v>32.85</v>
          </cell>
          <cell r="Y120">
            <v>-15</v>
          </cell>
          <cell r="Z120">
            <v>-32.85</v>
          </cell>
        </row>
        <row r="121">
          <cell r="C121">
            <v>35992</v>
          </cell>
          <cell r="D121" t="str">
            <v>Sld</v>
          </cell>
          <cell r="E121">
            <v>36008</v>
          </cell>
          <cell r="G121">
            <v>5</v>
          </cell>
          <cell r="H121">
            <v>2.17</v>
          </cell>
          <cell r="I121" t="str">
            <v>SB1</v>
          </cell>
          <cell r="J121" t="str">
            <v>Close</v>
          </cell>
          <cell r="K121">
            <v>12</v>
          </cell>
          <cell r="L121">
            <v>0</v>
          </cell>
          <cell r="M121">
            <v>-71700</v>
          </cell>
          <cell r="N121" t="str">
            <v>Fut</v>
          </cell>
          <cell r="O121" t="str">
            <v>Nyx</v>
          </cell>
          <cell r="P121">
            <v>0</v>
          </cell>
          <cell r="Q121">
            <v>50000</v>
          </cell>
          <cell r="R121" t="str">
            <v>Fncl</v>
          </cell>
          <cell r="S121" t="str">
            <v>Nymex</v>
          </cell>
          <cell r="T121">
            <v>50000</v>
          </cell>
          <cell r="U121">
            <v>-5</v>
          </cell>
          <cell r="V121">
            <v>2.17</v>
          </cell>
          <cell r="W121">
            <v>0</v>
          </cell>
          <cell r="X121">
            <v>10.85</v>
          </cell>
          <cell r="Y121">
            <v>-5</v>
          </cell>
          <cell r="Z121">
            <v>-10.85</v>
          </cell>
        </row>
        <row r="122">
          <cell r="C122">
            <v>35992</v>
          </cell>
          <cell r="D122" t="str">
            <v>Bot</v>
          </cell>
          <cell r="E122">
            <v>36039</v>
          </cell>
          <cell r="F122">
            <v>5</v>
          </cell>
          <cell r="H122">
            <v>2.1869999999999998</v>
          </cell>
          <cell r="I122" t="str">
            <v>SB1</v>
          </cell>
          <cell r="J122" t="str">
            <v>Close</v>
          </cell>
          <cell r="K122">
            <v>12</v>
          </cell>
          <cell r="L122">
            <v>0</v>
          </cell>
          <cell r="M122">
            <v>28130</v>
          </cell>
          <cell r="N122" t="str">
            <v>Fut</v>
          </cell>
          <cell r="O122" t="str">
            <v>Nyx</v>
          </cell>
          <cell r="P122">
            <v>50000</v>
          </cell>
          <cell r="Q122">
            <v>0</v>
          </cell>
          <cell r="R122" t="str">
            <v>Fncl</v>
          </cell>
          <cell r="S122" t="str">
            <v>Nymex</v>
          </cell>
          <cell r="T122">
            <v>50000</v>
          </cell>
          <cell r="U122">
            <v>5</v>
          </cell>
          <cell r="V122">
            <v>2.1869999999999998</v>
          </cell>
          <cell r="W122">
            <v>10.934999999999999</v>
          </cell>
          <cell r="X122">
            <v>0</v>
          </cell>
          <cell r="Y122">
            <v>5</v>
          </cell>
          <cell r="Z122">
            <v>10.934999999999999</v>
          </cell>
        </row>
        <row r="123">
          <cell r="C123">
            <v>35992</v>
          </cell>
          <cell r="D123" t="str">
            <v>Bot</v>
          </cell>
          <cell r="E123">
            <v>36039</v>
          </cell>
          <cell r="F123">
            <v>5</v>
          </cell>
          <cell r="H123">
            <v>2.1800000000000002</v>
          </cell>
          <cell r="I123" t="str">
            <v>SB1</v>
          </cell>
          <cell r="J123" t="str">
            <v>Close</v>
          </cell>
          <cell r="K123">
            <v>12</v>
          </cell>
          <cell r="L123">
            <v>0</v>
          </cell>
          <cell r="M123">
            <v>28200</v>
          </cell>
          <cell r="N123" t="str">
            <v>Fut</v>
          </cell>
          <cell r="O123" t="str">
            <v>Nyx</v>
          </cell>
          <cell r="P123">
            <v>50000</v>
          </cell>
          <cell r="Q123">
            <v>0</v>
          </cell>
          <cell r="R123" t="str">
            <v>Fncl</v>
          </cell>
          <cell r="S123" t="str">
            <v>Nymex</v>
          </cell>
          <cell r="T123">
            <v>50000</v>
          </cell>
          <cell r="U123">
            <v>5</v>
          </cell>
          <cell r="V123">
            <v>2.1800000000000002</v>
          </cell>
          <cell r="W123">
            <v>10.9</v>
          </cell>
          <cell r="X123">
            <v>0</v>
          </cell>
          <cell r="Y123">
            <v>5</v>
          </cell>
          <cell r="Z123">
            <v>10.9</v>
          </cell>
        </row>
        <row r="124">
          <cell r="C124">
            <v>35992</v>
          </cell>
          <cell r="D124" t="str">
            <v>Sld</v>
          </cell>
          <cell r="E124">
            <v>36008</v>
          </cell>
          <cell r="G124">
            <v>5</v>
          </cell>
          <cell r="H124">
            <v>2.165</v>
          </cell>
          <cell r="I124" t="str">
            <v>SB1</v>
          </cell>
          <cell r="J124" t="str">
            <v>Close</v>
          </cell>
          <cell r="K124">
            <v>12</v>
          </cell>
          <cell r="L124">
            <v>0</v>
          </cell>
          <cell r="M124">
            <v>-71650</v>
          </cell>
          <cell r="N124" t="str">
            <v>Fut</v>
          </cell>
          <cell r="O124" t="str">
            <v>Nyx</v>
          </cell>
          <cell r="P124">
            <v>0</v>
          </cell>
          <cell r="Q124">
            <v>50000</v>
          </cell>
          <cell r="R124" t="str">
            <v>Fncl</v>
          </cell>
          <cell r="S124" t="str">
            <v>Nymex</v>
          </cell>
          <cell r="T124">
            <v>50000</v>
          </cell>
          <cell r="U124">
            <v>-5</v>
          </cell>
          <cell r="V124">
            <v>2.165</v>
          </cell>
          <cell r="W124">
            <v>0</v>
          </cell>
          <cell r="X124">
            <v>10.824999999999999</v>
          </cell>
          <cell r="Y124">
            <v>-5</v>
          </cell>
          <cell r="Z124">
            <v>-10.824999999999999</v>
          </cell>
        </row>
        <row r="125">
          <cell r="C125">
            <v>35992</v>
          </cell>
          <cell r="D125" t="str">
            <v>Bot</v>
          </cell>
          <cell r="E125">
            <v>36069</v>
          </cell>
          <cell r="F125">
            <v>7</v>
          </cell>
          <cell r="H125">
            <v>2.2000000000000002</v>
          </cell>
          <cell r="I125" t="str">
            <v>SB1</v>
          </cell>
          <cell r="J125" t="str">
            <v>Close</v>
          </cell>
          <cell r="K125">
            <v>11</v>
          </cell>
          <cell r="L125">
            <v>0</v>
          </cell>
          <cell r="M125">
            <v>48000</v>
          </cell>
          <cell r="N125" t="str">
            <v>Fut</v>
          </cell>
          <cell r="O125" t="str">
            <v>Nyx</v>
          </cell>
          <cell r="P125">
            <v>70000</v>
          </cell>
          <cell r="Q125">
            <v>0</v>
          </cell>
          <cell r="R125" t="str">
            <v>Fncl</v>
          </cell>
          <cell r="S125" t="str">
            <v>Nymex</v>
          </cell>
          <cell r="T125">
            <v>70000</v>
          </cell>
          <cell r="U125">
            <v>7</v>
          </cell>
          <cell r="V125">
            <v>2.2000000000000002</v>
          </cell>
          <cell r="W125">
            <v>15.400000000000002</v>
          </cell>
          <cell r="X125">
            <v>0</v>
          </cell>
          <cell r="Y125">
            <v>7</v>
          </cell>
          <cell r="Z125">
            <v>15.400000000000002</v>
          </cell>
        </row>
        <row r="126">
          <cell r="C126">
            <v>35992</v>
          </cell>
          <cell r="D126" t="str">
            <v>Sld</v>
          </cell>
          <cell r="E126">
            <v>36008</v>
          </cell>
          <cell r="G126">
            <v>7</v>
          </cell>
          <cell r="H126">
            <v>2.15</v>
          </cell>
          <cell r="I126" t="str">
            <v>SB1</v>
          </cell>
          <cell r="J126" t="str">
            <v>Close</v>
          </cell>
          <cell r="K126">
            <v>11</v>
          </cell>
          <cell r="L126">
            <v>0</v>
          </cell>
          <cell r="M126">
            <v>-91500</v>
          </cell>
          <cell r="N126" t="str">
            <v>Fut</v>
          </cell>
          <cell r="O126" t="str">
            <v>Nyx</v>
          </cell>
          <cell r="P126">
            <v>0</v>
          </cell>
          <cell r="Q126">
            <v>70000</v>
          </cell>
          <cell r="R126" t="str">
            <v>Fncl</v>
          </cell>
          <cell r="S126" t="str">
            <v>Nymex</v>
          </cell>
          <cell r="T126">
            <v>70000</v>
          </cell>
          <cell r="U126">
            <v>-7</v>
          </cell>
          <cell r="V126">
            <v>2.15</v>
          </cell>
          <cell r="W126">
            <v>0</v>
          </cell>
          <cell r="X126">
            <v>15.049999999999999</v>
          </cell>
          <cell r="Y126">
            <v>-7</v>
          </cell>
          <cell r="Z126">
            <v>-15.049999999999999</v>
          </cell>
        </row>
        <row r="127">
          <cell r="C127">
            <v>35992</v>
          </cell>
          <cell r="D127" t="str">
            <v>Bot</v>
          </cell>
          <cell r="E127">
            <v>36069</v>
          </cell>
          <cell r="F127">
            <v>3</v>
          </cell>
          <cell r="H127">
            <v>2.1749999999999998</v>
          </cell>
          <cell r="I127" t="str">
            <v>SB1</v>
          </cell>
          <cell r="J127" t="str">
            <v>Close</v>
          </cell>
          <cell r="K127">
            <v>11</v>
          </cell>
          <cell r="L127">
            <v>0</v>
          </cell>
          <cell r="M127">
            <v>8250.0000000000018</v>
          </cell>
          <cell r="N127" t="str">
            <v>Fut</v>
          </cell>
          <cell r="O127" t="str">
            <v>Nyx</v>
          </cell>
          <cell r="P127">
            <v>30000</v>
          </cell>
          <cell r="Q127">
            <v>0</v>
          </cell>
          <cell r="R127" t="str">
            <v>Fncl</v>
          </cell>
          <cell r="S127" t="str">
            <v>Nymex</v>
          </cell>
          <cell r="T127">
            <v>30000</v>
          </cell>
          <cell r="U127">
            <v>3</v>
          </cell>
          <cell r="V127">
            <v>2.1749999999999998</v>
          </cell>
          <cell r="W127">
            <v>6.5249999999999995</v>
          </cell>
          <cell r="X127">
            <v>0</v>
          </cell>
          <cell r="Y127">
            <v>3</v>
          </cell>
          <cell r="Z127">
            <v>6.5249999999999995</v>
          </cell>
        </row>
        <row r="128">
          <cell r="C128">
            <v>35992</v>
          </cell>
          <cell r="D128" t="str">
            <v>Sld</v>
          </cell>
          <cell r="E128">
            <v>36008</v>
          </cell>
          <cell r="G128">
            <v>3</v>
          </cell>
          <cell r="H128">
            <v>2.13</v>
          </cell>
          <cell r="I128" t="str">
            <v>SB1</v>
          </cell>
          <cell r="J128" t="str">
            <v>Close</v>
          </cell>
          <cell r="K128">
            <v>11</v>
          </cell>
          <cell r="L128">
            <v>0</v>
          </cell>
          <cell r="M128">
            <v>-51300</v>
          </cell>
          <cell r="N128" t="str">
            <v>Fut</v>
          </cell>
          <cell r="O128" t="str">
            <v>Nyx</v>
          </cell>
          <cell r="P128">
            <v>0</v>
          </cell>
          <cell r="Q128">
            <v>30000</v>
          </cell>
          <cell r="R128" t="str">
            <v>Fncl</v>
          </cell>
          <cell r="S128" t="str">
            <v>Nymex</v>
          </cell>
          <cell r="T128">
            <v>30000</v>
          </cell>
          <cell r="U128">
            <v>-3</v>
          </cell>
          <cell r="V128">
            <v>2.13</v>
          </cell>
          <cell r="W128">
            <v>0</v>
          </cell>
          <cell r="X128">
            <v>6.39</v>
          </cell>
          <cell r="Y128">
            <v>-3</v>
          </cell>
          <cell r="Z128">
            <v>-6.39</v>
          </cell>
        </row>
        <row r="129">
          <cell r="C129">
            <v>35993</v>
          </cell>
          <cell r="D129" t="str">
            <v>Bot</v>
          </cell>
          <cell r="E129">
            <v>36069</v>
          </cell>
          <cell r="F129">
            <v>5</v>
          </cell>
          <cell r="H129">
            <v>2.1850000000000001</v>
          </cell>
          <cell r="I129" t="str">
            <v>SB1</v>
          </cell>
          <cell r="J129" t="str">
            <v>Close</v>
          </cell>
          <cell r="K129">
            <v>11</v>
          </cell>
          <cell r="L129">
            <v>0</v>
          </cell>
          <cell r="M129">
            <v>28150</v>
          </cell>
          <cell r="N129" t="str">
            <v>Fut</v>
          </cell>
          <cell r="O129" t="str">
            <v>Nyx</v>
          </cell>
          <cell r="P129">
            <v>50000</v>
          </cell>
          <cell r="Q129">
            <v>0</v>
          </cell>
          <cell r="R129" t="str">
            <v>Fncl</v>
          </cell>
          <cell r="S129" t="str">
            <v>Nymex</v>
          </cell>
          <cell r="T129">
            <v>50000</v>
          </cell>
          <cell r="U129">
            <v>5</v>
          </cell>
          <cell r="V129">
            <v>2.1850000000000001</v>
          </cell>
          <cell r="W129">
            <v>10.925000000000001</v>
          </cell>
          <cell r="X129">
            <v>0</v>
          </cell>
          <cell r="Y129">
            <v>5</v>
          </cell>
          <cell r="Z129">
            <v>10.925000000000001</v>
          </cell>
        </row>
        <row r="130">
          <cell r="C130">
            <v>35993</v>
          </cell>
          <cell r="D130" t="str">
            <v>Sld</v>
          </cell>
          <cell r="E130">
            <v>36008</v>
          </cell>
          <cell r="G130">
            <v>5</v>
          </cell>
          <cell r="H130">
            <v>2.145</v>
          </cell>
          <cell r="I130" t="str">
            <v>SB1</v>
          </cell>
          <cell r="J130" t="str">
            <v>Close</v>
          </cell>
          <cell r="K130">
            <v>11</v>
          </cell>
          <cell r="L130">
            <v>0</v>
          </cell>
          <cell r="M130">
            <v>-71450</v>
          </cell>
          <cell r="N130" t="str">
            <v>Fut</v>
          </cell>
          <cell r="O130" t="str">
            <v>Nyx</v>
          </cell>
          <cell r="P130">
            <v>0</v>
          </cell>
          <cell r="Q130">
            <v>50000</v>
          </cell>
          <cell r="R130" t="str">
            <v>Fncl</v>
          </cell>
          <cell r="S130" t="str">
            <v>Nymex</v>
          </cell>
          <cell r="T130">
            <v>50000</v>
          </cell>
          <cell r="U130">
            <v>-5</v>
          </cell>
          <cell r="V130">
            <v>2.145</v>
          </cell>
          <cell r="W130">
            <v>0</v>
          </cell>
          <cell r="X130">
            <v>10.725</v>
          </cell>
          <cell r="Y130">
            <v>-5</v>
          </cell>
          <cell r="Z130">
            <v>-10.725</v>
          </cell>
        </row>
        <row r="131">
          <cell r="C131">
            <v>35993</v>
          </cell>
          <cell r="D131" t="str">
            <v>Bot</v>
          </cell>
          <cell r="E131">
            <v>36130</v>
          </cell>
          <cell r="F131">
            <v>3</v>
          </cell>
          <cell r="H131">
            <v>2.62</v>
          </cell>
          <cell r="I131" t="str">
            <v>SB1</v>
          </cell>
          <cell r="J131" t="str">
            <v>Close</v>
          </cell>
          <cell r="K131">
            <v>5</v>
          </cell>
          <cell r="L131">
            <v>0</v>
          </cell>
          <cell r="M131">
            <v>3799.9999999999991</v>
          </cell>
          <cell r="N131" t="str">
            <v>Fut</v>
          </cell>
          <cell r="O131" t="str">
            <v>Nyx</v>
          </cell>
          <cell r="P131">
            <v>30000</v>
          </cell>
          <cell r="Q131">
            <v>0</v>
          </cell>
          <cell r="R131" t="str">
            <v>Fncl</v>
          </cell>
          <cell r="S131" t="str">
            <v>Nymex</v>
          </cell>
          <cell r="T131">
            <v>30000</v>
          </cell>
          <cell r="U131">
            <v>3</v>
          </cell>
          <cell r="V131">
            <v>2.62</v>
          </cell>
          <cell r="W131">
            <v>7.86</v>
          </cell>
          <cell r="X131">
            <v>0</v>
          </cell>
          <cell r="Y131">
            <v>3</v>
          </cell>
          <cell r="Z131">
            <v>7.86</v>
          </cell>
        </row>
        <row r="132">
          <cell r="C132">
            <v>35993</v>
          </cell>
          <cell r="D132" t="str">
            <v>Bot</v>
          </cell>
          <cell r="E132">
            <v>36069</v>
          </cell>
          <cell r="F132">
            <v>10</v>
          </cell>
          <cell r="H132">
            <v>2.1949999999999998</v>
          </cell>
          <cell r="I132" t="str">
            <v>SB1</v>
          </cell>
          <cell r="J132" t="str">
            <v>Close</v>
          </cell>
          <cell r="K132">
            <v>11</v>
          </cell>
          <cell r="L132">
            <v>0</v>
          </cell>
          <cell r="M132">
            <v>78050</v>
          </cell>
          <cell r="N132" t="str">
            <v>Fut</v>
          </cell>
          <cell r="O132" t="str">
            <v>Nyx</v>
          </cell>
          <cell r="P132">
            <v>100000</v>
          </cell>
          <cell r="Q132">
            <v>0</v>
          </cell>
          <cell r="R132" t="str">
            <v>Fncl</v>
          </cell>
          <cell r="S132" t="str">
            <v>Nymex</v>
          </cell>
          <cell r="T132">
            <v>100000</v>
          </cell>
          <cell r="U132">
            <v>10</v>
          </cell>
          <cell r="V132">
            <v>2.1949999999999998</v>
          </cell>
          <cell r="W132">
            <v>21.95</v>
          </cell>
          <cell r="X132">
            <v>0</v>
          </cell>
          <cell r="Y132">
            <v>10</v>
          </cell>
          <cell r="Z132">
            <v>21.95</v>
          </cell>
        </row>
        <row r="133">
          <cell r="C133">
            <v>35993</v>
          </cell>
          <cell r="D133" t="str">
            <v>Sld</v>
          </cell>
          <cell r="E133">
            <v>36008</v>
          </cell>
          <cell r="G133">
            <v>10</v>
          </cell>
          <cell r="H133">
            <v>2.16</v>
          </cell>
          <cell r="I133" t="str">
            <v>SB1</v>
          </cell>
          <cell r="J133" t="str">
            <v>Close</v>
          </cell>
          <cell r="K133">
            <v>11</v>
          </cell>
          <cell r="L133">
            <v>0</v>
          </cell>
          <cell r="M133">
            <v>-121600</v>
          </cell>
          <cell r="N133" t="str">
            <v>Fut</v>
          </cell>
          <cell r="O133" t="str">
            <v>Nyx</v>
          </cell>
          <cell r="P133">
            <v>0</v>
          </cell>
          <cell r="Q133">
            <v>100000</v>
          </cell>
          <cell r="R133" t="str">
            <v>Fncl</v>
          </cell>
          <cell r="S133" t="str">
            <v>Nymex</v>
          </cell>
          <cell r="T133">
            <v>100000</v>
          </cell>
          <cell r="U133">
            <v>-10</v>
          </cell>
          <cell r="V133">
            <v>2.16</v>
          </cell>
          <cell r="W133">
            <v>0</v>
          </cell>
          <cell r="X133">
            <v>21.6</v>
          </cell>
          <cell r="Y133">
            <v>-10</v>
          </cell>
          <cell r="Z133">
            <v>-21.6</v>
          </cell>
        </row>
        <row r="134">
          <cell r="C134">
            <v>35997</v>
          </cell>
          <cell r="D134" t="str">
            <v>Sld</v>
          </cell>
          <cell r="E134">
            <v>36161</v>
          </cell>
          <cell r="G134">
            <v>16</v>
          </cell>
          <cell r="H134">
            <v>2.6150000000000002</v>
          </cell>
          <cell r="I134" t="str">
            <v>SB1</v>
          </cell>
          <cell r="J134" t="str">
            <v>Init</v>
          </cell>
          <cell r="K134">
            <v>19</v>
          </cell>
          <cell r="L134">
            <v>0</v>
          </cell>
          <cell r="M134">
            <v>-186150.00000000003</v>
          </cell>
          <cell r="N134" t="str">
            <v>Fut</v>
          </cell>
          <cell r="O134" t="str">
            <v>Nyx</v>
          </cell>
          <cell r="P134">
            <v>0</v>
          </cell>
          <cell r="Q134">
            <v>160000</v>
          </cell>
          <cell r="R134" t="str">
            <v>Fncl</v>
          </cell>
          <cell r="S134" t="str">
            <v>Nymex</v>
          </cell>
          <cell r="T134">
            <v>160000</v>
          </cell>
          <cell r="U134">
            <v>-16</v>
          </cell>
          <cell r="V134">
            <v>2.6150000000000002</v>
          </cell>
          <cell r="W134">
            <v>0</v>
          </cell>
          <cell r="X134">
            <v>41.84</v>
          </cell>
          <cell r="Y134">
            <v>-16</v>
          </cell>
          <cell r="Z134">
            <v>-41.84</v>
          </cell>
        </row>
        <row r="135">
          <cell r="C135">
            <v>35997</v>
          </cell>
          <cell r="D135" t="str">
            <v>Bot</v>
          </cell>
          <cell r="E135">
            <v>36130</v>
          </cell>
          <cell r="F135">
            <v>5</v>
          </cell>
          <cell r="H135">
            <v>2.5499999999999998</v>
          </cell>
          <cell r="I135" t="str">
            <v>SB1</v>
          </cell>
          <cell r="J135" t="str">
            <v>Init</v>
          </cell>
          <cell r="K135">
            <v>2</v>
          </cell>
          <cell r="L135">
            <v>0</v>
          </cell>
          <cell r="M135">
            <v>24500</v>
          </cell>
          <cell r="N135" t="str">
            <v>Fut</v>
          </cell>
          <cell r="O135" t="str">
            <v>Nyx</v>
          </cell>
          <cell r="P135">
            <v>50000</v>
          </cell>
          <cell r="Q135">
            <v>0</v>
          </cell>
          <cell r="R135" t="str">
            <v>Fncl</v>
          </cell>
          <cell r="S135" t="str">
            <v>Nymex</v>
          </cell>
          <cell r="T135">
            <v>50000</v>
          </cell>
          <cell r="U135">
            <v>5</v>
          </cell>
          <cell r="V135">
            <v>2.5499999999999998</v>
          </cell>
          <cell r="W135">
            <v>12.75</v>
          </cell>
          <cell r="X135">
            <v>0</v>
          </cell>
          <cell r="Y135">
            <v>5</v>
          </cell>
          <cell r="Z135">
            <v>12.75</v>
          </cell>
        </row>
        <row r="136">
          <cell r="C136">
            <v>35997</v>
          </cell>
          <cell r="D136" t="str">
            <v>Sld</v>
          </cell>
          <cell r="E136">
            <v>36281</v>
          </cell>
          <cell r="G136">
            <v>5</v>
          </cell>
          <cell r="H136">
            <v>2.29</v>
          </cell>
          <cell r="I136" t="str">
            <v>SB1</v>
          </cell>
          <cell r="J136" t="str">
            <v>Init</v>
          </cell>
          <cell r="K136">
            <v>2</v>
          </cell>
          <cell r="L136">
            <v>2.0129999999999999</v>
          </cell>
          <cell r="M136">
            <v>-52770</v>
          </cell>
          <cell r="N136" t="str">
            <v>Fut</v>
          </cell>
          <cell r="O136" t="str">
            <v>Nyx</v>
          </cell>
          <cell r="P136">
            <v>0</v>
          </cell>
          <cell r="Q136">
            <v>50000</v>
          </cell>
          <cell r="R136" t="str">
            <v>Fncl</v>
          </cell>
          <cell r="S136" t="str">
            <v>Nymex</v>
          </cell>
          <cell r="T136">
            <v>50000</v>
          </cell>
          <cell r="U136">
            <v>-5</v>
          </cell>
          <cell r="V136">
            <v>2.29</v>
          </cell>
          <cell r="W136">
            <v>0</v>
          </cell>
          <cell r="X136">
            <v>11.45</v>
          </cell>
          <cell r="Y136">
            <v>-5</v>
          </cell>
          <cell r="Z136">
            <v>-11.45</v>
          </cell>
        </row>
        <row r="137">
          <cell r="C137">
            <v>36000</v>
          </cell>
          <cell r="D137" t="str">
            <v>Sld</v>
          </cell>
          <cell r="E137">
            <v>36069</v>
          </cell>
          <cell r="G137">
            <v>5</v>
          </cell>
          <cell r="H137">
            <v>2.0049999999999999</v>
          </cell>
          <cell r="I137" t="str">
            <v>SB1</v>
          </cell>
          <cell r="J137" t="str">
            <v>Close</v>
          </cell>
          <cell r="K137">
            <v>11</v>
          </cell>
          <cell r="L137">
            <v>0</v>
          </cell>
          <cell r="M137">
            <v>-70050</v>
          </cell>
          <cell r="N137" t="str">
            <v>Fut</v>
          </cell>
          <cell r="O137" t="str">
            <v>Nyx</v>
          </cell>
          <cell r="P137">
            <v>0</v>
          </cell>
          <cell r="Q137">
            <v>50000</v>
          </cell>
          <cell r="R137" t="str">
            <v>Fncl</v>
          </cell>
          <cell r="S137" t="str">
            <v>Nymex</v>
          </cell>
          <cell r="T137">
            <v>50000</v>
          </cell>
          <cell r="U137">
            <v>-5</v>
          </cell>
          <cell r="V137">
            <v>2.0049999999999999</v>
          </cell>
          <cell r="W137">
            <v>0</v>
          </cell>
          <cell r="X137">
            <v>10.024999999999999</v>
          </cell>
          <cell r="Y137">
            <v>-5</v>
          </cell>
          <cell r="Z137">
            <v>-10.024999999999999</v>
          </cell>
        </row>
        <row r="138">
          <cell r="C138">
            <v>36000</v>
          </cell>
          <cell r="D138" t="str">
            <v>Bot</v>
          </cell>
          <cell r="E138">
            <v>36008</v>
          </cell>
          <cell r="F138">
            <v>5</v>
          </cell>
          <cell r="H138">
            <v>1.9550000000000001</v>
          </cell>
          <cell r="I138" t="str">
            <v>SB1</v>
          </cell>
          <cell r="J138" t="str">
            <v>Close</v>
          </cell>
          <cell r="K138">
            <v>11</v>
          </cell>
          <cell r="L138">
            <v>0</v>
          </cell>
          <cell r="M138">
            <v>30450</v>
          </cell>
          <cell r="N138" t="str">
            <v>Fut</v>
          </cell>
          <cell r="O138" t="str">
            <v>Nyx</v>
          </cell>
          <cell r="P138">
            <v>50000</v>
          </cell>
          <cell r="Q138">
            <v>0</v>
          </cell>
          <cell r="R138" t="str">
            <v>Fncl</v>
          </cell>
          <cell r="S138" t="str">
            <v>Nymex</v>
          </cell>
          <cell r="T138">
            <v>50000</v>
          </cell>
          <cell r="U138">
            <v>5</v>
          </cell>
          <cell r="V138">
            <v>1.9550000000000001</v>
          </cell>
          <cell r="W138">
            <v>9.7750000000000004</v>
          </cell>
          <cell r="X138">
            <v>0</v>
          </cell>
          <cell r="Y138">
            <v>5</v>
          </cell>
          <cell r="Z138">
            <v>9.7750000000000004</v>
          </cell>
        </row>
        <row r="139">
          <cell r="C139">
            <v>36000</v>
          </cell>
          <cell r="D139" t="str">
            <v>Bot</v>
          </cell>
          <cell r="E139">
            <v>36069</v>
          </cell>
          <cell r="F139">
            <v>5</v>
          </cell>
          <cell r="H139">
            <v>2.0099999999999998</v>
          </cell>
          <cell r="I139" t="str">
            <v>ML1</v>
          </cell>
          <cell r="J139" t="str">
            <v>Close</v>
          </cell>
          <cell r="K139">
            <v>11</v>
          </cell>
          <cell r="L139">
            <v>0</v>
          </cell>
          <cell r="M139">
            <v>29900.000000000004</v>
          </cell>
          <cell r="N139" t="str">
            <v>Fut</v>
          </cell>
          <cell r="O139" t="str">
            <v>Nyx</v>
          </cell>
          <cell r="P139">
            <v>50000</v>
          </cell>
          <cell r="Q139">
            <v>0</v>
          </cell>
          <cell r="R139" t="str">
            <v>Fncl</v>
          </cell>
          <cell r="S139" t="str">
            <v>Nymex</v>
          </cell>
          <cell r="T139">
            <v>50000</v>
          </cell>
          <cell r="U139">
            <v>5</v>
          </cell>
          <cell r="V139">
            <v>2.0099999999999998</v>
          </cell>
          <cell r="W139">
            <v>10.049999999999999</v>
          </cell>
          <cell r="X139">
            <v>0</v>
          </cell>
          <cell r="Y139">
            <v>5</v>
          </cell>
          <cell r="Z139">
            <v>10.049999999999999</v>
          </cell>
        </row>
        <row r="140">
          <cell r="C140">
            <v>36000</v>
          </cell>
          <cell r="D140" t="str">
            <v>Sld</v>
          </cell>
          <cell r="E140">
            <v>36008</v>
          </cell>
          <cell r="G140">
            <v>5</v>
          </cell>
          <cell r="H140">
            <v>1.96</v>
          </cell>
          <cell r="I140" t="str">
            <v>ML1</v>
          </cell>
          <cell r="J140" t="str">
            <v>Close</v>
          </cell>
          <cell r="K140">
            <v>11</v>
          </cell>
          <cell r="L140">
            <v>0</v>
          </cell>
          <cell r="M140">
            <v>-69600</v>
          </cell>
          <cell r="N140" t="str">
            <v>Fut</v>
          </cell>
          <cell r="O140" t="str">
            <v>Nyx</v>
          </cell>
          <cell r="P140">
            <v>0</v>
          </cell>
          <cell r="Q140">
            <v>50000</v>
          </cell>
          <cell r="R140" t="str">
            <v>Fncl</v>
          </cell>
          <cell r="S140" t="str">
            <v>Nymex</v>
          </cell>
          <cell r="T140">
            <v>50000</v>
          </cell>
          <cell r="U140">
            <v>-5</v>
          </cell>
          <cell r="V140">
            <v>1.96</v>
          </cell>
          <cell r="W140">
            <v>0</v>
          </cell>
          <cell r="X140">
            <v>9.8000000000000007</v>
          </cell>
          <cell r="Y140">
            <v>-5</v>
          </cell>
          <cell r="Z140">
            <v>-9.8000000000000007</v>
          </cell>
        </row>
        <row r="141">
          <cell r="C141">
            <v>36002</v>
          </cell>
          <cell r="D141" t="str">
            <v>Bot</v>
          </cell>
          <cell r="E141">
            <v>36130</v>
          </cell>
          <cell r="F141">
            <v>10</v>
          </cell>
          <cell r="H141">
            <v>2.5499999999999998</v>
          </cell>
          <cell r="I141" t="str">
            <v>SB1</v>
          </cell>
          <cell r="J141" t="str">
            <v>Init</v>
          </cell>
          <cell r="K141">
            <v>5</v>
          </cell>
          <cell r="L141">
            <v>0</v>
          </cell>
          <cell r="M141">
            <v>74500</v>
          </cell>
          <cell r="N141" t="str">
            <v>Fut</v>
          </cell>
          <cell r="O141" t="str">
            <v>Nyx</v>
          </cell>
          <cell r="P141">
            <v>100000</v>
          </cell>
          <cell r="Q141">
            <v>0</v>
          </cell>
          <cell r="R141" t="str">
            <v>Fncl</v>
          </cell>
          <cell r="S141" t="str">
            <v>Nymex</v>
          </cell>
          <cell r="T141">
            <v>100000</v>
          </cell>
          <cell r="U141">
            <v>10</v>
          </cell>
          <cell r="V141">
            <v>2.5499999999999998</v>
          </cell>
          <cell r="W141">
            <v>25.5</v>
          </cell>
          <cell r="X141">
            <v>0</v>
          </cell>
          <cell r="Y141">
            <v>10</v>
          </cell>
          <cell r="Z141">
            <v>25.5</v>
          </cell>
        </row>
        <row r="142">
          <cell r="C142">
            <v>36002</v>
          </cell>
          <cell r="D142" t="str">
            <v>Sld</v>
          </cell>
          <cell r="E142">
            <v>36161</v>
          </cell>
          <cell r="G142">
            <v>10</v>
          </cell>
          <cell r="H142">
            <v>2.625</v>
          </cell>
          <cell r="I142" t="str">
            <v>SB1</v>
          </cell>
          <cell r="J142" t="str">
            <v>Init</v>
          </cell>
          <cell r="K142">
            <v>5</v>
          </cell>
          <cell r="L142">
            <v>0</v>
          </cell>
          <cell r="M142">
            <v>-126250</v>
          </cell>
          <cell r="N142" t="str">
            <v>Fut</v>
          </cell>
          <cell r="O142" t="str">
            <v>Nyx</v>
          </cell>
          <cell r="P142">
            <v>0</v>
          </cell>
          <cell r="Q142">
            <v>100000</v>
          </cell>
          <cell r="R142" t="str">
            <v>Fncl</v>
          </cell>
          <cell r="S142" t="str">
            <v>Nymex</v>
          </cell>
          <cell r="T142">
            <v>100000</v>
          </cell>
          <cell r="U142">
            <v>-10</v>
          </cell>
          <cell r="V142">
            <v>2.625</v>
          </cell>
          <cell r="W142">
            <v>0</v>
          </cell>
          <cell r="X142">
            <v>26.25</v>
          </cell>
          <cell r="Y142">
            <v>-10</v>
          </cell>
          <cell r="Z142">
            <v>-26.25</v>
          </cell>
        </row>
        <row r="143">
          <cell r="C143">
            <v>36002</v>
          </cell>
          <cell r="D143" t="str">
            <v>Bot</v>
          </cell>
          <cell r="E143">
            <v>36130</v>
          </cell>
          <cell r="F143">
            <v>5</v>
          </cell>
          <cell r="H143">
            <v>2.5499999999999998</v>
          </cell>
          <cell r="I143" t="str">
            <v>SB1</v>
          </cell>
          <cell r="J143" t="str">
            <v>Init</v>
          </cell>
          <cell r="K143">
            <v>6</v>
          </cell>
          <cell r="L143">
            <v>0</v>
          </cell>
          <cell r="M143">
            <v>24500</v>
          </cell>
          <cell r="N143" t="str">
            <v>Fut</v>
          </cell>
          <cell r="O143" t="str">
            <v>Nyx</v>
          </cell>
          <cell r="P143">
            <v>50000</v>
          </cell>
          <cell r="Q143">
            <v>0</v>
          </cell>
          <cell r="R143" t="str">
            <v>Fncl</v>
          </cell>
          <cell r="S143" t="str">
            <v>Nymex</v>
          </cell>
          <cell r="T143">
            <v>50000</v>
          </cell>
          <cell r="U143">
            <v>5</v>
          </cell>
          <cell r="V143">
            <v>2.5499999999999998</v>
          </cell>
          <cell r="W143">
            <v>12.75</v>
          </cell>
          <cell r="X143">
            <v>0</v>
          </cell>
          <cell r="Y143">
            <v>5</v>
          </cell>
          <cell r="Z143">
            <v>12.75</v>
          </cell>
        </row>
        <row r="144">
          <cell r="C144">
            <v>36002</v>
          </cell>
          <cell r="D144" t="str">
            <v>Sld</v>
          </cell>
          <cell r="E144">
            <v>36161</v>
          </cell>
          <cell r="G144">
            <v>5</v>
          </cell>
          <cell r="H144">
            <v>2.63</v>
          </cell>
          <cell r="I144" t="str">
            <v>SB1</v>
          </cell>
          <cell r="J144" t="str">
            <v>Init</v>
          </cell>
          <cell r="K144">
            <v>6</v>
          </cell>
          <cell r="L144">
            <v>0</v>
          </cell>
          <cell r="M144">
            <v>-76300</v>
          </cell>
          <cell r="N144" t="str">
            <v>Fut</v>
          </cell>
          <cell r="O144" t="str">
            <v>Nyx</v>
          </cell>
          <cell r="P144">
            <v>0</v>
          </cell>
          <cell r="Q144">
            <v>50000</v>
          </cell>
          <cell r="R144" t="str">
            <v>Fncl</v>
          </cell>
          <cell r="S144" t="str">
            <v>Nymex</v>
          </cell>
          <cell r="T144">
            <v>50000</v>
          </cell>
          <cell r="U144">
            <v>-5</v>
          </cell>
          <cell r="V144">
            <v>2.63</v>
          </cell>
          <cell r="W144">
            <v>0</v>
          </cell>
          <cell r="X144">
            <v>13.149999999999999</v>
          </cell>
          <cell r="Y144">
            <v>-5</v>
          </cell>
          <cell r="Z144">
            <v>-13.149999999999999</v>
          </cell>
        </row>
        <row r="145">
          <cell r="C145">
            <v>36006</v>
          </cell>
          <cell r="D145" t="str">
            <v>Bot</v>
          </cell>
          <cell r="E145">
            <v>36039</v>
          </cell>
          <cell r="F145">
            <v>22</v>
          </cell>
          <cell r="H145">
            <v>1.96</v>
          </cell>
          <cell r="I145" t="str">
            <v>ML1</v>
          </cell>
          <cell r="J145" t="str">
            <v>Init</v>
          </cell>
          <cell r="K145">
            <v>21</v>
          </cell>
          <cell r="L145">
            <v>0</v>
          </cell>
          <cell r="M145">
            <v>200400</v>
          </cell>
          <cell r="N145" t="str">
            <v>Fut</v>
          </cell>
          <cell r="O145" t="str">
            <v>Nyx</v>
          </cell>
          <cell r="P145">
            <v>220000</v>
          </cell>
          <cell r="Q145">
            <v>0</v>
          </cell>
          <cell r="R145" t="str">
            <v>Fncl</v>
          </cell>
          <cell r="S145" t="str">
            <v>Nymex</v>
          </cell>
          <cell r="T145">
            <v>220000</v>
          </cell>
          <cell r="U145">
            <v>22</v>
          </cell>
          <cell r="V145">
            <v>1.96</v>
          </cell>
          <cell r="W145">
            <v>43.12</v>
          </cell>
          <cell r="X145">
            <v>0</v>
          </cell>
          <cell r="Y145">
            <v>22</v>
          </cell>
          <cell r="Z145">
            <v>43.12</v>
          </cell>
        </row>
        <row r="146">
          <cell r="C146">
            <v>36006</v>
          </cell>
          <cell r="D146" t="str">
            <v>Bot</v>
          </cell>
          <cell r="E146">
            <v>36039</v>
          </cell>
          <cell r="F146">
            <v>9</v>
          </cell>
          <cell r="H146">
            <v>1.9610000000000001</v>
          </cell>
          <cell r="I146" t="str">
            <v>ML1</v>
          </cell>
          <cell r="J146" t="str">
            <v>Init</v>
          </cell>
          <cell r="K146">
            <v>21</v>
          </cell>
          <cell r="L146">
            <v>0</v>
          </cell>
          <cell r="M146">
            <v>70390</v>
          </cell>
          <cell r="N146" t="str">
            <v>Fut</v>
          </cell>
          <cell r="O146" t="str">
            <v>Nyx</v>
          </cell>
          <cell r="P146">
            <v>90000</v>
          </cell>
          <cell r="Q146">
            <v>0</v>
          </cell>
          <cell r="R146" t="str">
            <v>Fncl</v>
          </cell>
          <cell r="S146" t="str">
            <v>Nymex</v>
          </cell>
          <cell r="T146">
            <v>90000</v>
          </cell>
          <cell r="U146">
            <v>9</v>
          </cell>
          <cell r="V146">
            <v>1.9610000000000001</v>
          </cell>
          <cell r="W146">
            <v>17.649000000000001</v>
          </cell>
          <cell r="X146">
            <v>0</v>
          </cell>
          <cell r="Y146">
            <v>9</v>
          </cell>
          <cell r="Z146">
            <v>17.649000000000001</v>
          </cell>
        </row>
        <row r="147">
          <cell r="C147">
            <v>36011</v>
          </cell>
          <cell r="D147" t="str">
            <v>Bot</v>
          </cell>
          <cell r="E147">
            <v>36100</v>
          </cell>
          <cell r="F147">
            <v>10</v>
          </cell>
          <cell r="H147">
            <v>2.2200000000000002</v>
          </cell>
          <cell r="I147" t="str">
            <v>ML1</v>
          </cell>
          <cell r="J147" t="str">
            <v>Init</v>
          </cell>
          <cell r="K147">
            <v>23</v>
          </cell>
          <cell r="L147">
            <v>0</v>
          </cell>
          <cell r="M147">
            <v>77800</v>
          </cell>
          <cell r="N147" t="str">
            <v>Fut</v>
          </cell>
          <cell r="O147" t="str">
            <v>Nyx</v>
          </cell>
          <cell r="P147">
            <v>100000</v>
          </cell>
          <cell r="Q147">
            <v>0</v>
          </cell>
          <cell r="R147" t="str">
            <v>Fncl</v>
          </cell>
          <cell r="S147" t="str">
            <v>Nymex</v>
          </cell>
          <cell r="T147">
            <v>100000</v>
          </cell>
          <cell r="U147">
            <v>10</v>
          </cell>
          <cell r="V147">
            <v>2.2200000000000002</v>
          </cell>
          <cell r="W147">
            <v>22.200000000000003</v>
          </cell>
          <cell r="X147">
            <v>0</v>
          </cell>
          <cell r="Y147">
            <v>10</v>
          </cell>
          <cell r="Z147">
            <v>22.200000000000003</v>
          </cell>
        </row>
        <row r="148">
          <cell r="C148">
            <v>36011</v>
          </cell>
          <cell r="D148" t="str">
            <v>Sld</v>
          </cell>
          <cell r="E148">
            <v>36161</v>
          </cell>
          <cell r="G148">
            <v>10</v>
          </cell>
          <cell r="H148">
            <v>2.59</v>
          </cell>
          <cell r="I148" t="str">
            <v>ML1</v>
          </cell>
          <cell r="J148" t="str">
            <v>Init</v>
          </cell>
          <cell r="K148">
            <v>23</v>
          </cell>
          <cell r="L148">
            <v>0</v>
          </cell>
          <cell r="M148">
            <v>-125900</v>
          </cell>
          <cell r="N148" t="str">
            <v>Fut</v>
          </cell>
          <cell r="O148" t="str">
            <v>Nyx</v>
          </cell>
          <cell r="P148">
            <v>0</v>
          </cell>
          <cell r="Q148">
            <v>100000</v>
          </cell>
          <cell r="R148" t="str">
            <v>Fncl</v>
          </cell>
          <cell r="S148" t="str">
            <v>Nymex</v>
          </cell>
          <cell r="T148">
            <v>100000</v>
          </cell>
          <cell r="U148">
            <v>-10</v>
          </cell>
          <cell r="V148">
            <v>2.59</v>
          </cell>
          <cell r="W148">
            <v>0</v>
          </cell>
          <cell r="X148">
            <v>25.9</v>
          </cell>
          <cell r="Y148">
            <v>-10</v>
          </cell>
          <cell r="Z148">
            <v>-25.9</v>
          </cell>
        </row>
        <row r="149">
          <cell r="C149">
            <v>36012</v>
          </cell>
          <cell r="D149" t="str">
            <v>Bot</v>
          </cell>
          <cell r="E149">
            <v>36069</v>
          </cell>
          <cell r="F149">
            <v>10</v>
          </cell>
          <cell r="H149">
            <v>1.9350000000000001</v>
          </cell>
          <cell r="I149" t="str">
            <v>SB1</v>
          </cell>
          <cell r="J149" t="str">
            <v>Close</v>
          </cell>
          <cell r="K149">
            <v>7</v>
          </cell>
          <cell r="L149">
            <v>0</v>
          </cell>
          <cell r="M149">
            <v>80650</v>
          </cell>
          <cell r="N149" t="str">
            <v>Fut</v>
          </cell>
          <cell r="O149" t="str">
            <v>Nyx</v>
          </cell>
          <cell r="P149">
            <v>100000</v>
          </cell>
          <cell r="Q149">
            <v>0</v>
          </cell>
          <cell r="R149" t="str">
            <v>Fncl</v>
          </cell>
          <cell r="S149" t="str">
            <v>Nymex</v>
          </cell>
          <cell r="T149">
            <v>100000</v>
          </cell>
          <cell r="U149">
            <v>10</v>
          </cell>
          <cell r="V149">
            <v>1.9350000000000001</v>
          </cell>
          <cell r="W149">
            <v>19.350000000000001</v>
          </cell>
          <cell r="X149">
            <v>0</v>
          </cell>
          <cell r="Y149">
            <v>10</v>
          </cell>
          <cell r="Z149">
            <v>19.350000000000001</v>
          </cell>
        </row>
        <row r="150">
          <cell r="C150">
            <v>36012</v>
          </cell>
          <cell r="D150" t="str">
            <v>Bot</v>
          </cell>
          <cell r="E150">
            <v>36100</v>
          </cell>
          <cell r="F150">
            <v>1</v>
          </cell>
          <cell r="H150">
            <v>2.2149999999999999</v>
          </cell>
          <cell r="I150" t="str">
            <v>ML1</v>
          </cell>
          <cell r="J150" t="str">
            <v>Init</v>
          </cell>
          <cell r="K150">
            <v>23</v>
          </cell>
          <cell r="L150">
            <v>0</v>
          </cell>
          <cell r="M150">
            <v>-12149.999999999998</v>
          </cell>
          <cell r="N150" t="str">
            <v>Fut</v>
          </cell>
          <cell r="O150" t="str">
            <v>Nyx</v>
          </cell>
          <cell r="P150">
            <v>10000</v>
          </cell>
          <cell r="Q150">
            <v>0</v>
          </cell>
          <cell r="R150" t="str">
            <v>Fncl</v>
          </cell>
          <cell r="S150" t="str">
            <v>Nymex</v>
          </cell>
          <cell r="T150">
            <v>10000</v>
          </cell>
          <cell r="U150">
            <v>1</v>
          </cell>
          <cell r="V150">
            <v>2.2149999999999999</v>
          </cell>
          <cell r="W150">
            <v>2.2149999999999999</v>
          </cell>
          <cell r="X150">
            <v>0</v>
          </cell>
          <cell r="Y150">
            <v>1</v>
          </cell>
          <cell r="Z150">
            <v>2.2149999999999999</v>
          </cell>
        </row>
        <row r="151">
          <cell r="C151">
            <v>36012</v>
          </cell>
          <cell r="D151" t="str">
            <v>Bot</v>
          </cell>
          <cell r="E151">
            <v>36100</v>
          </cell>
          <cell r="F151">
            <v>5</v>
          </cell>
          <cell r="H151">
            <v>2.2200000000000002</v>
          </cell>
          <cell r="I151" t="str">
            <v>ML1</v>
          </cell>
          <cell r="J151" t="str">
            <v>Init</v>
          </cell>
          <cell r="K151">
            <v>23</v>
          </cell>
          <cell r="L151">
            <v>0</v>
          </cell>
          <cell r="M151">
            <v>27799.999999999996</v>
          </cell>
          <cell r="N151" t="str">
            <v>Fut</v>
          </cell>
          <cell r="O151" t="str">
            <v>Nyx</v>
          </cell>
          <cell r="P151">
            <v>50000</v>
          </cell>
          <cell r="Q151">
            <v>0</v>
          </cell>
          <cell r="R151" t="str">
            <v>Fncl</v>
          </cell>
          <cell r="S151" t="str">
            <v>Nymex</v>
          </cell>
          <cell r="T151">
            <v>50000</v>
          </cell>
          <cell r="U151">
            <v>5</v>
          </cell>
          <cell r="V151">
            <v>2.2200000000000002</v>
          </cell>
          <cell r="W151">
            <v>11.100000000000001</v>
          </cell>
          <cell r="X151">
            <v>0</v>
          </cell>
          <cell r="Y151">
            <v>5</v>
          </cell>
          <cell r="Z151">
            <v>11.100000000000001</v>
          </cell>
        </row>
        <row r="152">
          <cell r="C152">
            <v>36012</v>
          </cell>
          <cell r="D152" t="str">
            <v>Sld</v>
          </cell>
          <cell r="E152">
            <v>36161</v>
          </cell>
          <cell r="G152">
            <v>1</v>
          </cell>
          <cell r="H152">
            <v>2.59</v>
          </cell>
          <cell r="I152" t="str">
            <v>ML1</v>
          </cell>
          <cell r="J152" t="str">
            <v>Init</v>
          </cell>
          <cell r="K152">
            <v>23</v>
          </cell>
          <cell r="L152">
            <v>0</v>
          </cell>
          <cell r="M152">
            <v>-35900</v>
          </cell>
          <cell r="N152" t="str">
            <v>Fut</v>
          </cell>
          <cell r="O152" t="str">
            <v>Nyx</v>
          </cell>
          <cell r="P152">
            <v>0</v>
          </cell>
          <cell r="Q152">
            <v>10000</v>
          </cell>
          <cell r="R152" t="str">
            <v>Fncl</v>
          </cell>
          <cell r="S152" t="str">
            <v>Nymex</v>
          </cell>
          <cell r="T152">
            <v>10000</v>
          </cell>
          <cell r="U152">
            <v>-1</v>
          </cell>
          <cell r="V152">
            <v>2.59</v>
          </cell>
          <cell r="W152">
            <v>0</v>
          </cell>
          <cell r="X152">
            <v>2.59</v>
          </cell>
          <cell r="Y152">
            <v>-1</v>
          </cell>
          <cell r="Z152">
            <v>-2.59</v>
          </cell>
        </row>
        <row r="153">
          <cell r="C153">
            <v>36012</v>
          </cell>
          <cell r="D153" t="str">
            <v>Sld</v>
          </cell>
          <cell r="E153">
            <v>36161</v>
          </cell>
          <cell r="G153">
            <v>5</v>
          </cell>
          <cell r="H153">
            <v>2.5950000000000002</v>
          </cell>
          <cell r="I153" t="str">
            <v>ML1</v>
          </cell>
          <cell r="J153" t="str">
            <v>Init</v>
          </cell>
          <cell r="K153">
            <v>23</v>
          </cell>
          <cell r="L153">
            <v>0</v>
          </cell>
          <cell r="M153">
            <v>-75950</v>
          </cell>
          <cell r="N153" t="str">
            <v>Fut</v>
          </cell>
          <cell r="O153" t="str">
            <v>Nyx</v>
          </cell>
          <cell r="P153">
            <v>0</v>
          </cell>
          <cell r="Q153">
            <v>50000</v>
          </cell>
          <cell r="R153" t="str">
            <v>Fncl</v>
          </cell>
          <cell r="S153" t="str">
            <v>Nymex</v>
          </cell>
          <cell r="T153">
            <v>50000</v>
          </cell>
          <cell r="U153">
            <v>-5</v>
          </cell>
          <cell r="V153">
            <v>2.5950000000000002</v>
          </cell>
          <cell r="W153">
            <v>0</v>
          </cell>
          <cell r="X153">
            <v>12.975000000000001</v>
          </cell>
          <cell r="Y153">
            <v>-5</v>
          </cell>
          <cell r="Z153">
            <v>-12.975000000000001</v>
          </cell>
        </row>
        <row r="154">
          <cell r="C154">
            <v>36021</v>
          </cell>
          <cell r="D154" t="str">
            <v>Sld</v>
          </cell>
          <cell r="E154">
            <v>36039</v>
          </cell>
          <cell r="G154">
            <v>10</v>
          </cell>
          <cell r="H154">
            <v>1.855</v>
          </cell>
          <cell r="I154" t="str">
            <v>ML1</v>
          </cell>
          <cell r="J154" t="str">
            <v>Close</v>
          </cell>
          <cell r="K154">
            <v>21</v>
          </cell>
          <cell r="L154">
            <v>0</v>
          </cell>
          <cell r="M154">
            <v>-118550</v>
          </cell>
          <cell r="N154" t="str">
            <v>Fut</v>
          </cell>
          <cell r="O154" t="str">
            <v>Nyx</v>
          </cell>
          <cell r="P154">
            <v>0</v>
          </cell>
          <cell r="Q154">
            <v>100000</v>
          </cell>
          <cell r="R154" t="str">
            <v>Fncl</v>
          </cell>
          <cell r="S154" t="str">
            <v>Nymex</v>
          </cell>
          <cell r="T154">
            <v>100000</v>
          </cell>
          <cell r="U154">
            <v>-10</v>
          </cell>
          <cell r="V154">
            <v>1.855</v>
          </cell>
          <cell r="W154">
            <v>0</v>
          </cell>
          <cell r="X154">
            <v>18.55</v>
          </cell>
          <cell r="Y154">
            <v>-10</v>
          </cell>
          <cell r="Z154">
            <v>-18.55</v>
          </cell>
        </row>
        <row r="155">
          <cell r="C155">
            <v>36026</v>
          </cell>
          <cell r="D155" t="str">
            <v>Sld</v>
          </cell>
          <cell r="E155">
            <v>36039</v>
          </cell>
          <cell r="G155">
            <v>15</v>
          </cell>
          <cell r="H155">
            <v>1.925</v>
          </cell>
          <cell r="I155" t="str">
            <v>ML1</v>
          </cell>
          <cell r="J155" t="str">
            <v>Close</v>
          </cell>
          <cell r="K155">
            <v>21</v>
          </cell>
          <cell r="L155">
            <v>0</v>
          </cell>
          <cell r="M155">
            <v>-169250</v>
          </cell>
          <cell r="N155" t="str">
            <v>Fut</v>
          </cell>
          <cell r="O155" t="str">
            <v>Nyx</v>
          </cell>
          <cell r="P155">
            <v>0</v>
          </cell>
          <cell r="Q155">
            <v>150000</v>
          </cell>
          <cell r="R155" t="str">
            <v>Fncl</v>
          </cell>
          <cell r="S155" t="str">
            <v>Nymex</v>
          </cell>
          <cell r="T155">
            <v>150000</v>
          </cell>
          <cell r="U155">
            <v>-15</v>
          </cell>
          <cell r="V155">
            <v>1.925</v>
          </cell>
          <cell r="W155">
            <v>0</v>
          </cell>
          <cell r="X155">
            <v>28.875</v>
          </cell>
          <cell r="Y155">
            <v>-15</v>
          </cell>
          <cell r="Z155">
            <v>-28.875</v>
          </cell>
        </row>
        <row r="156">
          <cell r="C156">
            <v>36028</v>
          </cell>
          <cell r="D156" t="str">
            <v>Sld</v>
          </cell>
          <cell r="E156">
            <v>36039</v>
          </cell>
          <cell r="G156">
            <v>6</v>
          </cell>
          <cell r="H156">
            <v>1.9750000000000001</v>
          </cell>
          <cell r="I156" t="str">
            <v>ML1</v>
          </cell>
          <cell r="J156" t="str">
            <v>Close</v>
          </cell>
          <cell r="K156">
            <v>21</v>
          </cell>
          <cell r="L156">
            <v>0</v>
          </cell>
          <cell r="M156">
            <v>-79750</v>
          </cell>
          <cell r="N156" t="str">
            <v>Fut</v>
          </cell>
          <cell r="O156" t="str">
            <v>Nyx</v>
          </cell>
          <cell r="P156">
            <v>0</v>
          </cell>
          <cell r="Q156">
            <v>60000</v>
          </cell>
          <cell r="R156" t="str">
            <v>Fncl</v>
          </cell>
          <cell r="S156" t="str">
            <v>Nymex</v>
          </cell>
          <cell r="T156">
            <v>60000</v>
          </cell>
          <cell r="U156">
            <v>-6</v>
          </cell>
          <cell r="V156">
            <v>1.9750000000000001</v>
          </cell>
          <cell r="W156">
            <v>0</v>
          </cell>
          <cell r="X156">
            <v>11.850000000000001</v>
          </cell>
          <cell r="Y156">
            <v>-6</v>
          </cell>
          <cell r="Z156">
            <v>-11.850000000000001</v>
          </cell>
        </row>
        <row r="157">
          <cell r="C157">
            <v>36028</v>
          </cell>
          <cell r="D157" t="str">
            <v>Sld</v>
          </cell>
          <cell r="E157">
            <v>36069</v>
          </cell>
          <cell r="G157">
            <v>5</v>
          </cell>
          <cell r="H157">
            <v>2.0049999999999999</v>
          </cell>
          <cell r="I157" t="str">
            <v>ML1</v>
          </cell>
          <cell r="J157" t="str">
            <v>Close</v>
          </cell>
          <cell r="K157">
            <v>25</v>
          </cell>
          <cell r="L157">
            <v>0</v>
          </cell>
          <cell r="M157">
            <v>-70050</v>
          </cell>
          <cell r="N157" t="str">
            <v>Fut</v>
          </cell>
          <cell r="O157" t="str">
            <v>Nyx</v>
          </cell>
          <cell r="P157">
            <v>0</v>
          </cell>
          <cell r="Q157">
            <v>50000</v>
          </cell>
          <cell r="R157" t="str">
            <v>Fncl</v>
          </cell>
          <cell r="S157" t="str">
            <v>Nymex</v>
          </cell>
          <cell r="T157">
            <v>50000</v>
          </cell>
          <cell r="U157">
            <v>-5</v>
          </cell>
          <cell r="V157">
            <v>2.0049999999999999</v>
          </cell>
          <cell r="W157">
            <v>0</v>
          </cell>
          <cell r="X157">
            <v>10.024999999999999</v>
          </cell>
          <cell r="Y157">
            <v>-5</v>
          </cell>
          <cell r="Z157">
            <v>-10.024999999999999</v>
          </cell>
        </row>
        <row r="158">
          <cell r="C158">
            <v>36028</v>
          </cell>
          <cell r="D158" t="str">
            <v>Sld</v>
          </cell>
          <cell r="E158">
            <v>36069</v>
          </cell>
          <cell r="G158">
            <v>5</v>
          </cell>
          <cell r="H158">
            <v>2.0099999999999998</v>
          </cell>
          <cell r="I158" t="str">
            <v>ML1</v>
          </cell>
          <cell r="J158" t="str">
            <v>Close</v>
          </cell>
          <cell r="K158">
            <v>25</v>
          </cell>
          <cell r="L158">
            <v>0</v>
          </cell>
          <cell r="M158">
            <v>-70100</v>
          </cell>
          <cell r="N158" t="str">
            <v>Fut</v>
          </cell>
          <cell r="O158" t="str">
            <v>Nyx</v>
          </cell>
          <cell r="P158">
            <v>0</v>
          </cell>
          <cell r="Q158">
            <v>50000</v>
          </cell>
          <cell r="R158" t="str">
            <v>Fncl</v>
          </cell>
          <cell r="S158" t="str">
            <v>Nymex</v>
          </cell>
          <cell r="T158">
            <v>50000</v>
          </cell>
          <cell r="U158">
            <v>-5</v>
          </cell>
          <cell r="V158">
            <v>2.0099999999999998</v>
          </cell>
          <cell r="W158">
            <v>0</v>
          </cell>
          <cell r="X158">
            <v>10.049999999999999</v>
          </cell>
          <cell r="Y158">
            <v>-5</v>
          </cell>
          <cell r="Z158">
            <v>-10.049999999999999</v>
          </cell>
        </row>
        <row r="159">
          <cell r="C159">
            <v>36028</v>
          </cell>
          <cell r="D159" t="str">
            <v>Bot</v>
          </cell>
          <cell r="E159">
            <v>36100</v>
          </cell>
          <cell r="F159">
            <v>5</v>
          </cell>
          <cell r="H159">
            <v>2.2149999999999999</v>
          </cell>
          <cell r="I159" t="str">
            <v>ML1</v>
          </cell>
          <cell r="J159" t="str">
            <v>Close</v>
          </cell>
          <cell r="K159">
            <v>25</v>
          </cell>
          <cell r="L159">
            <v>0</v>
          </cell>
          <cell r="M159">
            <v>27850</v>
          </cell>
          <cell r="N159" t="str">
            <v>Fut</v>
          </cell>
          <cell r="O159" t="str">
            <v>Nyx</v>
          </cell>
          <cell r="P159">
            <v>50000</v>
          </cell>
          <cell r="Q159">
            <v>0</v>
          </cell>
          <cell r="R159" t="str">
            <v>Fncl</v>
          </cell>
          <cell r="S159" t="str">
            <v>Nymex</v>
          </cell>
          <cell r="T159">
            <v>50000</v>
          </cell>
          <cell r="U159">
            <v>5</v>
          </cell>
          <cell r="V159">
            <v>2.2149999999999999</v>
          </cell>
          <cell r="W159">
            <v>11.074999999999999</v>
          </cell>
          <cell r="X159">
            <v>0</v>
          </cell>
          <cell r="Y159">
            <v>5</v>
          </cell>
          <cell r="Z159">
            <v>11.074999999999999</v>
          </cell>
        </row>
        <row r="160">
          <cell r="C160">
            <v>36028</v>
          </cell>
          <cell r="D160" t="str">
            <v>Bot</v>
          </cell>
          <cell r="E160">
            <v>36100</v>
          </cell>
          <cell r="F160">
            <v>5</v>
          </cell>
          <cell r="H160">
            <v>2.2200000000000002</v>
          </cell>
          <cell r="I160" t="str">
            <v>ML1</v>
          </cell>
          <cell r="J160" t="str">
            <v>Close</v>
          </cell>
          <cell r="K160">
            <v>25</v>
          </cell>
          <cell r="L160">
            <v>0</v>
          </cell>
          <cell r="M160">
            <v>27799.999999999996</v>
          </cell>
          <cell r="N160" t="str">
            <v>Fut</v>
          </cell>
          <cell r="O160" t="str">
            <v>Nyx</v>
          </cell>
          <cell r="P160">
            <v>50000</v>
          </cell>
          <cell r="Q160">
            <v>0</v>
          </cell>
          <cell r="R160" t="str">
            <v>Fncl</v>
          </cell>
          <cell r="S160" t="str">
            <v>Nymex</v>
          </cell>
          <cell r="T160">
            <v>50000</v>
          </cell>
          <cell r="U160">
            <v>5</v>
          </cell>
          <cell r="V160">
            <v>2.2200000000000002</v>
          </cell>
          <cell r="W160">
            <v>11.100000000000001</v>
          </cell>
          <cell r="X160">
            <v>0</v>
          </cell>
          <cell r="Y160">
            <v>5</v>
          </cell>
          <cell r="Z160">
            <v>11.100000000000001</v>
          </cell>
        </row>
        <row r="161">
          <cell r="C161">
            <v>36033</v>
          </cell>
          <cell r="D161" t="str">
            <v>Bot</v>
          </cell>
          <cell r="E161">
            <v>36281</v>
          </cell>
          <cell r="F161">
            <v>20</v>
          </cell>
          <cell r="H161">
            <v>2.21</v>
          </cell>
          <cell r="I161" t="str">
            <v>SB1</v>
          </cell>
          <cell r="J161" t="str">
            <v>Close</v>
          </cell>
          <cell r="K161">
            <v>2</v>
          </cell>
          <cell r="L161">
            <v>2.0129999999999999</v>
          </cell>
          <cell r="M161">
            <v>198030</v>
          </cell>
          <cell r="N161" t="str">
            <v>Fut</v>
          </cell>
          <cell r="O161" t="str">
            <v>Nyx</v>
          </cell>
          <cell r="P161">
            <v>200000</v>
          </cell>
          <cell r="Q161">
            <v>0</v>
          </cell>
          <cell r="R161" t="str">
            <v>Fncl</v>
          </cell>
          <cell r="S161" t="str">
            <v>Nymex</v>
          </cell>
          <cell r="T161">
            <v>200000</v>
          </cell>
          <cell r="U161">
            <v>20</v>
          </cell>
          <cell r="V161">
            <v>2.21</v>
          </cell>
          <cell r="W161">
            <v>44.2</v>
          </cell>
          <cell r="X161">
            <v>0</v>
          </cell>
          <cell r="Y161">
            <v>20</v>
          </cell>
          <cell r="Z161">
            <v>44.2</v>
          </cell>
        </row>
        <row r="162">
          <cell r="C162">
            <v>36033</v>
          </cell>
          <cell r="D162" t="str">
            <v>Sld</v>
          </cell>
          <cell r="E162">
            <v>36130</v>
          </cell>
          <cell r="G162">
            <v>20</v>
          </cell>
          <cell r="H162">
            <v>2.3149999999999999</v>
          </cell>
          <cell r="I162" t="str">
            <v>SB1</v>
          </cell>
          <cell r="J162" t="str">
            <v>Close</v>
          </cell>
          <cell r="K162">
            <v>2</v>
          </cell>
          <cell r="L162">
            <v>0</v>
          </cell>
          <cell r="M162">
            <v>-223150</v>
          </cell>
          <cell r="N162" t="str">
            <v>Fut</v>
          </cell>
          <cell r="O162" t="str">
            <v>Nyx</v>
          </cell>
          <cell r="P162">
            <v>0</v>
          </cell>
          <cell r="Q162">
            <v>200000</v>
          </cell>
          <cell r="R162" t="str">
            <v>Fncl</v>
          </cell>
          <cell r="S162" t="str">
            <v>Nymex</v>
          </cell>
          <cell r="T162">
            <v>200000</v>
          </cell>
          <cell r="U162">
            <v>-20</v>
          </cell>
          <cell r="V162">
            <v>2.3149999999999999</v>
          </cell>
          <cell r="W162">
            <v>0</v>
          </cell>
          <cell r="X162">
            <v>46.3</v>
          </cell>
          <cell r="Y162">
            <v>-20</v>
          </cell>
          <cell r="Z162">
            <v>-46.3</v>
          </cell>
        </row>
        <row r="163">
          <cell r="C163">
            <v>36033</v>
          </cell>
          <cell r="D163" t="str">
            <v>Bot</v>
          </cell>
          <cell r="E163">
            <v>36281</v>
          </cell>
          <cell r="F163">
            <v>10</v>
          </cell>
          <cell r="H163">
            <v>2.21</v>
          </cell>
          <cell r="I163" t="str">
            <v>SB1</v>
          </cell>
          <cell r="J163" t="str">
            <v>Close</v>
          </cell>
          <cell r="K163">
            <v>2</v>
          </cell>
          <cell r="L163">
            <v>2.0129999999999999</v>
          </cell>
          <cell r="M163">
            <v>98030.000000000015</v>
          </cell>
          <cell r="N163" t="str">
            <v>Fut</v>
          </cell>
          <cell r="O163" t="str">
            <v>Nyx</v>
          </cell>
          <cell r="P163">
            <v>100000</v>
          </cell>
          <cell r="Q163">
            <v>0</v>
          </cell>
          <cell r="R163" t="str">
            <v>Fncl</v>
          </cell>
          <cell r="S163" t="str">
            <v>Nymex</v>
          </cell>
          <cell r="T163">
            <v>100000</v>
          </cell>
          <cell r="U163">
            <v>10</v>
          </cell>
          <cell r="V163">
            <v>2.21</v>
          </cell>
          <cell r="W163">
            <v>22.1</v>
          </cell>
          <cell r="X163">
            <v>0</v>
          </cell>
          <cell r="Y163">
            <v>10</v>
          </cell>
          <cell r="Z163">
            <v>22.1</v>
          </cell>
        </row>
        <row r="164">
          <cell r="C164">
            <v>36033</v>
          </cell>
          <cell r="D164" t="str">
            <v>Sld</v>
          </cell>
          <cell r="E164">
            <v>36130</v>
          </cell>
          <cell r="G164">
            <v>10</v>
          </cell>
          <cell r="H164">
            <v>2.3149999999999999</v>
          </cell>
          <cell r="I164" t="str">
            <v>SB1</v>
          </cell>
          <cell r="J164" t="str">
            <v>Close</v>
          </cell>
          <cell r="K164">
            <v>2</v>
          </cell>
          <cell r="L164">
            <v>0</v>
          </cell>
          <cell r="M164">
            <v>-123150</v>
          </cell>
          <cell r="N164" t="str">
            <v>Fut</v>
          </cell>
          <cell r="O164" t="str">
            <v>Nyx</v>
          </cell>
          <cell r="P164">
            <v>0</v>
          </cell>
          <cell r="Q164">
            <v>100000</v>
          </cell>
          <cell r="R164" t="str">
            <v>Fncl</v>
          </cell>
          <cell r="S164" t="str">
            <v>Nymex</v>
          </cell>
          <cell r="T164">
            <v>100000</v>
          </cell>
          <cell r="U164">
            <v>-10</v>
          </cell>
          <cell r="V164">
            <v>2.3149999999999999</v>
          </cell>
          <cell r="W164">
            <v>0</v>
          </cell>
          <cell r="X164">
            <v>23.15</v>
          </cell>
          <cell r="Y164">
            <v>-10</v>
          </cell>
          <cell r="Z164">
            <v>-23.15</v>
          </cell>
        </row>
        <row r="165">
          <cell r="C165">
            <v>36034</v>
          </cell>
          <cell r="D165" t="str">
            <v>Sld</v>
          </cell>
          <cell r="E165">
            <v>36069</v>
          </cell>
          <cell r="G165">
            <v>10</v>
          </cell>
          <cell r="H165">
            <v>1.7729999999999999</v>
          </cell>
          <cell r="I165" t="str">
            <v>ML1</v>
          </cell>
          <cell r="J165" t="str">
            <v>Open</v>
          </cell>
          <cell r="K165">
            <v>28</v>
          </cell>
          <cell r="L165">
            <v>0</v>
          </cell>
          <cell r="M165">
            <v>-117730</v>
          </cell>
          <cell r="N165" t="str">
            <v>Fut</v>
          </cell>
          <cell r="O165" t="str">
            <v>Nyx</v>
          </cell>
          <cell r="P165">
            <v>0</v>
          </cell>
          <cell r="Q165">
            <v>100000</v>
          </cell>
          <cell r="R165" t="str">
            <v>Fncl</v>
          </cell>
          <cell r="S165" t="str">
            <v>Nymex</v>
          </cell>
          <cell r="T165">
            <v>100000</v>
          </cell>
          <cell r="U165">
            <v>-10</v>
          </cell>
          <cell r="V165">
            <v>1.7729999999999999</v>
          </cell>
          <cell r="W165">
            <v>0</v>
          </cell>
          <cell r="X165">
            <v>17.73</v>
          </cell>
          <cell r="Y165">
            <v>-10</v>
          </cell>
          <cell r="Z165">
            <v>-17.73</v>
          </cell>
        </row>
        <row r="166">
          <cell r="C166">
            <v>36034</v>
          </cell>
          <cell r="D166" t="str">
            <v>Bot</v>
          </cell>
          <cell r="E166">
            <v>36161</v>
          </cell>
          <cell r="F166">
            <v>10</v>
          </cell>
          <cell r="H166">
            <v>2.423</v>
          </cell>
          <cell r="I166" t="str">
            <v>ML1</v>
          </cell>
          <cell r="J166" t="str">
            <v>Open</v>
          </cell>
          <cell r="K166">
            <v>28</v>
          </cell>
          <cell r="L166">
            <v>0</v>
          </cell>
          <cell r="M166">
            <v>75770</v>
          </cell>
          <cell r="N166" t="str">
            <v>Fut</v>
          </cell>
          <cell r="O166" t="str">
            <v>Nyx</v>
          </cell>
          <cell r="P166">
            <v>100000</v>
          </cell>
          <cell r="Q166">
            <v>0</v>
          </cell>
          <cell r="R166" t="str">
            <v>Fncl</v>
          </cell>
          <cell r="S166" t="str">
            <v>Nymex</v>
          </cell>
          <cell r="T166">
            <v>100000</v>
          </cell>
          <cell r="U166">
            <v>10</v>
          </cell>
          <cell r="V166">
            <v>2.423</v>
          </cell>
          <cell r="W166">
            <v>24.23</v>
          </cell>
          <cell r="X166">
            <v>0</v>
          </cell>
          <cell r="Y166">
            <v>10</v>
          </cell>
          <cell r="Z166">
            <v>24.23</v>
          </cell>
        </row>
        <row r="167">
          <cell r="C167">
            <v>36034</v>
          </cell>
          <cell r="D167" t="str">
            <v>Sld</v>
          </cell>
          <cell r="E167">
            <v>36069</v>
          </cell>
          <cell r="G167">
            <v>15</v>
          </cell>
          <cell r="H167">
            <v>1.772</v>
          </cell>
          <cell r="I167" t="str">
            <v>ML1</v>
          </cell>
          <cell r="J167" t="str">
            <v>Open</v>
          </cell>
          <cell r="K167">
            <v>27</v>
          </cell>
          <cell r="L167">
            <v>0</v>
          </cell>
          <cell r="M167">
            <v>-167719.99999999997</v>
          </cell>
          <cell r="N167" t="str">
            <v>Fut</v>
          </cell>
          <cell r="O167" t="str">
            <v>Nyx</v>
          </cell>
          <cell r="P167">
            <v>0</v>
          </cell>
          <cell r="Q167">
            <v>150000</v>
          </cell>
          <cell r="R167" t="str">
            <v>Fncl</v>
          </cell>
          <cell r="S167" t="str">
            <v>Nymex</v>
          </cell>
          <cell r="T167">
            <v>150000</v>
          </cell>
          <cell r="U167">
            <v>-15</v>
          </cell>
          <cell r="V167">
            <v>1.772</v>
          </cell>
          <cell r="W167">
            <v>0</v>
          </cell>
          <cell r="X167">
            <v>26.580000000000002</v>
          </cell>
          <cell r="Y167">
            <v>-15</v>
          </cell>
          <cell r="Z167">
            <v>-26.580000000000002</v>
          </cell>
        </row>
        <row r="168">
          <cell r="C168">
            <v>36034</v>
          </cell>
          <cell r="D168" t="str">
            <v>Bot</v>
          </cell>
          <cell r="E168">
            <v>36069</v>
          </cell>
          <cell r="F168">
            <v>5</v>
          </cell>
          <cell r="H168">
            <v>1.7250000000000001</v>
          </cell>
          <cell r="I168" t="str">
            <v>ML1</v>
          </cell>
          <cell r="J168" t="str">
            <v>Open</v>
          </cell>
          <cell r="K168">
            <v>27</v>
          </cell>
          <cell r="L168">
            <v>0</v>
          </cell>
          <cell r="M168">
            <v>32750</v>
          </cell>
          <cell r="N168" t="str">
            <v>Fut</v>
          </cell>
          <cell r="O168" t="str">
            <v>Nyx</v>
          </cell>
          <cell r="P168">
            <v>50000</v>
          </cell>
          <cell r="Q168">
            <v>0</v>
          </cell>
          <cell r="R168" t="str">
            <v>Fncl</v>
          </cell>
          <cell r="S168" t="str">
            <v>Nymex</v>
          </cell>
          <cell r="T168">
            <v>50000</v>
          </cell>
          <cell r="U168">
            <v>5</v>
          </cell>
          <cell r="V168">
            <v>1.7250000000000001</v>
          </cell>
          <cell r="W168">
            <v>8.625</v>
          </cell>
          <cell r="X168">
            <v>0</v>
          </cell>
          <cell r="Y168">
            <v>5</v>
          </cell>
          <cell r="Z168">
            <v>8.625</v>
          </cell>
        </row>
        <row r="169">
          <cell r="C169">
            <v>36034</v>
          </cell>
          <cell r="D169" t="str">
            <v>Sld</v>
          </cell>
          <cell r="E169">
            <v>36069</v>
          </cell>
          <cell r="G169">
            <v>10</v>
          </cell>
          <cell r="H169">
            <v>1.77</v>
          </cell>
          <cell r="I169" t="str">
            <v>ML1</v>
          </cell>
          <cell r="J169" t="str">
            <v>Open</v>
          </cell>
          <cell r="K169">
            <v>27</v>
          </cell>
          <cell r="L169">
            <v>0</v>
          </cell>
          <cell r="M169">
            <v>-117700</v>
          </cell>
          <cell r="N169" t="str">
            <v>Fut</v>
          </cell>
          <cell r="O169" t="str">
            <v>Nyx</v>
          </cell>
          <cell r="P169">
            <v>0</v>
          </cell>
          <cell r="Q169">
            <v>100000</v>
          </cell>
          <cell r="R169" t="str">
            <v>Fncl</v>
          </cell>
          <cell r="S169" t="str">
            <v>Nymex</v>
          </cell>
          <cell r="T169">
            <v>100000</v>
          </cell>
          <cell r="U169">
            <v>-10</v>
          </cell>
          <cell r="V169">
            <v>1.77</v>
          </cell>
          <cell r="W169">
            <v>0</v>
          </cell>
          <cell r="X169">
            <v>17.7</v>
          </cell>
          <cell r="Y169">
            <v>-10</v>
          </cell>
          <cell r="Z169">
            <v>-17.7</v>
          </cell>
        </row>
        <row r="170">
          <cell r="C170">
            <v>36034</v>
          </cell>
          <cell r="D170" t="str">
            <v>Bot</v>
          </cell>
          <cell r="E170">
            <v>36069</v>
          </cell>
          <cell r="F170">
            <v>5</v>
          </cell>
          <cell r="H170">
            <v>1.73</v>
          </cell>
          <cell r="I170" t="str">
            <v>ML1</v>
          </cell>
          <cell r="J170" t="str">
            <v>Open</v>
          </cell>
          <cell r="K170">
            <v>27</v>
          </cell>
          <cell r="L170">
            <v>0</v>
          </cell>
          <cell r="M170">
            <v>32700</v>
          </cell>
          <cell r="N170" t="str">
            <v>Fut</v>
          </cell>
          <cell r="O170" t="str">
            <v>Nyx</v>
          </cell>
          <cell r="P170">
            <v>50000</v>
          </cell>
          <cell r="Q170">
            <v>0</v>
          </cell>
          <cell r="R170" t="str">
            <v>Fncl</v>
          </cell>
          <cell r="S170" t="str">
            <v>Nymex</v>
          </cell>
          <cell r="T170">
            <v>50000</v>
          </cell>
          <cell r="U170">
            <v>5</v>
          </cell>
          <cell r="V170">
            <v>1.73</v>
          </cell>
          <cell r="W170">
            <v>8.65</v>
          </cell>
          <cell r="X170">
            <v>0</v>
          </cell>
          <cell r="Y170">
            <v>5</v>
          </cell>
          <cell r="Z170">
            <v>8.65</v>
          </cell>
        </row>
        <row r="171">
          <cell r="C171">
            <v>36035</v>
          </cell>
          <cell r="D171" t="str">
            <v>Sld</v>
          </cell>
          <cell r="E171">
            <v>36130</v>
          </cell>
          <cell r="G171">
            <v>10</v>
          </cell>
          <cell r="H171">
            <v>2.2250000000000001</v>
          </cell>
          <cell r="I171" t="str">
            <v>ML1</v>
          </cell>
          <cell r="J171" t="str">
            <v>Open</v>
          </cell>
          <cell r="K171">
            <v>2</v>
          </cell>
          <cell r="L171">
            <v>0</v>
          </cell>
          <cell r="M171">
            <v>-122250</v>
          </cell>
          <cell r="N171" t="str">
            <v>Fut</v>
          </cell>
          <cell r="O171" t="str">
            <v>Nyx</v>
          </cell>
          <cell r="P171">
            <v>0</v>
          </cell>
          <cell r="Q171">
            <v>100000</v>
          </cell>
          <cell r="R171" t="str">
            <v>Fncl</v>
          </cell>
          <cell r="S171" t="str">
            <v>Nymex</v>
          </cell>
          <cell r="T171">
            <v>100000</v>
          </cell>
          <cell r="U171">
            <v>-10</v>
          </cell>
          <cell r="V171">
            <v>2.2250000000000001</v>
          </cell>
          <cell r="W171">
            <v>0</v>
          </cell>
          <cell r="X171">
            <v>22.25</v>
          </cell>
          <cell r="Y171">
            <v>-10</v>
          </cell>
          <cell r="Z171">
            <v>-22.25</v>
          </cell>
        </row>
        <row r="172">
          <cell r="C172">
            <v>36034</v>
          </cell>
          <cell r="D172" t="str">
            <v>Bot</v>
          </cell>
          <cell r="E172">
            <v>36069</v>
          </cell>
          <cell r="F172">
            <v>5</v>
          </cell>
          <cell r="H172">
            <v>1.665</v>
          </cell>
          <cell r="I172" t="str">
            <v>ML1</v>
          </cell>
          <cell r="J172" t="str">
            <v>Open</v>
          </cell>
          <cell r="K172">
            <v>27</v>
          </cell>
          <cell r="L172">
            <v>0</v>
          </cell>
          <cell r="M172">
            <v>33350</v>
          </cell>
          <cell r="N172" t="str">
            <v>Fut</v>
          </cell>
          <cell r="O172" t="str">
            <v>Nyx</v>
          </cell>
          <cell r="P172">
            <v>50000</v>
          </cell>
          <cell r="Q172">
            <v>0</v>
          </cell>
          <cell r="R172" t="str">
            <v>Fncl</v>
          </cell>
          <cell r="S172" t="str">
            <v>Nymex</v>
          </cell>
          <cell r="T172">
            <v>50000</v>
          </cell>
          <cell r="U172">
            <v>5</v>
          </cell>
          <cell r="V172">
            <v>1.665</v>
          </cell>
          <cell r="W172">
            <v>8.3249999999999993</v>
          </cell>
          <cell r="X172">
            <v>0</v>
          </cell>
          <cell r="Y172">
            <v>5</v>
          </cell>
          <cell r="Z172">
            <v>8.3249999999999993</v>
          </cell>
        </row>
        <row r="173">
          <cell r="C173">
            <v>36034</v>
          </cell>
          <cell r="D173" t="str">
            <v>Bot</v>
          </cell>
          <cell r="E173">
            <v>36069</v>
          </cell>
          <cell r="F173">
            <v>5</v>
          </cell>
          <cell r="H173">
            <v>1.6850000000000001</v>
          </cell>
          <cell r="I173" t="str">
            <v>ML1</v>
          </cell>
          <cell r="J173" t="str">
            <v>Open</v>
          </cell>
          <cell r="K173">
            <v>27</v>
          </cell>
          <cell r="L173">
            <v>0</v>
          </cell>
          <cell r="M173">
            <v>33150</v>
          </cell>
          <cell r="N173" t="str">
            <v>Fut</v>
          </cell>
          <cell r="O173" t="str">
            <v>Nyx</v>
          </cell>
          <cell r="P173">
            <v>50000</v>
          </cell>
          <cell r="Q173">
            <v>0</v>
          </cell>
          <cell r="R173" t="str">
            <v>Fncl</v>
          </cell>
          <cell r="S173" t="str">
            <v>Nymex</v>
          </cell>
          <cell r="T173">
            <v>50000</v>
          </cell>
          <cell r="U173">
            <v>5</v>
          </cell>
          <cell r="V173">
            <v>1.6850000000000001</v>
          </cell>
          <cell r="W173">
            <v>8.4250000000000007</v>
          </cell>
          <cell r="X173">
            <v>0</v>
          </cell>
          <cell r="Y173">
            <v>5</v>
          </cell>
          <cell r="Z173">
            <v>8.4250000000000007</v>
          </cell>
        </row>
        <row r="174">
          <cell r="C174">
            <v>36034</v>
          </cell>
          <cell r="D174" t="str">
            <v>Bot</v>
          </cell>
          <cell r="E174">
            <v>36069</v>
          </cell>
          <cell r="F174">
            <v>5</v>
          </cell>
          <cell r="H174">
            <v>1.68</v>
          </cell>
          <cell r="I174" t="str">
            <v>ML1</v>
          </cell>
          <cell r="J174" t="str">
            <v>Open</v>
          </cell>
          <cell r="K174">
            <v>27</v>
          </cell>
          <cell r="L174">
            <v>0</v>
          </cell>
          <cell r="M174">
            <v>33200</v>
          </cell>
          <cell r="N174" t="str">
            <v>Fut</v>
          </cell>
          <cell r="O174" t="str">
            <v>Nyx</v>
          </cell>
          <cell r="P174">
            <v>50000</v>
          </cell>
          <cell r="Q174">
            <v>0</v>
          </cell>
          <cell r="R174" t="str">
            <v>Fncl</v>
          </cell>
          <cell r="S174" t="str">
            <v>Nymex</v>
          </cell>
          <cell r="T174">
            <v>50000</v>
          </cell>
          <cell r="U174">
            <v>5</v>
          </cell>
          <cell r="V174">
            <v>1.68</v>
          </cell>
          <cell r="W174">
            <v>8.4</v>
          </cell>
          <cell r="X174">
            <v>0</v>
          </cell>
          <cell r="Y174">
            <v>5</v>
          </cell>
          <cell r="Z174">
            <v>8.4</v>
          </cell>
        </row>
        <row r="175">
          <cell r="C175">
            <v>36038</v>
          </cell>
          <cell r="D175" t="str">
            <v>Sld</v>
          </cell>
          <cell r="E175">
            <v>36130</v>
          </cell>
          <cell r="G175">
            <v>10</v>
          </cell>
          <cell r="H175">
            <v>2.25</v>
          </cell>
          <cell r="I175" t="str">
            <v>ML1</v>
          </cell>
          <cell r="J175" t="str">
            <v>Open</v>
          </cell>
          <cell r="K175">
            <v>2</v>
          </cell>
          <cell r="L175">
            <v>0</v>
          </cell>
          <cell r="M175">
            <v>-122500</v>
          </cell>
          <cell r="N175" t="str">
            <v>Fut</v>
          </cell>
          <cell r="O175" t="str">
            <v>Nyx</v>
          </cell>
          <cell r="P175">
            <v>0</v>
          </cell>
          <cell r="Q175">
            <v>100000</v>
          </cell>
          <cell r="R175" t="str">
            <v>Fncl</v>
          </cell>
          <cell r="S175" t="str">
            <v>Nymex</v>
          </cell>
          <cell r="T175">
            <v>100000</v>
          </cell>
          <cell r="U175">
            <v>-10</v>
          </cell>
          <cell r="V175">
            <v>2.25</v>
          </cell>
          <cell r="W175">
            <v>0</v>
          </cell>
          <cell r="X175">
            <v>22.5</v>
          </cell>
          <cell r="Y175">
            <v>-10</v>
          </cell>
          <cell r="Z175">
            <v>-22.5</v>
          </cell>
        </row>
        <row r="176">
          <cell r="C176">
            <v>36038</v>
          </cell>
          <cell r="D176" t="str">
            <v>Sld</v>
          </cell>
          <cell r="E176">
            <v>36069</v>
          </cell>
          <cell r="G176">
            <v>10</v>
          </cell>
          <cell r="H176">
            <v>1.75</v>
          </cell>
          <cell r="I176" t="str">
            <v>ML1</v>
          </cell>
          <cell r="J176" t="str">
            <v>Open</v>
          </cell>
          <cell r="K176">
            <v>27</v>
          </cell>
          <cell r="L176">
            <v>0</v>
          </cell>
          <cell r="M176">
            <v>-117500</v>
          </cell>
          <cell r="N176" t="str">
            <v>Fut</v>
          </cell>
          <cell r="O176" t="str">
            <v>Nyx</v>
          </cell>
          <cell r="P176">
            <v>0</v>
          </cell>
          <cell r="Q176">
            <v>100000</v>
          </cell>
          <cell r="R176" t="str">
            <v>Fncl</v>
          </cell>
          <cell r="S176" t="str">
            <v>Nymex</v>
          </cell>
          <cell r="T176">
            <v>100000</v>
          </cell>
          <cell r="U176">
            <v>-10</v>
          </cell>
          <cell r="V176">
            <v>1.75</v>
          </cell>
          <cell r="W176">
            <v>0</v>
          </cell>
          <cell r="X176">
            <v>17.5</v>
          </cell>
          <cell r="Y176">
            <v>-10</v>
          </cell>
          <cell r="Z176">
            <v>-17.5</v>
          </cell>
        </row>
        <row r="177">
          <cell r="C177">
            <v>36038</v>
          </cell>
          <cell r="D177" t="str">
            <v>Bot</v>
          </cell>
          <cell r="E177">
            <v>36069</v>
          </cell>
          <cell r="F177">
            <v>10</v>
          </cell>
          <cell r="H177">
            <v>1.76</v>
          </cell>
          <cell r="I177" t="str">
            <v>ML1</v>
          </cell>
          <cell r="J177" t="str">
            <v>Close</v>
          </cell>
          <cell r="K177">
            <v>27</v>
          </cell>
          <cell r="L177">
            <v>0</v>
          </cell>
          <cell r="M177">
            <v>82400</v>
          </cell>
          <cell r="N177" t="str">
            <v>Fut</v>
          </cell>
          <cell r="O177" t="str">
            <v>Nyx</v>
          </cell>
          <cell r="P177">
            <v>100000</v>
          </cell>
          <cell r="Q177">
            <v>0</v>
          </cell>
          <cell r="R177" t="str">
            <v>Fncl</v>
          </cell>
          <cell r="S177" t="str">
            <v>Nymex</v>
          </cell>
          <cell r="T177">
            <v>100000</v>
          </cell>
          <cell r="U177">
            <v>10</v>
          </cell>
          <cell r="V177">
            <v>1.76</v>
          </cell>
          <cell r="W177">
            <v>17.600000000000001</v>
          </cell>
          <cell r="X177">
            <v>0</v>
          </cell>
          <cell r="Y177">
            <v>10</v>
          </cell>
          <cell r="Z177">
            <v>17.600000000000001</v>
          </cell>
        </row>
        <row r="178">
          <cell r="C178">
            <v>36038</v>
          </cell>
          <cell r="D178" t="str">
            <v>Bot</v>
          </cell>
          <cell r="E178">
            <v>36130</v>
          </cell>
          <cell r="F178">
            <v>10</v>
          </cell>
          <cell r="H178">
            <v>2.2650000000000001</v>
          </cell>
          <cell r="I178" t="str">
            <v>ML1</v>
          </cell>
          <cell r="J178" t="str">
            <v>Close</v>
          </cell>
          <cell r="K178">
            <v>2</v>
          </cell>
          <cell r="L178">
            <v>0</v>
          </cell>
          <cell r="M178">
            <v>77350</v>
          </cell>
          <cell r="N178" t="str">
            <v>Fut</v>
          </cell>
          <cell r="O178" t="str">
            <v>Nyx</v>
          </cell>
          <cell r="P178">
            <v>100000</v>
          </cell>
          <cell r="Q178">
            <v>0</v>
          </cell>
          <cell r="R178" t="str">
            <v>Fncl</v>
          </cell>
          <cell r="S178" t="str">
            <v>Nymex</v>
          </cell>
          <cell r="T178">
            <v>100000</v>
          </cell>
          <cell r="U178">
            <v>10</v>
          </cell>
          <cell r="V178">
            <v>2.2650000000000001</v>
          </cell>
          <cell r="W178">
            <v>22.650000000000002</v>
          </cell>
          <cell r="X178">
            <v>0</v>
          </cell>
          <cell r="Y178">
            <v>10</v>
          </cell>
          <cell r="Z178">
            <v>22.650000000000002</v>
          </cell>
        </row>
        <row r="179">
          <cell r="C179">
            <v>36039</v>
          </cell>
          <cell r="D179" t="str">
            <v>Bot</v>
          </cell>
          <cell r="E179">
            <v>36069</v>
          </cell>
          <cell r="F179">
            <v>10</v>
          </cell>
          <cell r="H179">
            <v>1.81</v>
          </cell>
          <cell r="I179" t="str">
            <v>ML1</v>
          </cell>
          <cell r="J179" t="str">
            <v>Open</v>
          </cell>
          <cell r="K179">
            <v>27</v>
          </cell>
          <cell r="L179">
            <v>0</v>
          </cell>
          <cell r="M179">
            <v>81900</v>
          </cell>
          <cell r="N179" t="str">
            <v>Fut</v>
          </cell>
          <cell r="O179" t="str">
            <v>Nyx</v>
          </cell>
          <cell r="P179">
            <v>100000</v>
          </cell>
          <cell r="Q179">
            <v>0</v>
          </cell>
          <cell r="R179" t="str">
            <v>Fncl</v>
          </cell>
          <cell r="S179" t="str">
            <v>Nymex</v>
          </cell>
          <cell r="T179">
            <v>100000</v>
          </cell>
          <cell r="U179">
            <v>10</v>
          </cell>
          <cell r="V179">
            <v>1.81</v>
          </cell>
          <cell r="W179">
            <v>18.100000000000001</v>
          </cell>
          <cell r="X179">
            <v>0</v>
          </cell>
          <cell r="Y179">
            <v>10</v>
          </cell>
          <cell r="Z179">
            <v>18.100000000000001</v>
          </cell>
        </row>
        <row r="180">
          <cell r="C180">
            <v>36039</v>
          </cell>
          <cell r="D180" t="str">
            <v>Sld</v>
          </cell>
          <cell r="E180">
            <v>36069</v>
          </cell>
          <cell r="G180">
            <v>5</v>
          </cell>
          <cell r="H180">
            <v>1.85</v>
          </cell>
          <cell r="I180" t="str">
            <v>ML1</v>
          </cell>
          <cell r="J180" t="str">
            <v>Close</v>
          </cell>
          <cell r="K180">
            <v>27</v>
          </cell>
          <cell r="L180">
            <v>0</v>
          </cell>
          <cell r="M180">
            <v>-68500</v>
          </cell>
          <cell r="N180" t="str">
            <v>Fut</v>
          </cell>
          <cell r="O180" t="str">
            <v>Nyx</v>
          </cell>
          <cell r="P180">
            <v>0</v>
          </cell>
          <cell r="Q180">
            <v>50000</v>
          </cell>
          <cell r="R180" t="str">
            <v>Fncl</v>
          </cell>
          <cell r="S180" t="str">
            <v>Nymex</v>
          </cell>
          <cell r="T180">
            <v>50000</v>
          </cell>
          <cell r="U180">
            <v>-5</v>
          </cell>
          <cell r="V180">
            <v>1.85</v>
          </cell>
          <cell r="W180">
            <v>0</v>
          </cell>
          <cell r="X180">
            <v>9.25</v>
          </cell>
          <cell r="Y180">
            <v>-5</v>
          </cell>
          <cell r="Z180">
            <v>-9.25</v>
          </cell>
        </row>
        <row r="181">
          <cell r="C181">
            <v>36040</v>
          </cell>
          <cell r="D181" t="str">
            <v>Bot</v>
          </cell>
          <cell r="E181">
            <v>36100</v>
          </cell>
          <cell r="F181">
            <v>4</v>
          </cell>
          <cell r="H181">
            <v>1.97</v>
          </cell>
          <cell r="I181" t="str">
            <v>ML1</v>
          </cell>
          <cell r="J181" t="str">
            <v>Open</v>
          </cell>
          <cell r="K181">
            <v>25</v>
          </cell>
          <cell r="L181">
            <v>0</v>
          </cell>
          <cell r="M181">
            <v>20300.000000000004</v>
          </cell>
          <cell r="N181" t="str">
            <v>Fut</v>
          </cell>
          <cell r="O181" t="str">
            <v>Nyx</v>
          </cell>
          <cell r="P181">
            <v>40000</v>
          </cell>
          <cell r="Q181">
            <v>0</v>
          </cell>
          <cell r="R181" t="str">
            <v>Fncl</v>
          </cell>
          <cell r="S181" t="str">
            <v>Nymex</v>
          </cell>
          <cell r="T181">
            <v>40000</v>
          </cell>
          <cell r="U181">
            <v>4</v>
          </cell>
          <cell r="V181">
            <v>1.97</v>
          </cell>
          <cell r="W181">
            <v>7.88</v>
          </cell>
          <cell r="X181">
            <v>0</v>
          </cell>
          <cell r="Y181">
            <v>4</v>
          </cell>
          <cell r="Z181">
            <v>7.88</v>
          </cell>
        </row>
        <row r="182">
          <cell r="C182">
            <v>36040</v>
          </cell>
          <cell r="D182" t="str">
            <v>Sld</v>
          </cell>
          <cell r="E182">
            <v>36069</v>
          </cell>
          <cell r="G182">
            <v>4</v>
          </cell>
          <cell r="H182">
            <v>1.7529999999999999</v>
          </cell>
          <cell r="I182" t="str">
            <v>ML1</v>
          </cell>
          <cell r="J182" t="str">
            <v>Open</v>
          </cell>
          <cell r="K182">
            <v>25</v>
          </cell>
          <cell r="L182">
            <v>0</v>
          </cell>
          <cell r="M182">
            <v>-57530</v>
          </cell>
          <cell r="N182" t="str">
            <v>Fut</v>
          </cell>
          <cell r="O182" t="str">
            <v>Nyx</v>
          </cell>
          <cell r="P182">
            <v>0</v>
          </cell>
          <cell r="Q182">
            <v>40000</v>
          </cell>
          <cell r="R182" t="str">
            <v>Fncl</v>
          </cell>
          <cell r="S182" t="str">
            <v>Nymex</v>
          </cell>
          <cell r="T182">
            <v>40000</v>
          </cell>
          <cell r="U182">
            <v>-4</v>
          </cell>
          <cell r="V182">
            <v>1.7529999999999999</v>
          </cell>
          <cell r="W182">
            <v>0</v>
          </cell>
          <cell r="X182">
            <v>7.0119999999999996</v>
          </cell>
          <cell r="Y182">
            <v>-4</v>
          </cell>
          <cell r="Z182">
            <v>-7.0119999999999996</v>
          </cell>
        </row>
        <row r="183">
          <cell r="C183">
            <v>36040</v>
          </cell>
          <cell r="D183" t="str">
            <v>Bot</v>
          </cell>
          <cell r="E183">
            <v>36100</v>
          </cell>
          <cell r="F183">
            <v>1</v>
          </cell>
          <cell r="H183">
            <v>1.988</v>
          </cell>
          <cell r="I183" t="str">
            <v>ML1</v>
          </cell>
          <cell r="J183" t="str">
            <v>Open</v>
          </cell>
          <cell r="K183">
            <v>25</v>
          </cell>
          <cell r="L183">
            <v>0</v>
          </cell>
          <cell r="M183">
            <v>-9880</v>
          </cell>
          <cell r="N183" t="str">
            <v>Fut</v>
          </cell>
          <cell r="O183" t="str">
            <v>Nyx</v>
          </cell>
          <cell r="P183">
            <v>10000</v>
          </cell>
          <cell r="Q183">
            <v>0</v>
          </cell>
          <cell r="R183" t="str">
            <v>Fncl</v>
          </cell>
          <cell r="S183" t="str">
            <v>Nymex</v>
          </cell>
          <cell r="T183">
            <v>10000</v>
          </cell>
          <cell r="U183">
            <v>1</v>
          </cell>
          <cell r="V183">
            <v>1.988</v>
          </cell>
          <cell r="W183">
            <v>1.988</v>
          </cell>
          <cell r="X183">
            <v>0</v>
          </cell>
          <cell r="Y183">
            <v>1</v>
          </cell>
          <cell r="Z183">
            <v>1.988</v>
          </cell>
        </row>
        <row r="184">
          <cell r="C184">
            <v>36040</v>
          </cell>
          <cell r="D184" t="str">
            <v>Sld</v>
          </cell>
          <cell r="E184">
            <v>36069</v>
          </cell>
          <cell r="G184">
            <v>1</v>
          </cell>
          <cell r="H184">
            <v>1.7709999999999999</v>
          </cell>
          <cell r="I184" t="str">
            <v>ML1</v>
          </cell>
          <cell r="J184" t="str">
            <v>Open</v>
          </cell>
          <cell r="K184">
            <v>25</v>
          </cell>
          <cell r="L184">
            <v>0</v>
          </cell>
          <cell r="M184">
            <v>-27710</v>
          </cell>
          <cell r="N184" t="str">
            <v>Fut</v>
          </cell>
          <cell r="O184" t="str">
            <v>Nyx</v>
          </cell>
          <cell r="P184">
            <v>0</v>
          </cell>
          <cell r="Q184">
            <v>10000</v>
          </cell>
          <cell r="R184" t="str">
            <v>Fncl</v>
          </cell>
          <cell r="S184" t="str">
            <v>Nymex</v>
          </cell>
          <cell r="T184">
            <v>10000</v>
          </cell>
          <cell r="U184">
            <v>-1</v>
          </cell>
          <cell r="V184">
            <v>1.7709999999999999</v>
          </cell>
          <cell r="W184">
            <v>0</v>
          </cell>
          <cell r="X184">
            <v>1.7709999999999999</v>
          </cell>
          <cell r="Y184">
            <v>-1</v>
          </cell>
          <cell r="Z184">
            <v>-1.7709999999999999</v>
          </cell>
        </row>
        <row r="185">
          <cell r="C185">
            <v>36040</v>
          </cell>
          <cell r="D185" t="str">
            <v>Bot</v>
          </cell>
          <cell r="E185">
            <v>36100</v>
          </cell>
          <cell r="F185">
            <v>1</v>
          </cell>
          <cell r="H185">
            <v>1.9750000000000001</v>
          </cell>
          <cell r="I185" t="str">
            <v>ML1</v>
          </cell>
          <cell r="J185" t="str">
            <v>Open</v>
          </cell>
          <cell r="K185">
            <v>25</v>
          </cell>
          <cell r="L185">
            <v>0</v>
          </cell>
          <cell r="M185">
            <v>-9750</v>
          </cell>
          <cell r="N185" t="str">
            <v>Fut</v>
          </cell>
          <cell r="O185" t="str">
            <v>Nyx</v>
          </cell>
          <cell r="P185">
            <v>10000</v>
          </cell>
          <cell r="Q185">
            <v>0</v>
          </cell>
          <cell r="R185" t="str">
            <v>Fncl</v>
          </cell>
          <cell r="S185" t="str">
            <v>Nymex</v>
          </cell>
          <cell r="T185">
            <v>10000</v>
          </cell>
          <cell r="U185">
            <v>1</v>
          </cell>
          <cell r="V185">
            <v>1.9750000000000001</v>
          </cell>
          <cell r="W185">
            <v>1.9750000000000001</v>
          </cell>
          <cell r="X185">
            <v>0</v>
          </cell>
          <cell r="Y185">
            <v>1</v>
          </cell>
          <cell r="Z185">
            <v>1.9750000000000001</v>
          </cell>
        </row>
        <row r="186">
          <cell r="C186">
            <v>36040</v>
          </cell>
          <cell r="D186" t="str">
            <v>Sld</v>
          </cell>
          <cell r="E186">
            <v>36069</v>
          </cell>
          <cell r="G186">
            <v>1</v>
          </cell>
          <cell r="H186">
            <v>1.7529999999999999</v>
          </cell>
          <cell r="I186" t="str">
            <v>ML1</v>
          </cell>
          <cell r="J186" t="str">
            <v>Open</v>
          </cell>
          <cell r="K186">
            <v>25</v>
          </cell>
          <cell r="L186">
            <v>0</v>
          </cell>
          <cell r="M186">
            <v>-27530</v>
          </cell>
          <cell r="N186" t="str">
            <v>Fut</v>
          </cell>
          <cell r="O186" t="str">
            <v>Nyx</v>
          </cell>
          <cell r="P186">
            <v>0</v>
          </cell>
          <cell r="Q186">
            <v>10000</v>
          </cell>
          <cell r="R186" t="str">
            <v>Fncl</v>
          </cell>
          <cell r="S186" t="str">
            <v>Nymex</v>
          </cell>
          <cell r="T186">
            <v>10000</v>
          </cell>
          <cell r="U186">
            <v>-1</v>
          </cell>
          <cell r="V186">
            <v>1.7529999999999999</v>
          </cell>
          <cell r="W186">
            <v>0</v>
          </cell>
          <cell r="X186">
            <v>1.7529999999999999</v>
          </cell>
          <cell r="Y186">
            <v>-1</v>
          </cell>
          <cell r="Z186">
            <v>-1.7529999999999999</v>
          </cell>
        </row>
        <row r="187">
          <cell r="C187">
            <v>36040</v>
          </cell>
          <cell r="D187" t="str">
            <v>Bot</v>
          </cell>
          <cell r="E187">
            <v>36100</v>
          </cell>
          <cell r="F187">
            <v>1</v>
          </cell>
          <cell r="H187">
            <v>1.996</v>
          </cell>
          <cell r="I187" t="str">
            <v>ML1</v>
          </cell>
          <cell r="J187" t="str">
            <v>Open</v>
          </cell>
          <cell r="K187">
            <v>25</v>
          </cell>
          <cell r="L187">
            <v>0</v>
          </cell>
          <cell r="M187">
            <v>-9960</v>
          </cell>
          <cell r="N187" t="str">
            <v>Fut</v>
          </cell>
          <cell r="O187" t="str">
            <v>Nyx</v>
          </cell>
          <cell r="P187">
            <v>10000</v>
          </cell>
          <cell r="Q187">
            <v>0</v>
          </cell>
          <cell r="R187" t="str">
            <v>Fncl</v>
          </cell>
          <cell r="S187" t="str">
            <v>Nymex</v>
          </cell>
          <cell r="T187">
            <v>10000</v>
          </cell>
          <cell r="U187">
            <v>1</v>
          </cell>
          <cell r="V187">
            <v>1.996</v>
          </cell>
          <cell r="W187">
            <v>1.996</v>
          </cell>
          <cell r="X187">
            <v>0</v>
          </cell>
          <cell r="Y187">
            <v>1</v>
          </cell>
          <cell r="Z187">
            <v>1.996</v>
          </cell>
        </row>
        <row r="188">
          <cell r="C188">
            <v>36040</v>
          </cell>
          <cell r="D188" t="str">
            <v>Sld</v>
          </cell>
          <cell r="E188">
            <v>36069</v>
          </cell>
          <cell r="G188">
            <v>1</v>
          </cell>
          <cell r="H188">
            <v>1.7709999999999999</v>
          </cell>
          <cell r="I188" t="str">
            <v>ML1</v>
          </cell>
          <cell r="J188" t="str">
            <v>Open</v>
          </cell>
          <cell r="K188">
            <v>25</v>
          </cell>
          <cell r="L188">
            <v>0</v>
          </cell>
          <cell r="M188">
            <v>-27710</v>
          </cell>
          <cell r="N188" t="str">
            <v>Fut</v>
          </cell>
          <cell r="O188" t="str">
            <v>Nyx</v>
          </cell>
          <cell r="P188">
            <v>0</v>
          </cell>
          <cell r="Q188">
            <v>10000</v>
          </cell>
          <cell r="R188" t="str">
            <v>Fncl</v>
          </cell>
          <cell r="S188" t="str">
            <v>Nymex</v>
          </cell>
          <cell r="T188">
            <v>10000</v>
          </cell>
          <cell r="U188">
            <v>-1</v>
          </cell>
          <cell r="V188">
            <v>1.7709999999999999</v>
          </cell>
          <cell r="W188">
            <v>0</v>
          </cell>
          <cell r="X188">
            <v>1.7709999999999999</v>
          </cell>
          <cell r="Y188">
            <v>-1</v>
          </cell>
          <cell r="Z188">
            <v>-1.7709999999999999</v>
          </cell>
        </row>
        <row r="189">
          <cell r="C189">
            <v>36040</v>
          </cell>
          <cell r="D189" t="str">
            <v>Sld</v>
          </cell>
          <cell r="E189">
            <v>36130</v>
          </cell>
          <cell r="G189">
            <v>4</v>
          </cell>
          <cell r="H189">
            <v>2.165</v>
          </cell>
          <cell r="I189" t="str">
            <v>SB1</v>
          </cell>
          <cell r="J189" t="str">
            <v>Close</v>
          </cell>
          <cell r="K189">
            <v>2</v>
          </cell>
          <cell r="L189">
            <v>0</v>
          </cell>
          <cell r="M189">
            <v>-61650</v>
          </cell>
          <cell r="N189" t="str">
            <v>Fut</v>
          </cell>
          <cell r="O189" t="str">
            <v>Nyx</v>
          </cell>
          <cell r="P189">
            <v>0</v>
          </cell>
          <cell r="Q189">
            <v>40000</v>
          </cell>
          <cell r="R189" t="str">
            <v>Fncl</v>
          </cell>
          <cell r="S189" t="str">
            <v>Nymex</v>
          </cell>
          <cell r="T189">
            <v>40000</v>
          </cell>
          <cell r="U189">
            <v>-4</v>
          </cell>
          <cell r="V189">
            <v>2.165</v>
          </cell>
          <cell r="W189">
            <v>0</v>
          </cell>
          <cell r="X189">
            <v>8.66</v>
          </cell>
          <cell r="Y189">
            <v>-4</v>
          </cell>
          <cell r="Z189">
            <v>-8.66</v>
          </cell>
        </row>
        <row r="190">
          <cell r="C190">
            <v>36040</v>
          </cell>
          <cell r="D190" t="str">
            <v>Sld</v>
          </cell>
          <cell r="E190">
            <v>36130</v>
          </cell>
          <cell r="G190">
            <v>16</v>
          </cell>
          <cell r="H190">
            <v>2.16</v>
          </cell>
          <cell r="I190" t="str">
            <v>SB1</v>
          </cell>
          <cell r="J190" t="str">
            <v>Close</v>
          </cell>
          <cell r="K190">
            <v>2</v>
          </cell>
          <cell r="L190">
            <v>0</v>
          </cell>
          <cell r="M190">
            <v>-181600</v>
          </cell>
          <cell r="N190" t="str">
            <v>Fut</v>
          </cell>
          <cell r="O190" t="str">
            <v>Nyx</v>
          </cell>
          <cell r="P190">
            <v>0</v>
          </cell>
          <cell r="Q190">
            <v>160000</v>
          </cell>
          <cell r="R190" t="str">
            <v>Fncl</v>
          </cell>
          <cell r="S190" t="str">
            <v>Nymex</v>
          </cell>
          <cell r="T190">
            <v>160000</v>
          </cell>
          <cell r="U190">
            <v>-16</v>
          </cell>
          <cell r="V190">
            <v>2.16</v>
          </cell>
          <cell r="W190">
            <v>0</v>
          </cell>
          <cell r="X190">
            <v>34.56</v>
          </cell>
          <cell r="Y190">
            <v>-16</v>
          </cell>
          <cell r="Z190">
            <v>-34.56</v>
          </cell>
        </row>
        <row r="191">
          <cell r="C191">
            <v>36040</v>
          </cell>
          <cell r="D191" t="str">
            <v>Sld</v>
          </cell>
          <cell r="E191">
            <v>36069</v>
          </cell>
          <cell r="G191">
            <v>5</v>
          </cell>
          <cell r="H191">
            <v>1.645</v>
          </cell>
          <cell r="I191" t="str">
            <v>ML1</v>
          </cell>
          <cell r="J191" t="str">
            <v>Open</v>
          </cell>
          <cell r="K191">
            <v>27</v>
          </cell>
          <cell r="L191">
            <v>0</v>
          </cell>
          <cell r="M191">
            <v>-66450</v>
          </cell>
          <cell r="N191" t="str">
            <v>Fut</v>
          </cell>
          <cell r="O191" t="str">
            <v>Nyx</v>
          </cell>
          <cell r="P191">
            <v>0</v>
          </cell>
          <cell r="Q191">
            <v>50000</v>
          </cell>
          <cell r="R191" t="str">
            <v>Fncl</v>
          </cell>
          <cell r="S191" t="str">
            <v>Nymex</v>
          </cell>
          <cell r="T191">
            <v>50000</v>
          </cell>
          <cell r="U191">
            <v>-5</v>
          </cell>
          <cell r="V191">
            <v>1.645</v>
          </cell>
          <cell r="W191">
            <v>0</v>
          </cell>
          <cell r="X191">
            <v>8.2249999999999996</v>
          </cell>
          <cell r="Y191">
            <v>-5</v>
          </cell>
          <cell r="Z191">
            <v>-8.2249999999999996</v>
          </cell>
        </row>
        <row r="192">
          <cell r="C192">
            <v>36040</v>
          </cell>
          <cell r="D192" t="str">
            <v>Sld</v>
          </cell>
          <cell r="E192">
            <v>36069</v>
          </cell>
          <cell r="G192">
            <v>5</v>
          </cell>
          <cell r="H192">
            <v>1.64</v>
          </cell>
          <cell r="I192" t="str">
            <v>ML1</v>
          </cell>
          <cell r="J192" t="str">
            <v>Open</v>
          </cell>
          <cell r="K192">
            <v>27</v>
          </cell>
          <cell r="L192">
            <v>0</v>
          </cell>
          <cell r="M192">
            <v>-66400</v>
          </cell>
          <cell r="N192" t="str">
            <v>Fut</v>
          </cell>
          <cell r="O192" t="str">
            <v>Nyx</v>
          </cell>
          <cell r="P192">
            <v>0</v>
          </cell>
          <cell r="Q192">
            <v>50000</v>
          </cell>
          <cell r="R192" t="str">
            <v>Fncl</v>
          </cell>
          <cell r="S192" t="str">
            <v>Nymex</v>
          </cell>
          <cell r="T192">
            <v>50000</v>
          </cell>
          <cell r="U192">
            <v>-5</v>
          </cell>
          <cell r="V192">
            <v>1.64</v>
          </cell>
          <cell r="W192">
            <v>0</v>
          </cell>
          <cell r="X192">
            <v>8.1999999999999993</v>
          </cell>
          <cell r="Y192">
            <v>-5</v>
          </cell>
          <cell r="Z192">
            <v>-8.1999999999999993</v>
          </cell>
        </row>
        <row r="193">
          <cell r="C193">
            <v>36041</v>
          </cell>
          <cell r="D193" t="str">
            <v>Bot</v>
          </cell>
          <cell r="E193">
            <v>36069</v>
          </cell>
          <cell r="F193">
            <v>5</v>
          </cell>
          <cell r="H193">
            <v>1.675</v>
          </cell>
          <cell r="I193" t="str">
            <v>ML1</v>
          </cell>
          <cell r="J193" t="str">
            <v>Open</v>
          </cell>
          <cell r="K193">
            <v>27</v>
          </cell>
          <cell r="L193">
            <v>0</v>
          </cell>
          <cell r="M193">
            <v>33250</v>
          </cell>
          <cell r="N193" t="str">
            <v>Fut</v>
          </cell>
          <cell r="O193" t="str">
            <v>Nyx</v>
          </cell>
          <cell r="P193">
            <v>50000</v>
          </cell>
          <cell r="Q193">
            <v>0</v>
          </cell>
          <cell r="R193" t="str">
            <v>Fncl</v>
          </cell>
          <cell r="S193" t="str">
            <v>Nymex</v>
          </cell>
          <cell r="T193">
            <v>50000</v>
          </cell>
          <cell r="U193">
            <v>5</v>
          </cell>
          <cell r="V193">
            <v>1.675</v>
          </cell>
          <cell r="W193">
            <v>8.375</v>
          </cell>
          <cell r="X193">
            <v>0</v>
          </cell>
          <cell r="Y193">
            <v>5</v>
          </cell>
          <cell r="Z193">
            <v>8.375</v>
          </cell>
        </row>
        <row r="194">
          <cell r="C194">
            <v>36048</v>
          </cell>
          <cell r="D194" t="str">
            <v>Bot</v>
          </cell>
          <cell r="E194">
            <v>36161</v>
          </cell>
          <cell r="F194">
            <v>10</v>
          </cell>
          <cell r="H194">
            <v>2.4849999999999999</v>
          </cell>
          <cell r="I194" t="str">
            <v>SB1</v>
          </cell>
          <cell r="J194" t="str">
            <v>Close</v>
          </cell>
          <cell r="K194">
            <v>6</v>
          </cell>
          <cell r="L194">
            <v>0</v>
          </cell>
          <cell r="M194">
            <v>75150</v>
          </cell>
          <cell r="N194" t="str">
            <v>Fut</v>
          </cell>
          <cell r="O194" t="str">
            <v>Nyx</v>
          </cell>
          <cell r="P194">
            <v>100000</v>
          </cell>
          <cell r="Q194">
            <v>0</v>
          </cell>
          <cell r="R194" t="str">
            <v>Fncl</v>
          </cell>
          <cell r="S194" t="str">
            <v>Nymex</v>
          </cell>
          <cell r="T194">
            <v>100000</v>
          </cell>
          <cell r="U194">
            <v>10</v>
          </cell>
          <cell r="V194">
            <v>2.4849999999999999</v>
          </cell>
          <cell r="W194">
            <v>24.849999999999998</v>
          </cell>
          <cell r="X194">
            <v>0</v>
          </cell>
          <cell r="Y194">
            <v>10</v>
          </cell>
          <cell r="Z194">
            <v>24.849999999999998</v>
          </cell>
        </row>
        <row r="195">
          <cell r="C195">
            <v>36048</v>
          </cell>
          <cell r="D195" t="str">
            <v>Sld</v>
          </cell>
          <cell r="E195">
            <v>36130</v>
          </cell>
          <cell r="G195">
            <v>10</v>
          </cell>
          <cell r="H195">
            <v>2.41</v>
          </cell>
          <cell r="I195" t="str">
            <v>SB1</v>
          </cell>
          <cell r="J195" t="str">
            <v>Close</v>
          </cell>
          <cell r="K195">
            <v>6</v>
          </cell>
          <cell r="L195">
            <v>0</v>
          </cell>
          <cell r="M195">
            <v>-124100</v>
          </cell>
          <cell r="N195" t="str">
            <v>Fut</v>
          </cell>
          <cell r="O195" t="str">
            <v>Nyx</v>
          </cell>
          <cell r="P195">
            <v>0</v>
          </cell>
          <cell r="Q195">
            <v>100000</v>
          </cell>
          <cell r="R195" t="str">
            <v>Fncl</v>
          </cell>
          <cell r="S195" t="str">
            <v>Nymex</v>
          </cell>
          <cell r="T195">
            <v>100000</v>
          </cell>
          <cell r="U195">
            <v>-10</v>
          </cell>
          <cell r="V195">
            <v>2.41</v>
          </cell>
          <cell r="W195">
            <v>0</v>
          </cell>
          <cell r="X195">
            <v>24.1</v>
          </cell>
          <cell r="Y195">
            <v>-10</v>
          </cell>
          <cell r="Z195">
            <v>-24.1</v>
          </cell>
        </row>
        <row r="196">
          <cell r="C196">
            <v>36049</v>
          </cell>
          <cell r="D196" t="str">
            <v>Bot</v>
          </cell>
          <cell r="E196">
            <v>36069</v>
          </cell>
          <cell r="F196">
            <v>5</v>
          </cell>
          <cell r="H196">
            <v>1.885</v>
          </cell>
          <cell r="I196" t="str">
            <v>ML1</v>
          </cell>
          <cell r="J196" t="str">
            <v>Close</v>
          </cell>
          <cell r="K196">
            <v>25</v>
          </cell>
          <cell r="L196">
            <v>0</v>
          </cell>
          <cell r="M196">
            <v>31150.000000000004</v>
          </cell>
          <cell r="N196" t="str">
            <v>Fut</v>
          </cell>
          <cell r="O196" t="str">
            <v>Nyx</v>
          </cell>
          <cell r="P196">
            <v>50000</v>
          </cell>
          <cell r="Q196">
            <v>0</v>
          </cell>
          <cell r="R196" t="str">
            <v>Fncl</v>
          </cell>
          <cell r="S196" t="str">
            <v>Nymex</v>
          </cell>
          <cell r="T196">
            <v>50000</v>
          </cell>
          <cell r="U196">
            <v>5</v>
          </cell>
          <cell r="V196">
            <v>1.885</v>
          </cell>
          <cell r="W196">
            <v>9.4250000000000007</v>
          </cell>
          <cell r="X196">
            <v>0</v>
          </cell>
          <cell r="Y196">
            <v>5</v>
          </cell>
          <cell r="Z196">
            <v>9.4250000000000007</v>
          </cell>
        </row>
        <row r="197">
          <cell r="C197">
            <v>36049</v>
          </cell>
          <cell r="D197" t="str">
            <v>Sld</v>
          </cell>
          <cell r="E197">
            <v>36100</v>
          </cell>
          <cell r="G197">
            <v>5</v>
          </cell>
          <cell r="H197">
            <v>2.145</v>
          </cell>
          <cell r="I197" t="str">
            <v>ML1</v>
          </cell>
          <cell r="J197" t="str">
            <v>Close</v>
          </cell>
          <cell r="K197">
            <v>25</v>
          </cell>
          <cell r="L197">
            <v>0</v>
          </cell>
          <cell r="M197">
            <v>-71450</v>
          </cell>
          <cell r="N197" t="str">
            <v>Fut</v>
          </cell>
          <cell r="O197" t="str">
            <v>Nyx</v>
          </cell>
          <cell r="P197">
            <v>0</v>
          </cell>
          <cell r="Q197">
            <v>50000</v>
          </cell>
          <cell r="R197" t="str">
            <v>Fncl</v>
          </cell>
          <cell r="S197" t="str">
            <v>Nymex</v>
          </cell>
          <cell r="T197">
            <v>50000</v>
          </cell>
          <cell r="U197">
            <v>-5</v>
          </cell>
          <cell r="V197">
            <v>2.145</v>
          </cell>
          <cell r="W197">
            <v>0</v>
          </cell>
          <cell r="X197">
            <v>10.725</v>
          </cell>
          <cell r="Y197">
            <v>-5</v>
          </cell>
          <cell r="Z197">
            <v>-10.725</v>
          </cell>
        </row>
        <row r="198">
          <cell r="C198">
            <v>36049</v>
          </cell>
          <cell r="D198" t="str">
            <v>Bot</v>
          </cell>
          <cell r="E198">
            <v>36069</v>
          </cell>
          <cell r="F198">
            <v>5</v>
          </cell>
          <cell r="H198">
            <v>1.885</v>
          </cell>
          <cell r="I198" t="str">
            <v>ML1</v>
          </cell>
          <cell r="J198" t="str">
            <v>Close</v>
          </cell>
          <cell r="K198">
            <v>25</v>
          </cell>
          <cell r="L198">
            <v>0</v>
          </cell>
          <cell r="M198">
            <v>31150.000000000004</v>
          </cell>
          <cell r="N198" t="str">
            <v>Fut</v>
          </cell>
          <cell r="O198" t="str">
            <v>Nyx</v>
          </cell>
          <cell r="P198">
            <v>50000</v>
          </cell>
          <cell r="Q198">
            <v>0</v>
          </cell>
          <cell r="R198" t="str">
            <v>Fncl</v>
          </cell>
          <cell r="S198" t="str">
            <v>Nymex</v>
          </cell>
          <cell r="T198">
            <v>50000</v>
          </cell>
          <cell r="U198">
            <v>5</v>
          </cell>
          <cell r="V198">
            <v>1.885</v>
          </cell>
          <cell r="W198">
            <v>9.4250000000000007</v>
          </cell>
          <cell r="X198">
            <v>0</v>
          </cell>
          <cell r="Y198">
            <v>5</v>
          </cell>
          <cell r="Z198">
            <v>9.4250000000000007</v>
          </cell>
        </row>
        <row r="199">
          <cell r="C199">
            <v>36049</v>
          </cell>
          <cell r="D199" t="str">
            <v>Sld</v>
          </cell>
          <cell r="E199">
            <v>36100</v>
          </cell>
          <cell r="G199">
            <v>5</v>
          </cell>
          <cell r="H199">
            <v>2.1549999999999998</v>
          </cell>
          <cell r="I199" t="str">
            <v>ML1</v>
          </cell>
          <cell r="J199" t="str">
            <v>Close</v>
          </cell>
          <cell r="K199">
            <v>25</v>
          </cell>
          <cell r="L199">
            <v>0</v>
          </cell>
          <cell r="M199">
            <v>-71550</v>
          </cell>
          <cell r="N199" t="str">
            <v>Fut</v>
          </cell>
          <cell r="O199" t="str">
            <v>Nyx</v>
          </cell>
          <cell r="P199">
            <v>0</v>
          </cell>
          <cell r="Q199">
            <v>50000</v>
          </cell>
          <cell r="R199" t="str">
            <v>Fncl</v>
          </cell>
          <cell r="S199" t="str">
            <v>Nymex</v>
          </cell>
          <cell r="T199">
            <v>50000</v>
          </cell>
          <cell r="U199">
            <v>-5</v>
          </cell>
          <cell r="V199">
            <v>2.1549999999999998</v>
          </cell>
          <cell r="W199">
            <v>0</v>
          </cell>
          <cell r="X199">
            <v>10.774999999999999</v>
          </cell>
          <cell r="Y199">
            <v>-5</v>
          </cell>
          <cell r="Z199">
            <v>-10.774999999999999</v>
          </cell>
        </row>
        <row r="200">
          <cell r="C200">
            <v>36052</v>
          </cell>
          <cell r="D200" t="str">
            <v>Sld</v>
          </cell>
          <cell r="E200">
            <v>36069</v>
          </cell>
          <cell r="G200">
            <v>2</v>
          </cell>
          <cell r="H200">
            <v>1.92</v>
          </cell>
          <cell r="I200" t="str">
            <v>ML1</v>
          </cell>
          <cell r="J200" t="str">
            <v>Close</v>
          </cell>
          <cell r="K200">
            <v>24</v>
          </cell>
          <cell r="L200">
            <v>0</v>
          </cell>
          <cell r="M200">
            <v>-39200</v>
          </cell>
          <cell r="N200" t="str">
            <v>Fut</v>
          </cell>
          <cell r="O200" t="str">
            <v>Nyx</v>
          </cell>
          <cell r="P200">
            <v>0</v>
          </cell>
          <cell r="Q200">
            <v>20000</v>
          </cell>
          <cell r="R200" t="str">
            <v>Fncl</v>
          </cell>
          <cell r="S200" t="str">
            <v>Nymex</v>
          </cell>
          <cell r="T200">
            <v>20000</v>
          </cell>
          <cell r="U200">
            <v>-2</v>
          </cell>
          <cell r="V200">
            <v>1.92</v>
          </cell>
          <cell r="W200">
            <v>0</v>
          </cell>
          <cell r="X200">
            <v>3.84</v>
          </cell>
          <cell r="Y200">
            <v>-2</v>
          </cell>
          <cell r="Z200">
            <v>-3.84</v>
          </cell>
        </row>
        <row r="201">
          <cell r="C201">
            <v>36052</v>
          </cell>
          <cell r="D201" t="str">
            <v>Sld</v>
          </cell>
          <cell r="E201">
            <v>36100</v>
          </cell>
          <cell r="G201">
            <v>30</v>
          </cell>
          <cell r="H201">
            <v>2.1850000000000001</v>
          </cell>
          <cell r="I201" t="str">
            <v>ML1</v>
          </cell>
          <cell r="J201" t="str">
            <v>Open</v>
          </cell>
          <cell r="K201">
            <v>30</v>
          </cell>
          <cell r="L201">
            <v>0</v>
          </cell>
          <cell r="M201">
            <v>-321850</v>
          </cell>
          <cell r="N201" t="str">
            <v>Fut</v>
          </cell>
          <cell r="O201" t="str">
            <v>Nyx</v>
          </cell>
          <cell r="P201">
            <v>0</v>
          </cell>
          <cell r="Q201">
            <v>300000</v>
          </cell>
          <cell r="R201" t="str">
            <v>Fncl</v>
          </cell>
          <cell r="S201" t="str">
            <v>Nymex</v>
          </cell>
          <cell r="T201">
            <v>300000</v>
          </cell>
          <cell r="U201">
            <v>-30</v>
          </cell>
          <cell r="V201">
            <v>2.1850000000000001</v>
          </cell>
          <cell r="W201">
            <v>0</v>
          </cell>
          <cell r="X201">
            <v>65.55</v>
          </cell>
          <cell r="Y201">
            <v>-30</v>
          </cell>
          <cell r="Z201">
            <v>-65.55</v>
          </cell>
        </row>
        <row r="202">
          <cell r="C202">
            <v>36052</v>
          </cell>
          <cell r="D202" t="str">
            <v>Bot</v>
          </cell>
          <cell r="E202">
            <v>36281</v>
          </cell>
          <cell r="F202">
            <v>12</v>
          </cell>
          <cell r="H202">
            <v>2.16</v>
          </cell>
          <cell r="I202" t="str">
            <v>ML1</v>
          </cell>
          <cell r="J202" t="str">
            <v>Open</v>
          </cell>
          <cell r="K202">
            <v>30</v>
          </cell>
          <cell r="L202">
            <v>2.0129999999999999</v>
          </cell>
          <cell r="M202">
            <v>118530</v>
          </cell>
          <cell r="N202" t="str">
            <v>Fut</v>
          </cell>
          <cell r="O202" t="str">
            <v>Nyx</v>
          </cell>
          <cell r="P202">
            <v>120000</v>
          </cell>
          <cell r="Q202">
            <v>0</v>
          </cell>
          <cell r="R202" t="str">
            <v>Fncl</v>
          </cell>
          <cell r="S202" t="str">
            <v>Nymex</v>
          </cell>
          <cell r="T202">
            <v>120000</v>
          </cell>
          <cell r="U202">
            <v>12</v>
          </cell>
          <cell r="V202">
            <v>2.16</v>
          </cell>
          <cell r="W202">
            <v>25.92</v>
          </cell>
          <cell r="X202">
            <v>0</v>
          </cell>
          <cell r="Y202">
            <v>12</v>
          </cell>
          <cell r="Z202">
            <v>25.92</v>
          </cell>
        </row>
        <row r="203">
          <cell r="C203">
            <v>36052</v>
          </cell>
          <cell r="D203" t="str">
            <v>Bot</v>
          </cell>
          <cell r="E203">
            <v>36281</v>
          </cell>
          <cell r="F203">
            <v>18</v>
          </cell>
          <cell r="H203">
            <v>2.165</v>
          </cell>
          <cell r="I203" t="str">
            <v>ML1</v>
          </cell>
          <cell r="J203" t="str">
            <v>Open</v>
          </cell>
          <cell r="K203">
            <v>30</v>
          </cell>
          <cell r="L203">
            <v>2.0129999999999999</v>
          </cell>
          <cell r="M203">
            <v>178480</v>
          </cell>
          <cell r="N203" t="str">
            <v>Fut</v>
          </cell>
          <cell r="O203" t="str">
            <v>Nyx</v>
          </cell>
          <cell r="P203">
            <v>180000</v>
          </cell>
          <cell r="Q203">
            <v>0</v>
          </cell>
          <cell r="R203" t="str">
            <v>Fncl</v>
          </cell>
          <cell r="S203" t="str">
            <v>Nymex</v>
          </cell>
          <cell r="T203">
            <v>180000</v>
          </cell>
          <cell r="U203">
            <v>18</v>
          </cell>
          <cell r="V203">
            <v>2.165</v>
          </cell>
          <cell r="W203">
            <v>38.97</v>
          </cell>
          <cell r="X203">
            <v>0</v>
          </cell>
          <cell r="Y203">
            <v>18</v>
          </cell>
          <cell r="Z203">
            <v>38.97</v>
          </cell>
        </row>
        <row r="204">
          <cell r="C204">
            <v>36052</v>
          </cell>
          <cell r="D204" t="str">
            <v>Bot</v>
          </cell>
          <cell r="E204">
            <v>36161</v>
          </cell>
          <cell r="F204">
            <v>10</v>
          </cell>
          <cell r="H204">
            <v>2.5150000000000001</v>
          </cell>
          <cell r="I204" t="str">
            <v>SB1</v>
          </cell>
          <cell r="J204" t="str">
            <v>Close</v>
          </cell>
          <cell r="K204">
            <v>5</v>
          </cell>
          <cell r="L204">
            <v>0</v>
          </cell>
          <cell r="M204">
            <v>74850</v>
          </cell>
          <cell r="N204" t="str">
            <v>Fut</v>
          </cell>
          <cell r="O204" t="str">
            <v>Nyx</v>
          </cell>
          <cell r="P204">
            <v>100000</v>
          </cell>
          <cell r="Q204">
            <v>0</v>
          </cell>
          <cell r="R204" t="str">
            <v>Fncl</v>
          </cell>
          <cell r="S204" t="str">
            <v>Nymex</v>
          </cell>
          <cell r="T204">
            <v>100000</v>
          </cell>
          <cell r="U204">
            <v>10</v>
          </cell>
          <cell r="V204">
            <v>2.5150000000000001</v>
          </cell>
          <cell r="W204">
            <v>25.150000000000002</v>
          </cell>
          <cell r="X204">
            <v>0</v>
          </cell>
          <cell r="Y204">
            <v>10</v>
          </cell>
          <cell r="Z204">
            <v>25.150000000000002</v>
          </cell>
        </row>
        <row r="205">
          <cell r="C205">
            <v>36052</v>
          </cell>
          <cell r="D205" t="str">
            <v>Sld</v>
          </cell>
          <cell r="E205">
            <v>36130</v>
          </cell>
          <cell r="G205">
            <v>10</v>
          </cell>
          <cell r="H205">
            <v>2.44</v>
          </cell>
          <cell r="I205" t="str">
            <v>SB1</v>
          </cell>
          <cell r="J205" t="str">
            <v>Close</v>
          </cell>
          <cell r="K205">
            <v>5</v>
          </cell>
          <cell r="L205">
            <v>0</v>
          </cell>
          <cell r="M205">
            <v>-124400</v>
          </cell>
          <cell r="N205" t="str">
            <v>Fut</v>
          </cell>
          <cell r="O205" t="str">
            <v>Nyx</v>
          </cell>
          <cell r="P205">
            <v>0</v>
          </cell>
          <cell r="Q205">
            <v>100000</v>
          </cell>
          <cell r="R205" t="str">
            <v>Fncl</v>
          </cell>
          <cell r="S205" t="str">
            <v>Nymex</v>
          </cell>
          <cell r="T205">
            <v>100000</v>
          </cell>
          <cell r="U205">
            <v>-10</v>
          </cell>
          <cell r="V205">
            <v>2.44</v>
          </cell>
          <cell r="W205">
            <v>0</v>
          </cell>
          <cell r="X205">
            <v>24.4</v>
          </cell>
          <cell r="Y205">
            <v>-10</v>
          </cell>
          <cell r="Z205">
            <v>-24.4</v>
          </cell>
        </row>
        <row r="206">
          <cell r="C206">
            <v>36053</v>
          </cell>
          <cell r="D206" t="str">
            <v>Sld</v>
          </cell>
          <cell r="E206">
            <v>36069</v>
          </cell>
          <cell r="G206">
            <v>6</v>
          </cell>
          <cell r="H206">
            <v>1.96</v>
          </cell>
          <cell r="I206" t="str">
            <v>ML1</v>
          </cell>
          <cell r="J206" t="str">
            <v>Close</v>
          </cell>
          <cell r="K206">
            <v>24</v>
          </cell>
          <cell r="L206">
            <v>0</v>
          </cell>
          <cell r="M206">
            <v>-79600</v>
          </cell>
          <cell r="N206" t="str">
            <v>Fut</v>
          </cell>
          <cell r="O206" t="str">
            <v>Nyx</v>
          </cell>
          <cell r="P206">
            <v>0</v>
          </cell>
          <cell r="Q206">
            <v>60000</v>
          </cell>
          <cell r="R206" t="str">
            <v>Fncl</v>
          </cell>
          <cell r="S206" t="str">
            <v>Nymex</v>
          </cell>
          <cell r="T206">
            <v>60000</v>
          </cell>
          <cell r="U206">
            <v>-6</v>
          </cell>
          <cell r="V206">
            <v>1.96</v>
          </cell>
          <cell r="W206">
            <v>0</v>
          </cell>
          <cell r="X206">
            <v>11.76</v>
          </cell>
          <cell r="Y206">
            <v>-6</v>
          </cell>
          <cell r="Z206">
            <v>-11.76</v>
          </cell>
        </row>
        <row r="207">
          <cell r="C207">
            <v>36053</v>
          </cell>
          <cell r="D207" t="str">
            <v>Sld</v>
          </cell>
          <cell r="E207">
            <v>36069</v>
          </cell>
          <cell r="G207">
            <v>2</v>
          </cell>
          <cell r="H207">
            <v>2.0249999999999999</v>
          </cell>
          <cell r="I207" t="str">
            <v>ML1</v>
          </cell>
          <cell r="J207" t="str">
            <v>Close</v>
          </cell>
          <cell r="K207">
            <v>24</v>
          </cell>
          <cell r="L207">
            <v>0</v>
          </cell>
          <cell r="M207">
            <v>-40250</v>
          </cell>
          <cell r="N207" t="str">
            <v>Fut</v>
          </cell>
          <cell r="O207" t="str">
            <v>Nyx</v>
          </cell>
          <cell r="P207">
            <v>0</v>
          </cell>
          <cell r="Q207">
            <v>20000</v>
          </cell>
          <cell r="R207" t="str">
            <v>Fncl</v>
          </cell>
          <cell r="S207" t="str">
            <v>Nymex</v>
          </cell>
          <cell r="T207">
            <v>20000</v>
          </cell>
          <cell r="U207">
            <v>-2</v>
          </cell>
          <cell r="V207">
            <v>2.0249999999999999</v>
          </cell>
          <cell r="W207">
            <v>0</v>
          </cell>
          <cell r="X207">
            <v>4.05</v>
          </cell>
          <cell r="Y207">
            <v>-2</v>
          </cell>
          <cell r="Z207">
            <v>-4.05</v>
          </cell>
        </row>
        <row r="208">
          <cell r="C208">
            <v>36054</v>
          </cell>
          <cell r="D208" t="str">
            <v>Sld</v>
          </cell>
          <cell r="E208">
            <v>36069</v>
          </cell>
          <cell r="G208">
            <v>10</v>
          </cell>
          <cell r="H208">
            <v>2.2400000000000002</v>
          </cell>
          <cell r="I208" t="str">
            <v>ML1</v>
          </cell>
          <cell r="J208" t="str">
            <v>Close</v>
          </cell>
          <cell r="K208">
            <v>25</v>
          </cell>
          <cell r="L208">
            <v>0</v>
          </cell>
          <cell r="M208">
            <v>-122400</v>
          </cell>
          <cell r="N208" t="str">
            <v>Fut</v>
          </cell>
          <cell r="O208" t="str">
            <v>Nyx</v>
          </cell>
          <cell r="P208">
            <v>0</v>
          </cell>
          <cell r="Q208">
            <v>100000</v>
          </cell>
          <cell r="R208" t="str">
            <v>Fncl</v>
          </cell>
          <cell r="S208" t="str">
            <v>Nymex</v>
          </cell>
          <cell r="T208">
            <v>100000</v>
          </cell>
          <cell r="U208">
            <v>-10</v>
          </cell>
          <cell r="V208">
            <v>2.2400000000000002</v>
          </cell>
          <cell r="W208">
            <v>0</v>
          </cell>
          <cell r="X208">
            <v>22.400000000000002</v>
          </cell>
          <cell r="Y208">
            <v>-10</v>
          </cell>
          <cell r="Z208">
            <v>-22.400000000000002</v>
          </cell>
        </row>
        <row r="209">
          <cell r="C209">
            <v>36054</v>
          </cell>
          <cell r="D209" t="str">
            <v>Bot</v>
          </cell>
          <cell r="E209">
            <v>36100</v>
          </cell>
          <cell r="F209">
            <v>10</v>
          </cell>
          <cell r="H209">
            <v>2.4700000000000002</v>
          </cell>
          <cell r="I209" t="str">
            <v>ML1</v>
          </cell>
          <cell r="J209" t="str">
            <v>Close</v>
          </cell>
          <cell r="K209">
            <v>25</v>
          </cell>
          <cell r="L209">
            <v>0</v>
          </cell>
          <cell r="M209">
            <v>75300</v>
          </cell>
          <cell r="N209" t="str">
            <v>Fut</v>
          </cell>
          <cell r="O209" t="str">
            <v>Nyx</v>
          </cell>
          <cell r="P209">
            <v>100000</v>
          </cell>
          <cell r="Q209">
            <v>0</v>
          </cell>
          <cell r="R209" t="str">
            <v>Fncl</v>
          </cell>
          <cell r="S209" t="str">
            <v>Nymex</v>
          </cell>
          <cell r="T209">
            <v>100000</v>
          </cell>
          <cell r="U209">
            <v>10</v>
          </cell>
          <cell r="V209">
            <v>2.4700000000000002</v>
          </cell>
          <cell r="W209">
            <v>24.700000000000003</v>
          </cell>
          <cell r="X209">
            <v>0</v>
          </cell>
          <cell r="Y209">
            <v>10</v>
          </cell>
          <cell r="Z209">
            <v>24.700000000000003</v>
          </cell>
        </row>
        <row r="210">
          <cell r="C210">
            <v>36056</v>
          </cell>
          <cell r="D210" t="str">
            <v>Sld</v>
          </cell>
          <cell r="E210">
            <v>36069</v>
          </cell>
          <cell r="G210">
            <v>1</v>
          </cell>
          <cell r="H210">
            <v>2.2850000000000001</v>
          </cell>
          <cell r="I210" t="str">
            <v>ML1</v>
          </cell>
          <cell r="J210" t="str">
            <v>Open</v>
          </cell>
          <cell r="K210">
            <v>31</v>
          </cell>
          <cell r="L210">
            <v>0</v>
          </cell>
          <cell r="M210">
            <v>-32850</v>
          </cell>
          <cell r="N210" t="str">
            <v>Fut</v>
          </cell>
          <cell r="O210" t="str">
            <v>Nyx</v>
          </cell>
          <cell r="P210">
            <v>0</v>
          </cell>
          <cell r="Q210">
            <v>10000</v>
          </cell>
          <cell r="R210" t="str">
            <v>Fncl</v>
          </cell>
          <cell r="S210" t="str">
            <v>Nymex</v>
          </cell>
          <cell r="T210">
            <v>10000</v>
          </cell>
          <cell r="U210">
            <v>-1</v>
          </cell>
          <cell r="V210">
            <v>2.2850000000000001</v>
          </cell>
          <cell r="W210">
            <v>0</v>
          </cell>
          <cell r="X210">
            <v>2.2850000000000001</v>
          </cell>
          <cell r="Y210">
            <v>-1</v>
          </cell>
          <cell r="Z210">
            <v>-2.2850000000000001</v>
          </cell>
        </row>
        <row r="211">
          <cell r="C211">
            <v>36056</v>
          </cell>
          <cell r="D211" t="str">
            <v>Sld</v>
          </cell>
          <cell r="E211">
            <v>36069</v>
          </cell>
          <cell r="G211">
            <v>10</v>
          </cell>
          <cell r="H211">
            <v>2.2799999999999998</v>
          </cell>
          <cell r="I211" t="str">
            <v>ML1</v>
          </cell>
          <cell r="J211" t="str">
            <v>Open</v>
          </cell>
          <cell r="K211">
            <v>31</v>
          </cell>
          <cell r="L211">
            <v>0</v>
          </cell>
          <cell r="M211">
            <v>-122800</v>
          </cell>
          <cell r="N211" t="str">
            <v>Fut</v>
          </cell>
          <cell r="O211" t="str">
            <v>Nyx</v>
          </cell>
          <cell r="P211">
            <v>0</v>
          </cell>
          <cell r="Q211">
            <v>100000</v>
          </cell>
          <cell r="R211" t="str">
            <v>Fncl</v>
          </cell>
          <cell r="S211" t="str">
            <v>Nymex</v>
          </cell>
          <cell r="T211">
            <v>100000</v>
          </cell>
          <cell r="U211">
            <v>-10</v>
          </cell>
          <cell r="V211">
            <v>2.2799999999999998</v>
          </cell>
          <cell r="W211">
            <v>0</v>
          </cell>
          <cell r="X211">
            <v>22.799999999999997</v>
          </cell>
          <cell r="Y211">
            <v>-10</v>
          </cell>
          <cell r="Z211">
            <v>-22.799999999999997</v>
          </cell>
        </row>
        <row r="212">
          <cell r="C212">
            <v>36056</v>
          </cell>
          <cell r="D212" t="str">
            <v>Sld</v>
          </cell>
          <cell r="E212">
            <v>36069</v>
          </cell>
          <cell r="G212">
            <v>15</v>
          </cell>
          <cell r="H212">
            <v>2.2799999999999998</v>
          </cell>
          <cell r="I212" t="str">
            <v>ML1</v>
          </cell>
          <cell r="J212" t="str">
            <v>Open</v>
          </cell>
          <cell r="K212">
            <v>34</v>
          </cell>
          <cell r="L212">
            <v>0</v>
          </cell>
          <cell r="M212">
            <v>-172800</v>
          </cell>
          <cell r="N212" t="str">
            <v>Fut</v>
          </cell>
          <cell r="O212" t="str">
            <v>Nyx</v>
          </cell>
          <cell r="P212">
            <v>0</v>
          </cell>
          <cell r="Q212">
            <v>150000</v>
          </cell>
          <cell r="R212" t="str">
            <v>Fncl</v>
          </cell>
          <cell r="S212" t="str">
            <v>Nymex</v>
          </cell>
          <cell r="T212">
            <v>150000</v>
          </cell>
          <cell r="U212">
            <v>-15</v>
          </cell>
          <cell r="V212">
            <v>2.2799999999999998</v>
          </cell>
          <cell r="W212">
            <v>0</v>
          </cell>
          <cell r="X212">
            <v>34.199999999999996</v>
          </cell>
          <cell r="Y212">
            <v>-15</v>
          </cell>
          <cell r="Z212">
            <v>-34.199999999999996</v>
          </cell>
        </row>
        <row r="213">
          <cell r="C213">
            <v>36056</v>
          </cell>
          <cell r="D213" t="str">
            <v>Sld</v>
          </cell>
          <cell r="E213">
            <v>36069</v>
          </cell>
          <cell r="G213">
            <v>5</v>
          </cell>
          <cell r="H213">
            <v>2.2749999999999999</v>
          </cell>
          <cell r="I213" t="str">
            <v>ML1</v>
          </cell>
          <cell r="J213" t="str">
            <v>Open</v>
          </cell>
          <cell r="K213">
            <v>31</v>
          </cell>
          <cell r="L213">
            <v>0</v>
          </cell>
          <cell r="M213">
            <v>-72750</v>
          </cell>
          <cell r="N213" t="str">
            <v>Fut</v>
          </cell>
          <cell r="O213" t="str">
            <v>Nyx</v>
          </cell>
          <cell r="P213">
            <v>0</v>
          </cell>
          <cell r="Q213">
            <v>50000</v>
          </cell>
          <cell r="R213" t="str">
            <v>Fncl</v>
          </cell>
          <cell r="S213" t="str">
            <v>Nymex</v>
          </cell>
          <cell r="T213">
            <v>50000</v>
          </cell>
          <cell r="U213">
            <v>-5</v>
          </cell>
          <cell r="V213">
            <v>2.2749999999999999</v>
          </cell>
          <cell r="W213">
            <v>0</v>
          </cell>
          <cell r="X213">
            <v>11.375</v>
          </cell>
          <cell r="Y213">
            <v>-5</v>
          </cell>
          <cell r="Z213">
            <v>-11.375</v>
          </cell>
        </row>
        <row r="214">
          <cell r="C214">
            <v>36059</v>
          </cell>
          <cell r="D214" t="str">
            <v>Bot</v>
          </cell>
          <cell r="E214">
            <v>36069</v>
          </cell>
          <cell r="F214">
            <v>15</v>
          </cell>
          <cell r="H214">
            <v>2.19</v>
          </cell>
          <cell r="I214" t="str">
            <v>ML1</v>
          </cell>
          <cell r="J214" t="str">
            <v>Open</v>
          </cell>
          <cell r="K214">
            <v>34</v>
          </cell>
          <cell r="L214">
            <v>0</v>
          </cell>
          <cell r="M214">
            <v>128100</v>
          </cell>
          <cell r="N214" t="str">
            <v>Fut</v>
          </cell>
          <cell r="O214" t="str">
            <v>Nyx</v>
          </cell>
          <cell r="P214">
            <v>150000</v>
          </cell>
          <cell r="Q214">
            <v>0</v>
          </cell>
          <cell r="R214" t="str">
            <v>Fncl</v>
          </cell>
          <cell r="S214" t="str">
            <v>Nymex</v>
          </cell>
          <cell r="T214">
            <v>150000</v>
          </cell>
          <cell r="U214">
            <v>15</v>
          </cell>
          <cell r="V214">
            <v>2.19</v>
          </cell>
          <cell r="W214">
            <v>32.85</v>
          </cell>
          <cell r="X214">
            <v>0</v>
          </cell>
          <cell r="Y214">
            <v>15</v>
          </cell>
          <cell r="Z214">
            <v>32.85</v>
          </cell>
        </row>
        <row r="215">
          <cell r="C215">
            <v>36059</v>
          </cell>
          <cell r="D215" t="str">
            <v>Sld</v>
          </cell>
          <cell r="E215">
            <v>36100</v>
          </cell>
          <cell r="G215">
            <v>16</v>
          </cell>
          <cell r="H215">
            <v>2.415</v>
          </cell>
          <cell r="I215" t="str">
            <v>ML1</v>
          </cell>
          <cell r="J215" t="str">
            <v>Open</v>
          </cell>
          <cell r="K215">
            <v>32</v>
          </cell>
          <cell r="L215">
            <v>0</v>
          </cell>
          <cell r="M215">
            <v>-184150</v>
          </cell>
          <cell r="N215" t="str">
            <v>Fut</v>
          </cell>
          <cell r="O215" t="str">
            <v>Nyx</v>
          </cell>
          <cell r="P215">
            <v>0</v>
          </cell>
          <cell r="Q215">
            <v>160000</v>
          </cell>
          <cell r="R215" t="str">
            <v>Fncl</v>
          </cell>
          <cell r="S215" t="str">
            <v>Nymex</v>
          </cell>
          <cell r="T215">
            <v>160000</v>
          </cell>
          <cell r="U215">
            <v>-16</v>
          </cell>
          <cell r="V215">
            <v>2.415</v>
          </cell>
          <cell r="W215">
            <v>0</v>
          </cell>
          <cell r="X215">
            <v>38.64</v>
          </cell>
          <cell r="Y215">
            <v>-16</v>
          </cell>
          <cell r="Z215">
            <v>-38.64</v>
          </cell>
        </row>
        <row r="216">
          <cell r="C216">
            <v>36062</v>
          </cell>
          <cell r="D216" t="str">
            <v>Bot</v>
          </cell>
          <cell r="E216">
            <v>36069</v>
          </cell>
          <cell r="F216">
            <v>5</v>
          </cell>
          <cell r="H216">
            <v>2.1520000000000001</v>
          </cell>
          <cell r="I216" t="str">
            <v>ML1</v>
          </cell>
          <cell r="J216" t="str">
            <v>Close</v>
          </cell>
          <cell r="K216">
            <v>25</v>
          </cell>
          <cell r="L216">
            <v>0</v>
          </cell>
          <cell r="M216">
            <v>28480</v>
          </cell>
          <cell r="N216" t="str">
            <v>Fut</v>
          </cell>
          <cell r="O216" t="str">
            <v>Nyx</v>
          </cell>
          <cell r="P216">
            <v>50000</v>
          </cell>
          <cell r="Q216">
            <v>0</v>
          </cell>
          <cell r="R216" t="str">
            <v>Fncl</v>
          </cell>
          <cell r="S216" t="str">
            <v>Nymex</v>
          </cell>
          <cell r="T216">
            <v>50000</v>
          </cell>
          <cell r="U216">
            <v>5</v>
          </cell>
          <cell r="V216">
            <v>2.1520000000000001</v>
          </cell>
          <cell r="W216">
            <v>10.760000000000002</v>
          </cell>
          <cell r="X216">
            <v>0</v>
          </cell>
          <cell r="Y216">
            <v>5</v>
          </cell>
          <cell r="Z216">
            <v>10.760000000000002</v>
          </cell>
        </row>
        <row r="217">
          <cell r="C217">
            <v>36062</v>
          </cell>
          <cell r="D217" t="str">
            <v>Sld</v>
          </cell>
          <cell r="E217">
            <v>36100</v>
          </cell>
          <cell r="G217">
            <v>5</v>
          </cell>
          <cell r="H217">
            <v>2.3919999999999999</v>
          </cell>
          <cell r="I217" t="str">
            <v>ML1</v>
          </cell>
          <cell r="J217" t="str">
            <v>Close</v>
          </cell>
          <cell r="K217">
            <v>25</v>
          </cell>
          <cell r="L217">
            <v>0</v>
          </cell>
          <cell r="M217">
            <v>-73920</v>
          </cell>
          <cell r="N217" t="str">
            <v>Fut</v>
          </cell>
          <cell r="O217" t="str">
            <v>Nyx</v>
          </cell>
          <cell r="P217">
            <v>0</v>
          </cell>
          <cell r="Q217">
            <v>50000</v>
          </cell>
          <cell r="R217" t="str">
            <v>Fncl</v>
          </cell>
          <cell r="S217" t="str">
            <v>Nymex</v>
          </cell>
          <cell r="T217">
            <v>50000</v>
          </cell>
          <cell r="U217">
            <v>-5</v>
          </cell>
          <cell r="V217">
            <v>2.3919999999999999</v>
          </cell>
          <cell r="W217">
            <v>0</v>
          </cell>
          <cell r="X217">
            <v>11.959999999999999</v>
          </cell>
          <cell r="Y217">
            <v>-5</v>
          </cell>
          <cell r="Z217">
            <v>-11.959999999999999</v>
          </cell>
        </row>
        <row r="218">
          <cell r="C218">
            <v>36062</v>
          </cell>
          <cell r="D218" t="str">
            <v>Bot</v>
          </cell>
          <cell r="E218">
            <v>36069</v>
          </cell>
          <cell r="F218">
            <v>5</v>
          </cell>
          <cell r="H218">
            <v>2.14</v>
          </cell>
          <cell r="I218" t="str">
            <v>ML1</v>
          </cell>
          <cell r="J218" t="str">
            <v>Close</v>
          </cell>
          <cell r="K218">
            <v>25</v>
          </cell>
          <cell r="L218">
            <v>0</v>
          </cell>
          <cell r="M218">
            <v>28600</v>
          </cell>
          <cell r="N218" t="str">
            <v>Fut</v>
          </cell>
          <cell r="O218" t="str">
            <v>Nyx</v>
          </cell>
          <cell r="P218">
            <v>50000</v>
          </cell>
          <cell r="Q218">
            <v>0</v>
          </cell>
          <cell r="R218" t="str">
            <v>Fncl</v>
          </cell>
          <cell r="S218" t="str">
            <v>Nymex</v>
          </cell>
          <cell r="T218">
            <v>50000</v>
          </cell>
          <cell r="U218">
            <v>5</v>
          </cell>
          <cell r="V218">
            <v>2.14</v>
          </cell>
          <cell r="W218">
            <v>10.700000000000001</v>
          </cell>
          <cell r="X218">
            <v>0</v>
          </cell>
          <cell r="Y218">
            <v>5</v>
          </cell>
          <cell r="Z218">
            <v>10.700000000000001</v>
          </cell>
        </row>
        <row r="219">
          <cell r="C219">
            <v>36062</v>
          </cell>
          <cell r="D219" t="str">
            <v>Sld</v>
          </cell>
          <cell r="E219">
            <v>36100</v>
          </cell>
          <cell r="G219">
            <v>5</v>
          </cell>
          <cell r="H219">
            <v>2.39</v>
          </cell>
          <cell r="I219" t="str">
            <v>ML1</v>
          </cell>
          <cell r="J219" t="str">
            <v>Close</v>
          </cell>
          <cell r="K219">
            <v>25</v>
          </cell>
          <cell r="L219">
            <v>0</v>
          </cell>
          <cell r="M219">
            <v>-73900</v>
          </cell>
          <cell r="N219" t="str">
            <v>Fut</v>
          </cell>
          <cell r="O219" t="str">
            <v>Nyx</v>
          </cell>
          <cell r="P219">
            <v>0</v>
          </cell>
          <cell r="Q219">
            <v>50000</v>
          </cell>
          <cell r="R219" t="str">
            <v>Fncl</v>
          </cell>
          <cell r="S219" t="str">
            <v>Nymex</v>
          </cell>
          <cell r="T219">
            <v>50000</v>
          </cell>
          <cell r="U219">
            <v>-5</v>
          </cell>
          <cell r="V219">
            <v>2.39</v>
          </cell>
          <cell r="W219">
            <v>0</v>
          </cell>
          <cell r="X219">
            <v>11.950000000000001</v>
          </cell>
          <cell r="Y219">
            <v>-5</v>
          </cell>
          <cell r="Z219">
            <v>-11.950000000000001</v>
          </cell>
        </row>
        <row r="220">
          <cell r="C220">
            <v>36060</v>
          </cell>
          <cell r="D220" t="str">
            <v>Bot</v>
          </cell>
          <cell r="E220">
            <v>36069</v>
          </cell>
          <cell r="F220">
            <v>15</v>
          </cell>
          <cell r="H220">
            <v>2.2799999999999998</v>
          </cell>
          <cell r="I220" t="str">
            <v>ML1</v>
          </cell>
          <cell r="J220" t="str">
            <v>Close</v>
          </cell>
          <cell r="K220">
            <v>31</v>
          </cell>
          <cell r="L220">
            <v>0</v>
          </cell>
          <cell r="M220">
            <v>127200</v>
          </cell>
          <cell r="N220" t="str">
            <v>Fut</v>
          </cell>
          <cell r="O220" t="str">
            <v>Nyx</v>
          </cell>
          <cell r="P220">
            <v>150000</v>
          </cell>
          <cell r="Q220">
            <v>0</v>
          </cell>
          <cell r="R220" t="str">
            <v>Fncl</v>
          </cell>
          <cell r="S220" t="str">
            <v>Nymex</v>
          </cell>
          <cell r="T220">
            <v>150000</v>
          </cell>
          <cell r="U220">
            <v>15</v>
          </cell>
          <cell r="V220">
            <v>2.2799999999999998</v>
          </cell>
          <cell r="W220">
            <v>34.199999999999996</v>
          </cell>
          <cell r="X220">
            <v>0</v>
          </cell>
          <cell r="Y220">
            <v>15</v>
          </cell>
          <cell r="Z220">
            <v>34.199999999999996</v>
          </cell>
        </row>
        <row r="221">
          <cell r="C221">
            <v>36063</v>
          </cell>
          <cell r="D221" t="str">
            <v>Sld</v>
          </cell>
          <cell r="E221">
            <v>36130</v>
          </cell>
          <cell r="G221">
            <v>15</v>
          </cell>
          <cell r="H221">
            <v>2.61</v>
          </cell>
          <cell r="I221" t="str">
            <v>ML1</v>
          </cell>
          <cell r="J221" t="str">
            <v>Open</v>
          </cell>
          <cell r="K221">
            <v>31</v>
          </cell>
          <cell r="L221">
            <v>0</v>
          </cell>
          <cell r="M221">
            <v>-176100</v>
          </cell>
          <cell r="N221" t="str">
            <v>Fut</v>
          </cell>
          <cell r="O221" t="str">
            <v>Nyx</v>
          </cell>
          <cell r="P221">
            <v>0</v>
          </cell>
          <cell r="Q221">
            <v>150000</v>
          </cell>
          <cell r="R221" t="str">
            <v>Fncl</v>
          </cell>
          <cell r="S221" t="str">
            <v>Nymex</v>
          </cell>
          <cell r="T221">
            <v>150000</v>
          </cell>
          <cell r="U221">
            <v>-15</v>
          </cell>
          <cell r="V221">
            <v>2.61</v>
          </cell>
          <cell r="W221">
            <v>0</v>
          </cell>
          <cell r="X221">
            <v>39.15</v>
          </cell>
          <cell r="Y221">
            <v>-15</v>
          </cell>
          <cell r="Z221">
            <v>-39.15</v>
          </cell>
        </row>
        <row r="222">
          <cell r="C222">
            <v>36063</v>
          </cell>
          <cell r="D222" t="str">
            <v>Sld</v>
          </cell>
          <cell r="E222">
            <v>36100</v>
          </cell>
          <cell r="G222">
            <v>15</v>
          </cell>
          <cell r="H222">
            <v>2.4300000000000002</v>
          </cell>
          <cell r="I222" t="str">
            <v>ML1</v>
          </cell>
          <cell r="J222" t="str">
            <v>Open</v>
          </cell>
          <cell r="K222">
            <v>34</v>
          </cell>
          <cell r="L222">
            <v>0</v>
          </cell>
          <cell r="M222">
            <v>-174300</v>
          </cell>
          <cell r="N222" t="str">
            <v>Fut</v>
          </cell>
          <cell r="O222" t="str">
            <v>Nyx</v>
          </cell>
          <cell r="P222">
            <v>0</v>
          </cell>
          <cell r="Q222">
            <v>150000</v>
          </cell>
          <cell r="R222" t="str">
            <v>Fncl</v>
          </cell>
          <cell r="S222" t="str">
            <v>Nymex</v>
          </cell>
          <cell r="T222">
            <v>150000</v>
          </cell>
          <cell r="U222">
            <v>-15</v>
          </cell>
          <cell r="V222">
            <v>2.4300000000000002</v>
          </cell>
          <cell r="W222">
            <v>0</v>
          </cell>
          <cell r="X222">
            <v>36.450000000000003</v>
          </cell>
          <cell r="Y222">
            <v>-15</v>
          </cell>
          <cell r="Z222">
            <v>-36.450000000000003</v>
          </cell>
        </row>
        <row r="223">
          <cell r="C223">
            <v>36066</v>
          </cell>
          <cell r="D223" t="str">
            <v>Bot</v>
          </cell>
          <cell r="E223">
            <v>36069</v>
          </cell>
          <cell r="F223">
            <v>5</v>
          </cell>
          <cell r="H223">
            <v>2.13</v>
          </cell>
          <cell r="I223" t="str">
            <v>SB1</v>
          </cell>
          <cell r="J223" t="str">
            <v>Close</v>
          </cell>
          <cell r="K223">
            <v>7</v>
          </cell>
          <cell r="L223">
            <v>0</v>
          </cell>
          <cell r="M223">
            <v>28700</v>
          </cell>
          <cell r="N223" t="str">
            <v>Fut</v>
          </cell>
          <cell r="O223" t="str">
            <v>Nyx</v>
          </cell>
          <cell r="P223">
            <v>50000</v>
          </cell>
          <cell r="Q223">
            <v>0</v>
          </cell>
          <cell r="R223" t="str">
            <v>Fncl</v>
          </cell>
          <cell r="S223" t="str">
            <v>Nymex</v>
          </cell>
          <cell r="T223">
            <v>50000</v>
          </cell>
          <cell r="U223">
            <v>5</v>
          </cell>
          <cell r="V223">
            <v>2.13</v>
          </cell>
          <cell r="W223">
            <v>10.649999999999999</v>
          </cell>
          <cell r="X223">
            <v>0</v>
          </cell>
          <cell r="Y223">
            <v>5</v>
          </cell>
          <cell r="Z223">
            <v>10.649999999999999</v>
          </cell>
        </row>
        <row r="224">
          <cell r="C224">
            <v>36066</v>
          </cell>
          <cell r="D224" t="str">
            <v>Bot</v>
          </cell>
          <cell r="E224">
            <v>36069</v>
          </cell>
          <cell r="F224">
            <v>10</v>
          </cell>
          <cell r="H224">
            <v>2.11</v>
          </cell>
          <cell r="I224" t="str">
            <v>ML1</v>
          </cell>
          <cell r="J224" t="str">
            <v>Close</v>
          </cell>
          <cell r="K224">
            <v>24</v>
          </cell>
          <cell r="L224">
            <v>0</v>
          </cell>
          <cell r="M224">
            <v>78900</v>
          </cell>
          <cell r="N224" t="str">
            <v>Fut</v>
          </cell>
          <cell r="O224" t="str">
            <v>Nyx</v>
          </cell>
          <cell r="P224">
            <v>100000</v>
          </cell>
          <cell r="Q224">
            <v>0</v>
          </cell>
          <cell r="R224" t="str">
            <v>Fncl</v>
          </cell>
          <cell r="S224" t="str">
            <v>Nymex</v>
          </cell>
          <cell r="T224">
            <v>100000</v>
          </cell>
          <cell r="U224">
            <v>10</v>
          </cell>
          <cell r="V224">
            <v>2.11</v>
          </cell>
          <cell r="W224">
            <v>21.099999999999998</v>
          </cell>
          <cell r="X224">
            <v>0</v>
          </cell>
          <cell r="Y224">
            <v>10</v>
          </cell>
          <cell r="Z224">
            <v>21.099999999999998</v>
          </cell>
        </row>
        <row r="225">
          <cell r="C225">
            <v>36066</v>
          </cell>
          <cell r="D225" t="str">
            <v>Bot</v>
          </cell>
          <cell r="E225">
            <v>36069</v>
          </cell>
          <cell r="F225">
            <v>1</v>
          </cell>
          <cell r="H225">
            <v>2.11</v>
          </cell>
          <cell r="I225" t="str">
            <v>ML1</v>
          </cell>
          <cell r="J225" t="str">
            <v>Close</v>
          </cell>
          <cell r="K225">
            <v>31</v>
          </cell>
          <cell r="L225">
            <v>0</v>
          </cell>
          <cell r="M225">
            <v>-11099.999999999998</v>
          </cell>
          <cell r="N225" t="str">
            <v>Fut</v>
          </cell>
          <cell r="O225" t="str">
            <v>Nyx</v>
          </cell>
          <cell r="P225">
            <v>10000</v>
          </cell>
          <cell r="Q225">
            <v>0</v>
          </cell>
          <cell r="R225" t="str">
            <v>Fncl</v>
          </cell>
          <cell r="S225" t="str">
            <v>Nymex</v>
          </cell>
          <cell r="T225">
            <v>10000</v>
          </cell>
          <cell r="U225">
            <v>1</v>
          </cell>
          <cell r="V225">
            <v>2.11</v>
          </cell>
          <cell r="W225">
            <v>2.11</v>
          </cell>
          <cell r="X225">
            <v>0</v>
          </cell>
          <cell r="Y225">
            <v>1</v>
          </cell>
          <cell r="Z225">
            <v>2.11</v>
          </cell>
        </row>
        <row r="226">
          <cell r="C226">
            <v>36066</v>
          </cell>
          <cell r="D226" t="str">
            <v>Bot</v>
          </cell>
          <cell r="E226">
            <v>36069</v>
          </cell>
          <cell r="F226">
            <v>7</v>
          </cell>
          <cell r="H226">
            <v>2.06</v>
          </cell>
          <cell r="I226" t="str">
            <v>ML1</v>
          </cell>
          <cell r="J226" t="str">
            <v>Close</v>
          </cell>
          <cell r="K226">
            <v>25</v>
          </cell>
          <cell r="L226">
            <v>0</v>
          </cell>
          <cell r="M226">
            <v>49399.999999999993</v>
          </cell>
          <cell r="N226" t="str">
            <v>Fut</v>
          </cell>
          <cell r="O226" t="str">
            <v>Nyx</v>
          </cell>
          <cell r="P226">
            <v>70000</v>
          </cell>
          <cell r="Q226">
            <v>0</v>
          </cell>
          <cell r="R226" t="str">
            <v>Fncl</v>
          </cell>
          <cell r="S226" t="str">
            <v>Nymex</v>
          </cell>
          <cell r="T226">
            <v>70000</v>
          </cell>
          <cell r="U226">
            <v>7</v>
          </cell>
          <cell r="V226">
            <v>2.06</v>
          </cell>
          <cell r="W226">
            <v>14.42</v>
          </cell>
          <cell r="X226">
            <v>0</v>
          </cell>
          <cell r="Y226">
            <v>7</v>
          </cell>
          <cell r="Z226">
            <v>14.42</v>
          </cell>
        </row>
        <row r="227">
          <cell r="C227">
            <v>36066</v>
          </cell>
          <cell r="D227" t="str">
            <v>Sld</v>
          </cell>
          <cell r="E227">
            <v>36100</v>
          </cell>
          <cell r="G227">
            <v>7</v>
          </cell>
          <cell r="H227">
            <v>2.2999999999999998</v>
          </cell>
          <cell r="I227" t="str">
            <v>ML1</v>
          </cell>
          <cell r="J227" t="str">
            <v>Close</v>
          </cell>
          <cell r="K227">
            <v>25</v>
          </cell>
          <cell r="L227">
            <v>0</v>
          </cell>
          <cell r="M227">
            <v>-93000</v>
          </cell>
          <cell r="N227" t="str">
            <v>Fut</v>
          </cell>
          <cell r="O227" t="str">
            <v>Nyx</v>
          </cell>
          <cell r="P227">
            <v>0</v>
          </cell>
          <cell r="Q227">
            <v>70000</v>
          </cell>
          <cell r="R227" t="str">
            <v>Fncl</v>
          </cell>
          <cell r="S227" t="str">
            <v>Nymex</v>
          </cell>
          <cell r="T227">
            <v>70000</v>
          </cell>
          <cell r="U227">
            <v>-7</v>
          </cell>
          <cell r="V227">
            <v>2.2999999999999998</v>
          </cell>
          <cell r="W227">
            <v>0</v>
          </cell>
          <cell r="X227">
            <v>16.099999999999998</v>
          </cell>
          <cell r="Y227">
            <v>-7</v>
          </cell>
          <cell r="Z227">
            <v>-16.099999999999998</v>
          </cell>
        </row>
        <row r="228">
          <cell r="C228">
            <v>36066</v>
          </cell>
          <cell r="D228" t="str">
            <v>Bot</v>
          </cell>
          <cell r="E228">
            <v>36069</v>
          </cell>
          <cell r="F228">
            <v>10</v>
          </cell>
          <cell r="H228">
            <v>2.06</v>
          </cell>
          <cell r="I228" t="str">
            <v>ML1</v>
          </cell>
          <cell r="J228" t="str">
            <v>Close</v>
          </cell>
          <cell r="K228">
            <v>28</v>
          </cell>
          <cell r="L228">
            <v>0</v>
          </cell>
          <cell r="M228">
            <v>79400</v>
          </cell>
          <cell r="N228" t="str">
            <v>Fut</v>
          </cell>
          <cell r="O228" t="str">
            <v>Nyx</v>
          </cell>
          <cell r="P228">
            <v>100000</v>
          </cell>
          <cell r="Q228">
            <v>0</v>
          </cell>
          <cell r="R228" t="str">
            <v>Fncl</v>
          </cell>
          <cell r="S228" t="str">
            <v>Nymex</v>
          </cell>
          <cell r="T228">
            <v>100000</v>
          </cell>
          <cell r="U228">
            <v>10</v>
          </cell>
          <cell r="V228">
            <v>2.06</v>
          </cell>
          <cell r="W228">
            <v>20.6</v>
          </cell>
          <cell r="X228">
            <v>0</v>
          </cell>
          <cell r="Y228">
            <v>10</v>
          </cell>
          <cell r="Z228">
            <v>20.6</v>
          </cell>
        </row>
        <row r="229">
          <cell r="C229">
            <v>36066</v>
          </cell>
          <cell r="D229" t="str">
            <v>Sld</v>
          </cell>
          <cell r="E229">
            <v>36100</v>
          </cell>
          <cell r="G229">
            <v>10</v>
          </cell>
          <cell r="H229">
            <v>2.2999999999999998</v>
          </cell>
          <cell r="I229" t="str">
            <v>ML1</v>
          </cell>
          <cell r="J229" t="str">
            <v>Close</v>
          </cell>
          <cell r="K229">
            <v>28</v>
          </cell>
          <cell r="L229">
            <v>0</v>
          </cell>
          <cell r="M229">
            <v>-123000</v>
          </cell>
          <cell r="N229" t="str">
            <v>Fut</v>
          </cell>
          <cell r="O229" t="str">
            <v>Nyx</v>
          </cell>
          <cell r="P229">
            <v>0</v>
          </cell>
          <cell r="Q229">
            <v>100000</v>
          </cell>
          <cell r="R229" t="str">
            <v>Fncl</v>
          </cell>
          <cell r="S229" t="str">
            <v>Nymex</v>
          </cell>
          <cell r="T229">
            <v>100000</v>
          </cell>
          <cell r="U229">
            <v>-10</v>
          </cell>
          <cell r="V229">
            <v>2.2999999999999998</v>
          </cell>
          <cell r="W229">
            <v>0</v>
          </cell>
          <cell r="X229">
            <v>23</v>
          </cell>
          <cell r="Y229">
            <v>-10</v>
          </cell>
          <cell r="Z229">
            <v>-23</v>
          </cell>
        </row>
        <row r="230">
          <cell r="C230">
            <v>36066</v>
          </cell>
          <cell r="D230" t="str">
            <v>Sld</v>
          </cell>
          <cell r="E230">
            <v>36100</v>
          </cell>
          <cell r="G230">
            <v>5</v>
          </cell>
          <cell r="H230">
            <v>2.29</v>
          </cell>
          <cell r="I230" t="str">
            <v>ML1</v>
          </cell>
          <cell r="J230" t="str">
            <v>Open</v>
          </cell>
          <cell r="K230">
            <v>35</v>
          </cell>
          <cell r="L230">
            <v>0</v>
          </cell>
          <cell r="M230">
            <v>-72900</v>
          </cell>
          <cell r="N230" t="str">
            <v>Fut</v>
          </cell>
          <cell r="O230" t="str">
            <v>Nyx</v>
          </cell>
          <cell r="P230">
            <v>0</v>
          </cell>
          <cell r="Q230">
            <v>50000</v>
          </cell>
          <cell r="R230" t="str">
            <v>Fncl</v>
          </cell>
          <cell r="S230" t="str">
            <v>Nymex</v>
          </cell>
          <cell r="T230">
            <v>50000</v>
          </cell>
          <cell r="U230">
            <v>-5</v>
          </cell>
          <cell r="V230">
            <v>2.29</v>
          </cell>
          <cell r="W230">
            <v>0</v>
          </cell>
          <cell r="X230">
            <v>11.45</v>
          </cell>
          <cell r="Y230">
            <v>-5</v>
          </cell>
          <cell r="Z230">
            <v>-11.45</v>
          </cell>
        </row>
        <row r="231">
          <cell r="C231">
            <v>36066</v>
          </cell>
          <cell r="D231" t="str">
            <v>Bot</v>
          </cell>
          <cell r="E231">
            <v>36130</v>
          </cell>
          <cell r="F231">
            <v>5</v>
          </cell>
          <cell r="H231">
            <v>2.5</v>
          </cell>
          <cell r="I231" t="str">
            <v>ML1</v>
          </cell>
          <cell r="J231" t="str">
            <v>Open</v>
          </cell>
          <cell r="K231">
            <v>35</v>
          </cell>
          <cell r="L231">
            <v>0</v>
          </cell>
          <cell r="M231">
            <v>25000</v>
          </cell>
          <cell r="N231" t="str">
            <v>Fut</v>
          </cell>
          <cell r="O231" t="str">
            <v>Nyx</v>
          </cell>
          <cell r="P231">
            <v>50000</v>
          </cell>
          <cell r="Q231">
            <v>0</v>
          </cell>
          <cell r="R231" t="str">
            <v>Fncl</v>
          </cell>
          <cell r="S231" t="str">
            <v>Nymex</v>
          </cell>
          <cell r="T231">
            <v>50000</v>
          </cell>
          <cell r="U231">
            <v>5</v>
          </cell>
          <cell r="V231">
            <v>2.5</v>
          </cell>
          <cell r="W231">
            <v>12.5</v>
          </cell>
          <cell r="X231">
            <v>0</v>
          </cell>
          <cell r="Y231">
            <v>5</v>
          </cell>
          <cell r="Z231">
            <v>12.5</v>
          </cell>
        </row>
        <row r="232">
          <cell r="C232">
            <v>36066</v>
          </cell>
          <cell r="D232" t="str">
            <v>Sld</v>
          </cell>
          <cell r="E232">
            <v>36100</v>
          </cell>
          <cell r="G232">
            <v>5</v>
          </cell>
          <cell r="H232">
            <v>2.31</v>
          </cell>
          <cell r="I232" t="str">
            <v>ML1</v>
          </cell>
          <cell r="J232" t="str">
            <v>Open</v>
          </cell>
          <cell r="K232">
            <v>35</v>
          </cell>
          <cell r="L232">
            <v>0</v>
          </cell>
          <cell r="M232">
            <v>-73100</v>
          </cell>
          <cell r="N232" t="str">
            <v>Fut</v>
          </cell>
          <cell r="O232" t="str">
            <v>Nyx</v>
          </cell>
          <cell r="P232">
            <v>0</v>
          </cell>
          <cell r="Q232">
            <v>50000</v>
          </cell>
          <cell r="R232" t="str">
            <v>Fncl</v>
          </cell>
          <cell r="S232" t="str">
            <v>Nymex</v>
          </cell>
          <cell r="T232">
            <v>50000</v>
          </cell>
          <cell r="U232">
            <v>-5</v>
          </cell>
          <cell r="V232">
            <v>2.31</v>
          </cell>
          <cell r="W232">
            <v>0</v>
          </cell>
          <cell r="X232">
            <v>11.55</v>
          </cell>
          <cell r="Y232">
            <v>-5</v>
          </cell>
          <cell r="Z232">
            <v>-11.55</v>
          </cell>
        </row>
        <row r="233">
          <cell r="C233">
            <v>36066</v>
          </cell>
          <cell r="D233" t="str">
            <v>Bot</v>
          </cell>
          <cell r="E233">
            <v>36130</v>
          </cell>
          <cell r="F233">
            <v>5</v>
          </cell>
          <cell r="H233">
            <v>2.5099999999999998</v>
          </cell>
          <cell r="I233" t="str">
            <v>ML1</v>
          </cell>
          <cell r="J233" t="str">
            <v>Open</v>
          </cell>
          <cell r="K233">
            <v>35</v>
          </cell>
          <cell r="L233">
            <v>0</v>
          </cell>
          <cell r="M233">
            <v>24900.000000000004</v>
          </cell>
          <cell r="N233" t="str">
            <v>Fut</v>
          </cell>
          <cell r="O233" t="str">
            <v>Nyx</v>
          </cell>
          <cell r="P233">
            <v>50000</v>
          </cell>
          <cell r="Q233">
            <v>0</v>
          </cell>
          <cell r="R233" t="str">
            <v>Fncl</v>
          </cell>
          <cell r="S233" t="str">
            <v>Nymex</v>
          </cell>
          <cell r="T233">
            <v>50000</v>
          </cell>
          <cell r="U233">
            <v>5</v>
          </cell>
          <cell r="V233">
            <v>2.5099999999999998</v>
          </cell>
          <cell r="W233">
            <v>12.549999999999999</v>
          </cell>
          <cell r="X233">
            <v>0</v>
          </cell>
          <cell r="Y233">
            <v>5</v>
          </cell>
          <cell r="Z233">
            <v>12.549999999999999</v>
          </cell>
        </row>
        <row r="234">
          <cell r="C234">
            <v>36068</v>
          </cell>
          <cell r="D234" t="str">
            <v>Sld</v>
          </cell>
          <cell r="E234">
            <v>36100</v>
          </cell>
          <cell r="G234">
            <v>8</v>
          </cell>
          <cell r="H234">
            <v>2.399</v>
          </cell>
          <cell r="I234" t="str">
            <v>ML1</v>
          </cell>
          <cell r="J234" t="str">
            <v>Open</v>
          </cell>
          <cell r="K234">
            <v>36</v>
          </cell>
          <cell r="L234">
            <v>0</v>
          </cell>
          <cell r="M234">
            <v>-103990.00000000001</v>
          </cell>
          <cell r="N234" t="str">
            <v>Fut</v>
          </cell>
          <cell r="O234" t="str">
            <v>Nyx</v>
          </cell>
          <cell r="P234">
            <v>0</v>
          </cell>
          <cell r="Q234">
            <v>80000</v>
          </cell>
          <cell r="R234" t="str">
            <v>Fncl</v>
          </cell>
          <cell r="S234" t="str">
            <v>Nymex</v>
          </cell>
          <cell r="T234">
            <v>80000</v>
          </cell>
          <cell r="U234">
            <v>-8</v>
          </cell>
          <cell r="V234">
            <v>2.399</v>
          </cell>
          <cell r="W234">
            <v>0</v>
          </cell>
          <cell r="X234">
            <v>19.192</v>
          </cell>
          <cell r="Y234">
            <v>-8</v>
          </cell>
          <cell r="Z234">
            <v>-19.192</v>
          </cell>
        </row>
        <row r="235">
          <cell r="C235">
            <v>36068</v>
          </cell>
          <cell r="D235" t="str">
            <v>Sld</v>
          </cell>
          <cell r="E235">
            <v>36100</v>
          </cell>
          <cell r="G235">
            <v>7</v>
          </cell>
          <cell r="H235">
            <v>2.3839999999999999</v>
          </cell>
          <cell r="I235" t="str">
            <v>ML1</v>
          </cell>
          <cell r="J235" t="str">
            <v>Open</v>
          </cell>
          <cell r="K235">
            <v>36</v>
          </cell>
          <cell r="L235">
            <v>0</v>
          </cell>
          <cell r="M235">
            <v>-93840</v>
          </cell>
          <cell r="N235" t="str">
            <v>Fut</v>
          </cell>
          <cell r="O235" t="str">
            <v>Nyx</v>
          </cell>
          <cell r="P235">
            <v>0</v>
          </cell>
          <cell r="Q235">
            <v>70000</v>
          </cell>
          <cell r="R235" t="str">
            <v>Fncl</v>
          </cell>
          <cell r="S235" t="str">
            <v>Nymex</v>
          </cell>
          <cell r="T235">
            <v>70000</v>
          </cell>
          <cell r="U235">
            <v>-7</v>
          </cell>
          <cell r="V235">
            <v>2.3839999999999999</v>
          </cell>
          <cell r="W235">
            <v>0</v>
          </cell>
          <cell r="X235">
            <v>16.687999999999999</v>
          </cell>
          <cell r="Y235">
            <v>-7</v>
          </cell>
          <cell r="Z235">
            <v>-16.687999999999999</v>
          </cell>
        </row>
        <row r="236">
          <cell r="C236">
            <v>36068</v>
          </cell>
          <cell r="D236" t="str">
            <v>Sld</v>
          </cell>
          <cell r="E236">
            <v>36100</v>
          </cell>
          <cell r="G236">
            <v>3</v>
          </cell>
          <cell r="H236">
            <v>2.3839999999999999</v>
          </cell>
          <cell r="I236" t="str">
            <v>ML1</v>
          </cell>
          <cell r="J236" t="str">
            <v>Open</v>
          </cell>
          <cell r="K236">
            <v>26</v>
          </cell>
          <cell r="L236">
            <v>0</v>
          </cell>
          <cell r="M236">
            <v>-53840</v>
          </cell>
          <cell r="N236" t="str">
            <v>Fut</v>
          </cell>
          <cell r="O236" t="str">
            <v>Nyx</v>
          </cell>
          <cell r="P236">
            <v>0</v>
          </cell>
          <cell r="Q236">
            <v>30000</v>
          </cell>
          <cell r="R236" t="str">
            <v>Fncl</v>
          </cell>
          <cell r="S236" t="str">
            <v>Nymex</v>
          </cell>
          <cell r="T236">
            <v>30000</v>
          </cell>
          <cell r="U236">
            <v>-3</v>
          </cell>
          <cell r="V236">
            <v>2.3839999999999999</v>
          </cell>
          <cell r="W236">
            <v>0</v>
          </cell>
          <cell r="X236">
            <v>7.1519999999999992</v>
          </cell>
          <cell r="Y236">
            <v>-3</v>
          </cell>
          <cell r="Z236">
            <v>-7.1519999999999992</v>
          </cell>
        </row>
        <row r="237">
          <cell r="C237">
            <v>36069</v>
          </cell>
          <cell r="D237" t="str">
            <v>Bot</v>
          </cell>
          <cell r="E237">
            <v>36161</v>
          </cell>
          <cell r="F237">
            <v>4</v>
          </cell>
          <cell r="H237">
            <v>2.7189999999999999</v>
          </cell>
          <cell r="I237" t="str">
            <v>ML1</v>
          </cell>
          <cell r="J237" t="str">
            <v>Open</v>
          </cell>
          <cell r="K237">
            <v>19</v>
          </cell>
          <cell r="L237">
            <v>0</v>
          </cell>
          <cell r="M237">
            <v>12810.000000000002</v>
          </cell>
          <cell r="N237" t="str">
            <v>Fut</v>
          </cell>
          <cell r="O237" t="str">
            <v>Nyx</v>
          </cell>
          <cell r="P237">
            <v>40000</v>
          </cell>
          <cell r="Q237">
            <v>0</v>
          </cell>
          <cell r="R237" t="str">
            <v>Fncl</v>
          </cell>
          <cell r="S237" t="str">
            <v>Nymex</v>
          </cell>
          <cell r="T237">
            <v>40000</v>
          </cell>
          <cell r="U237">
            <v>4</v>
          </cell>
          <cell r="V237">
            <v>2.7189999999999999</v>
          </cell>
          <cell r="W237">
            <v>10.875999999999999</v>
          </cell>
          <cell r="X237">
            <v>0</v>
          </cell>
          <cell r="Y237">
            <v>4</v>
          </cell>
          <cell r="Z237">
            <v>10.875999999999999</v>
          </cell>
        </row>
        <row r="238">
          <cell r="C238">
            <v>36069</v>
          </cell>
          <cell r="D238" t="str">
            <v>Bot</v>
          </cell>
          <cell r="E238">
            <v>36161</v>
          </cell>
          <cell r="F238">
            <v>1</v>
          </cell>
          <cell r="H238">
            <v>2.6949999999999998</v>
          </cell>
          <cell r="I238" t="str">
            <v>ML1</v>
          </cell>
          <cell r="J238" t="str">
            <v>Open</v>
          </cell>
          <cell r="K238">
            <v>19</v>
          </cell>
          <cell r="L238">
            <v>0</v>
          </cell>
          <cell r="M238">
            <v>-16950</v>
          </cell>
          <cell r="N238" t="str">
            <v>Fut</v>
          </cell>
          <cell r="O238" t="str">
            <v>Nyx</v>
          </cell>
          <cell r="P238">
            <v>10000</v>
          </cell>
          <cell r="Q238">
            <v>0</v>
          </cell>
          <cell r="R238" t="str">
            <v>Fncl</v>
          </cell>
          <cell r="S238" t="str">
            <v>Nymex</v>
          </cell>
          <cell r="T238">
            <v>10000</v>
          </cell>
          <cell r="U238">
            <v>1</v>
          </cell>
          <cell r="V238">
            <v>2.6949999999999998</v>
          </cell>
          <cell r="W238">
            <v>2.6949999999999998</v>
          </cell>
          <cell r="X238">
            <v>0</v>
          </cell>
          <cell r="Y238">
            <v>1</v>
          </cell>
          <cell r="Z238">
            <v>2.6949999999999998</v>
          </cell>
        </row>
        <row r="239">
          <cell r="C239">
            <v>36069</v>
          </cell>
          <cell r="D239" t="str">
            <v>Sld</v>
          </cell>
          <cell r="E239">
            <v>36130</v>
          </cell>
          <cell r="G239">
            <v>4</v>
          </cell>
          <cell r="H239">
            <v>2.6789999999999998</v>
          </cell>
          <cell r="I239" t="str">
            <v>ML1</v>
          </cell>
          <cell r="J239" t="str">
            <v>Open</v>
          </cell>
          <cell r="K239">
            <v>19</v>
          </cell>
          <cell r="L239">
            <v>0</v>
          </cell>
          <cell r="M239">
            <v>-66790</v>
          </cell>
          <cell r="N239" t="str">
            <v>Fut</v>
          </cell>
          <cell r="O239" t="str">
            <v>Nyx</v>
          </cell>
          <cell r="P239">
            <v>0</v>
          </cell>
          <cell r="Q239">
            <v>40000</v>
          </cell>
          <cell r="R239" t="str">
            <v>Fncl</v>
          </cell>
          <cell r="S239" t="str">
            <v>Nymex</v>
          </cell>
          <cell r="T239">
            <v>40000</v>
          </cell>
          <cell r="U239">
            <v>-4</v>
          </cell>
          <cell r="V239">
            <v>2.6789999999999998</v>
          </cell>
          <cell r="W239">
            <v>0</v>
          </cell>
          <cell r="X239">
            <v>10.715999999999999</v>
          </cell>
          <cell r="Y239">
            <v>-4</v>
          </cell>
          <cell r="Z239">
            <v>-10.715999999999999</v>
          </cell>
        </row>
        <row r="240">
          <cell r="C240">
            <v>36069</v>
          </cell>
          <cell r="D240" t="str">
            <v>Sld</v>
          </cell>
          <cell r="E240">
            <v>36130</v>
          </cell>
          <cell r="G240">
            <v>1</v>
          </cell>
          <cell r="H240">
            <v>2.6549999999999998</v>
          </cell>
          <cell r="I240" t="str">
            <v>ML1</v>
          </cell>
          <cell r="J240" t="str">
            <v>Open</v>
          </cell>
          <cell r="K240">
            <v>19</v>
          </cell>
          <cell r="L240">
            <v>0</v>
          </cell>
          <cell r="M240">
            <v>-36550</v>
          </cell>
          <cell r="N240" t="str">
            <v>Fut</v>
          </cell>
          <cell r="O240" t="str">
            <v>Nyx</v>
          </cell>
          <cell r="P240">
            <v>0</v>
          </cell>
          <cell r="Q240">
            <v>10000</v>
          </cell>
          <cell r="R240" t="str">
            <v>Fncl</v>
          </cell>
          <cell r="S240" t="str">
            <v>Nymex</v>
          </cell>
          <cell r="T240">
            <v>10000</v>
          </cell>
          <cell r="U240">
            <v>-1</v>
          </cell>
          <cell r="V240">
            <v>2.6549999999999998</v>
          </cell>
          <cell r="W240">
            <v>0</v>
          </cell>
          <cell r="X240">
            <v>2.6549999999999998</v>
          </cell>
          <cell r="Y240">
            <v>-1</v>
          </cell>
          <cell r="Z240">
            <v>-2.6549999999999998</v>
          </cell>
        </row>
        <row r="241">
          <cell r="C241">
            <v>36069</v>
          </cell>
          <cell r="D241" t="str">
            <v>Bot</v>
          </cell>
          <cell r="E241">
            <v>36161</v>
          </cell>
          <cell r="F241">
            <v>5</v>
          </cell>
          <cell r="H241">
            <v>2.73</v>
          </cell>
          <cell r="I241" t="str">
            <v>ML1</v>
          </cell>
          <cell r="J241" t="str">
            <v>Open</v>
          </cell>
          <cell r="K241">
            <v>19</v>
          </cell>
          <cell r="L241">
            <v>0</v>
          </cell>
          <cell r="M241">
            <v>22700</v>
          </cell>
          <cell r="N241" t="str">
            <v>Fut</v>
          </cell>
          <cell r="O241" t="str">
            <v>Nyx</v>
          </cell>
          <cell r="P241">
            <v>50000</v>
          </cell>
          <cell r="Q241">
            <v>0</v>
          </cell>
          <cell r="R241" t="str">
            <v>Fncl</v>
          </cell>
          <cell r="S241" t="str">
            <v>Nymex</v>
          </cell>
          <cell r="T241">
            <v>50000</v>
          </cell>
          <cell r="U241">
            <v>5</v>
          </cell>
          <cell r="V241">
            <v>2.73</v>
          </cell>
          <cell r="W241">
            <v>13.65</v>
          </cell>
          <cell r="X241">
            <v>0</v>
          </cell>
          <cell r="Y241">
            <v>5</v>
          </cell>
          <cell r="Z241">
            <v>13.65</v>
          </cell>
        </row>
        <row r="242">
          <cell r="C242">
            <v>36069</v>
          </cell>
          <cell r="D242" t="str">
            <v>Sld</v>
          </cell>
          <cell r="E242">
            <v>36130</v>
          </cell>
          <cell r="G242">
            <v>5</v>
          </cell>
          <cell r="H242">
            <v>2.6890000000000001</v>
          </cell>
          <cell r="I242" t="str">
            <v>ML1</v>
          </cell>
          <cell r="J242" t="str">
            <v>Open</v>
          </cell>
          <cell r="K242">
            <v>19</v>
          </cell>
          <cell r="L242">
            <v>0</v>
          </cell>
          <cell r="M242">
            <v>-76890</v>
          </cell>
          <cell r="N242" t="str">
            <v>Fut</v>
          </cell>
          <cell r="O242" t="str">
            <v>Nyx</v>
          </cell>
          <cell r="P242">
            <v>0</v>
          </cell>
          <cell r="Q242">
            <v>50000</v>
          </cell>
          <cell r="R242" t="str">
            <v>Fncl</v>
          </cell>
          <cell r="S242" t="str">
            <v>Nymex</v>
          </cell>
          <cell r="T242">
            <v>50000</v>
          </cell>
          <cell r="U242">
            <v>-5</v>
          </cell>
          <cell r="V242">
            <v>2.6890000000000001</v>
          </cell>
          <cell r="W242">
            <v>0</v>
          </cell>
          <cell r="X242">
            <v>13.445</v>
          </cell>
          <cell r="Y242">
            <v>-5</v>
          </cell>
          <cell r="Z242">
            <v>-13.445</v>
          </cell>
        </row>
        <row r="243">
          <cell r="C243">
            <v>36070</v>
          </cell>
          <cell r="D243" t="str">
            <v>Bot</v>
          </cell>
          <cell r="E243">
            <v>36130</v>
          </cell>
          <cell r="F243">
            <v>5</v>
          </cell>
          <cell r="H243">
            <v>2.5779999999999998</v>
          </cell>
          <cell r="I243" t="str">
            <v>ML1</v>
          </cell>
          <cell r="J243" t="str">
            <v>Open</v>
          </cell>
          <cell r="K243">
            <v>19</v>
          </cell>
          <cell r="L243">
            <v>0</v>
          </cell>
          <cell r="M243">
            <v>24220</v>
          </cell>
          <cell r="N243" t="str">
            <v>Fut</v>
          </cell>
          <cell r="O243" t="str">
            <v>Nyx</v>
          </cell>
          <cell r="P243">
            <v>50000</v>
          </cell>
          <cell r="Q243">
            <v>0</v>
          </cell>
          <cell r="R243" t="str">
            <v>Fncl</v>
          </cell>
          <cell r="S243" t="str">
            <v>Nymex</v>
          </cell>
          <cell r="T243">
            <v>50000</v>
          </cell>
          <cell r="U243">
            <v>5</v>
          </cell>
          <cell r="V243">
            <v>2.5779999999999998</v>
          </cell>
          <cell r="W243">
            <v>12.889999999999999</v>
          </cell>
          <cell r="X243">
            <v>0</v>
          </cell>
          <cell r="Y243">
            <v>5</v>
          </cell>
          <cell r="Z243">
            <v>12.889999999999999</v>
          </cell>
        </row>
        <row r="244">
          <cell r="C244">
            <v>36070</v>
          </cell>
          <cell r="D244" t="str">
            <v>Sld</v>
          </cell>
          <cell r="E244">
            <v>36161</v>
          </cell>
          <cell r="G244">
            <v>5</v>
          </cell>
          <cell r="H244">
            <v>2.6429999999999998</v>
          </cell>
          <cell r="I244" t="str">
            <v>ML1</v>
          </cell>
          <cell r="J244" t="str">
            <v>Open</v>
          </cell>
          <cell r="K244">
            <v>19</v>
          </cell>
          <cell r="L244">
            <v>0</v>
          </cell>
          <cell r="M244">
            <v>-76430</v>
          </cell>
          <cell r="N244" t="str">
            <v>Fut</v>
          </cell>
          <cell r="O244" t="str">
            <v>Nyx</v>
          </cell>
          <cell r="P244">
            <v>0</v>
          </cell>
          <cell r="Q244">
            <v>50000</v>
          </cell>
          <cell r="R244" t="str">
            <v>Fncl</v>
          </cell>
          <cell r="S244" t="str">
            <v>Nymex</v>
          </cell>
          <cell r="T244">
            <v>50000</v>
          </cell>
          <cell r="U244">
            <v>-5</v>
          </cell>
          <cell r="V244">
            <v>2.6429999999999998</v>
          </cell>
          <cell r="W244">
            <v>0</v>
          </cell>
          <cell r="X244">
            <v>13.215</v>
          </cell>
          <cell r="Y244">
            <v>-5</v>
          </cell>
          <cell r="Z244">
            <v>-13.215</v>
          </cell>
        </row>
        <row r="245">
          <cell r="C245">
            <v>36074</v>
          </cell>
          <cell r="D245" t="str">
            <v>Bot</v>
          </cell>
          <cell r="E245">
            <v>36130</v>
          </cell>
          <cell r="F245">
            <v>5</v>
          </cell>
          <cell r="H245">
            <v>2.5299999999999998</v>
          </cell>
          <cell r="I245" t="str">
            <v>ML1</v>
          </cell>
          <cell r="J245" t="str">
            <v>Open</v>
          </cell>
          <cell r="K245">
            <v>19</v>
          </cell>
          <cell r="L245">
            <v>0</v>
          </cell>
          <cell r="M245">
            <v>24700.000000000004</v>
          </cell>
          <cell r="N245" t="str">
            <v>Fut</v>
          </cell>
          <cell r="O245" t="str">
            <v>Nyx</v>
          </cell>
          <cell r="P245">
            <v>50000</v>
          </cell>
          <cell r="Q245">
            <v>0</v>
          </cell>
          <cell r="R245" t="str">
            <v>Fncl</v>
          </cell>
          <cell r="S245" t="str">
            <v>Nymex</v>
          </cell>
          <cell r="T245">
            <v>50000</v>
          </cell>
          <cell r="U245">
            <v>5</v>
          </cell>
          <cell r="V245">
            <v>2.5299999999999998</v>
          </cell>
          <cell r="W245">
            <v>12.649999999999999</v>
          </cell>
          <cell r="X245">
            <v>0</v>
          </cell>
          <cell r="Y245">
            <v>5</v>
          </cell>
          <cell r="Z245">
            <v>12.649999999999999</v>
          </cell>
        </row>
        <row r="246">
          <cell r="C246">
            <v>36074</v>
          </cell>
          <cell r="D246" t="str">
            <v>Sld</v>
          </cell>
          <cell r="E246">
            <v>36161</v>
          </cell>
          <cell r="G246">
            <v>5</v>
          </cell>
          <cell r="H246">
            <v>2.61</v>
          </cell>
          <cell r="I246" t="str">
            <v>ML1</v>
          </cell>
          <cell r="J246" t="str">
            <v>Open</v>
          </cell>
          <cell r="K246">
            <v>19</v>
          </cell>
          <cell r="L246">
            <v>0</v>
          </cell>
          <cell r="M246">
            <v>-76100</v>
          </cell>
          <cell r="N246" t="str">
            <v>Fut</v>
          </cell>
          <cell r="O246" t="str">
            <v>Nyx</v>
          </cell>
          <cell r="P246">
            <v>0</v>
          </cell>
          <cell r="Q246">
            <v>50000</v>
          </cell>
          <cell r="R246" t="str">
            <v>Fncl</v>
          </cell>
          <cell r="S246" t="str">
            <v>Nymex</v>
          </cell>
          <cell r="T246">
            <v>50000</v>
          </cell>
          <cell r="U246">
            <v>-5</v>
          </cell>
          <cell r="V246">
            <v>2.61</v>
          </cell>
          <cell r="W246">
            <v>0</v>
          </cell>
          <cell r="X246">
            <v>13.049999999999999</v>
          </cell>
          <cell r="Y246">
            <v>-5</v>
          </cell>
          <cell r="Z246">
            <v>-13.049999999999999</v>
          </cell>
        </row>
        <row r="247">
          <cell r="C247">
            <v>36076</v>
          </cell>
          <cell r="D247" t="str">
            <v>Bot</v>
          </cell>
          <cell r="E247">
            <v>36100</v>
          </cell>
          <cell r="F247">
            <v>5</v>
          </cell>
          <cell r="H247">
            <v>2.2799999999999998</v>
          </cell>
          <cell r="I247" t="str">
            <v>ML1</v>
          </cell>
          <cell r="J247" t="str">
            <v>Close</v>
          </cell>
          <cell r="K247">
            <v>36</v>
          </cell>
          <cell r="L247">
            <v>0</v>
          </cell>
          <cell r="M247">
            <v>27200.000000000004</v>
          </cell>
          <cell r="N247" t="str">
            <v>Fut</v>
          </cell>
          <cell r="O247" t="str">
            <v>Nyx</v>
          </cell>
          <cell r="P247">
            <v>50000</v>
          </cell>
          <cell r="Q247">
            <v>0</v>
          </cell>
          <cell r="R247" t="str">
            <v>Fncl</v>
          </cell>
          <cell r="S247" t="str">
            <v>Nymex</v>
          </cell>
          <cell r="T247">
            <v>50000</v>
          </cell>
          <cell r="U247">
            <v>5</v>
          </cell>
          <cell r="V247">
            <v>2.2799999999999998</v>
          </cell>
          <cell r="W247">
            <v>11.399999999999999</v>
          </cell>
          <cell r="X247">
            <v>0</v>
          </cell>
          <cell r="Y247">
            <v>5</v>
          </cell>
          <cell r="Z247">
            <v>11.399999999999999</v>
          </cell>
        </row>
        <row r="248">
          <cell r="C248">
            <v>36076</v>
          </cell>
          <cell r="D248" t="str">
            <v>Bot</v>
          </cell>
          <cell r="E248">
            <v>36100</v>
          </cell>
          <cell r="F248">
            <v>5</v>
          </cell>
          <cell r="H248">
            <v>2.27</v>
          </cell>
          <cell r="I248" t="str">
            <v>ML1</v>
          </cell>
          <cell r="J248" t="str">
            <v>Close</v>
          </cell>
          <cell r="K248">
            <v>35</v>
          </cell>
          <cell r="L248">
            <v>0</v>
          </cell>
          <cell r="M248">
            <v>27300</v>
          </cell>
          <cell r="N248" t="str">
            <v>Fut</v>
          </cell>
          <cell r="O248" t="str">
            <v>Nyx</v>
          </cell>
          <cell r="P248">
            <v>50000</v>
          </cell>
          <cell r="Q248">
            <v>0</v>
          </cell>
          <cell r="R248" t="str">
            <v>Fncl</v>
          </cell>
          <cell r="S248" t="str">
            <v>Nymex</v>
          </cell>
          <cell r="T248">
            <v>50000</v>
          </cell>
          <cell r="U248">
            <v>5</v>
          </cell>
          <cell r="V248">
            <v>2.27</v>
          </cell>
          <cell r="W248">
            <v>11.35</v>
          </cell>
          <cell r="X248">
            <v>0</v>
          </cell>
          <cell r="Y248">
            <v>5</v>
          </cell>
          <cell r="Z248">
            <v>11.35</v>
          </cell>
        </row>
        <row r="249">
          <cell r="C249">
            <v>36076</v>
          </cell>
          <cell r="D249" t="str">
            <v>Sld</v>
          </cell>
          <cell r="E249">
            <v>36130</v>
          </cell>
          <cell r="G249">
            <v>5</v>
          </cell>
          <cell r="H249">
            <v>2.5</v>
          </cell>
          <cell r="I249" t="str">
            <v>ML1</v>
          </cell>
          <cell r="J249" t="str">
            <v>Close</v>
          </cell>
          <cell r="K249">
            <v>35</v>
          </cell>
          <cell r="L249">
            <v>0</v>
          </cell>
          <cell r="M249">
            <v>-75000</v>
          </cell>
          <cell r="N249" t="str">
            <v>Fut</v>
          </cell>
          <cell r="O249" t="str">
            <v>Nyx</v>
          </cell>
          <cell r="P249">
            <v>0</v>
          </cell>
          <cell r="Q249">
            <v>50000</v>
          </cell>
          <cell r="R249" t="str">
            <v>Fncl</v>
          </cell>
          <cell r="S249" t="str">
            <v>Nymex</v>
          </cell>
          <cell r="T249">
            <v>50000</v>
          </cell>
          <cell r="U249">
            <v>-5</v>
          </cell>
          <cell r="V249">
            <v>2.5</v>
          </cell>
          <cell r="W249">
            <v>0</v>
          </cell>
          <cell r="X249">
            <v>12.5</v>
          </cell>
          <cell r="Y249">
            <v>-5</v>
          </cell>
          <cell r="Z249">
            <v>-12.5</v>
          </cell>
        </row>
        <row r="250">
          <cell r="C250">
            <v>36081</v>
          </cell>
          <cell r="D250" t="str">
            <v>Bot</v>
          </cell>
          <cell r="E250">
            <v>36100</v>
          </cell>
          <cell r="F250">
            <v>5</v>
          </cell>
          <cell r="H250">
            <v>2.1</v>
          </cell>
          <cell r="I250" t="str">
            <v>ML1</v>
          </cell>
          <cell r="J250" t="str">
            <v>Close</v>
          </cell>
          <cell r="K250">
            <v>35</v>
          </cell>
          <cell r="L250">
            <v>0</v>
          </cell>
          <cell r="M250">
            <v>29000</v>
          </cell>
          <cell r="N250" t="str">
            <v>Fut</v>
          </cell>
          <cell r="O250" t="str">
            <v>Nyx</v>
          </cell>
          <cell r="P250">
            <v>50000</v>
          </cell>
          <cell r="Q250">
            <v>0</v>
          </cell>
          <cell r="R250" t="str">
            <v>Fncl</v>
          </cell>
          <cell r="S250" t="str">
            <v>Nymex</v>
          </cell>
          <cell r="T250">
            <v>50000</v>
          </cell>
          <cell r="U250">
            <v>5</v>
          </cell>
          <cell r="V250">
            <v>2.1</v>
          </cell>
          <cell r="W250">
            <v>10.5</v>
          </cell>
          <cell r="X250">
            <v>0</v>
          </cell>
          <cell r="Y250">
            <v>5</v>
          </cell>
          <cell r="Z250">
            <v>10.5</v>
          </cell>
        </row>
        <row r="251">
          <cell r="C251">
            <v>36081</v>
          </cell>
          <cell r="D251" t="str">
            <v>Sld</v>
          </cell>
          <cell r="E251">
            <v>36130</v>
          </cell>
          <cell r="G251">
            <v>5</v>
          </cell>
          <cell r="H251">
            <v>2.38</v>
          </cell>
          <cell r="I251" t="str">
            <v>ML1</v>
          </cell>
          <cell r="J251" t="str">
            <v>Close</v>
          </cell>
          <cell r="K251">
            <v>35</v>
          </cell>
          <cell r="L251">
            <v>0</v>
          </cell>
          <cell r="M251">
            <v>-73800</v>
          </cell>
          <cell r="N251" t="str">
            <v>Fut</v>
          </cell>
          <cell r="O251" t="str">
            <v>Nyx</v>
          </cell>
          <cell r="P251">
            <v>0</v>
          </cell>
          <cell r="Q251">
            <v>50000</v>
          </cell>
          <cell r="R251" t="str">
            <v>Fncl</v>
          </cell>
          <cell r="S251" t="str">
            <v>Nymex</v>
          </cell>
          <cell r="T251">
            <v>50000</v>
          </cell>
          <cell r="U251">
            <v>-5</v>
          </cell>
          <cell r="V251">
            <v>2.38</v>
          </cell>
          <cell r="W251">
            <v>0</v>
          </cell>
          <cell r="X251">
            <v>11.899999999999999</v>
          </cell>
          <cell r="Y251">
            <v>-5</v>
          </cell>
          <cell r="Z251">
            <v>-11.899999999999999</v>
          </cell>
        </row>
        <row r="252">
          <cell r="C252">
            <v>36094</v>
          </cell>
          <cell r="D252" t="str">
            <v>Bot</v>
          </cell>
          <cell r="E252">
            <v>36100</v>
          </cell>
          <cell r="F252">
            <v>10</v>
          </cell>
          <cell r="H252">
            <v>2.31</v>
          </cell>
          <cell r="I252" t="str">
            <v>ML1</v>
          </cell>
          <cell r="J252" t="str">
            <v>Close</v>
          </cell>
          <cell r="K252">
            <v>36</v>
          </cell>
          <cell r="L252">
            <v>0</v>
          </cell>
          <cell r="M252">
            <v>76900</v>
          </cell>
          <cell r="N252" t="str">
            <v>Fut</v>
          </cell>
          <cell r="O252" t="str">
            <v>Nyx</v>
          </cell>
          <cell r="P252">
            <v>100000</v>
          </cell>
          <cell r="Q252">
            <v>0</v>
          </cell>
          <cell r="R252" t="str">
            <v>Fncl</v>
          </cell>
          <cell r="S252" t="str">
            <v>Nymex</v>
          </cell>
          <cell r="T252">
            <v>100000</v>
          </cell>
          <cell r="U252">
            <v>10</v>
          </cell>
          <cell r="V252">
            <v>2.31</v>
          </cell>
          <cell r="W252">
            <v>23.1</v>
          </cell>
          <cell r="X252">
            <v>0</v>
          </cell>
          <cell r="Y252">
            <v>10</v>
          </cell>
          <cell r="Z252">
            <v>23.1</v>
          </cell>
        </row>
        <row r="253">
          <cell r="C253">
            <v>36094</v>
          </cell>
          <cell r="D253" t="str">
            <v>Bot</v>
          </cell>
          <cell r="E253">
            <v>36100</v>
          </cell>
          <cell r="F253">
            <v>3</v>
          </cell>
          <cell r="H253">
            <v>2.2999999999999998</v>
          </cell>
          <cell r="I253" t="str">
            <v>ML1</v>
          </cell>
          <cell r="J253" t="str">
            <v>Close</v>
          </cell>
          <cell r="K253">
            <v>26</v>
          </cell>
          <cell r="L253">
            <v>0</v>
          </cell>
          <cell r="M253">
            <v>7000.0000000000018</v>
          </cell>
          <cell r="N253" t="str">
            <v>Fut</v>
          </cell>
          <cell r="O253" t="str">
            <v>Nyx</v>
          </cell>
          <cell r="P253">
            <v>30000</v>
          </cell>
          <cell r="Q253">
            <v>0</v>
          </cell>
          <cell r="R253" t="str">
            <v>Fncl</v>
          </cell>
          <cell r="S253" t="str">
            <v>Nymex</v>
          </cell>
          <cell r="T253">
            <v>30000</v>
          </cell>
          <cell r="U253">
            <v>3</v>
          </cell>
          <cell r="V253">
            <v>2.2999999999999998</v>
          </cell>
          <cell r="W253">
            <v>6.8999999999999995</v>
          </cell>
          <cell r="X253">
            <v>0</v>
          </cell>
          <cell r="Y253">
            <v>3</v>
          </cell>
          <cell r="Z253">
            <v>6.8999999999999995</v>
          </cell>
        </row>
        <row r="254">
          <cell r="C254">
            <v>36094</v>
          </cell>
          <cell r="D254" t="str">
            <v>Bot</v>
          </cell>
          <cell r="E254">
            <v>36100</v>
          </cell>
          <cell r="F254">
            <v>2</v>
          </cell>
          <cell r="H254">
            <v>2.2999999999999998</v>
          </cell>
          <cell r="I254" t="str">
            <v>ML1</v>
          </cell>
          <cell r="J254" t="str">
            <v>Close</v>
          </cell>
          <cell r="K254">
            <v>34</v>
          </cell>
          <cell r="L254">
            <v>0</v>
          </cell>
          <cell r="M254">
            <v>-2999.9999999999982</v>
          </cell>
          <cell r="N254" t="str">
            <v>Fut</v>
          </cell>
          <cell r="O254" t="str">
            <v>Nyx</v>
          </cell>
          <cell r="P254">
            <v>20000</v>
          </cell>
          <cell r="Q254">
            <v>0</v>
          </cell>
          <cell r="R254" t="str">
            <v>Fncl</v>
          </cell>
          <cell r="S254" t="str">
            <v>Nymex</v>
          </cell>
          <cell r="T254">
            <v>20000</v>
          </cell>
          <cell r="U254">
            <v>2</v>
          </cell>
          <cell r="V254">
            <v>2.2999999999999998</v>
          </cell>
          <cell r="W254">
            <v>4.5999999999999996</v>
          </cell>
          <cell r="X254">
            <v>0</v>
          </cell>
          <cell r="Y254">
            <v>2</v>
          </cell>
          <cell r="Z254">
            <v>4.5999999999999996</v>
          </cell>
        </row>
        <row r="255">
          <cell r="C255">
            <v>36096</v>
          </cell>
          <cell r="D255" t="str">
            <v>Bot</v>
          </cell>
          <cell r="E255">
            <v>36100</v>
          </cell>
          <cell r="F255">
            <v>3</v>
          </cell>
          <cell r="H255">
            <v>2.0990000000000002</v>
          </cell>
          <cell r="I255" t="str">
            <v>ML1</v>
          </cell>
          <cell r="K255">
            <v>28</v>
          </cell>
          <cell r="L255">
            <v>0</v>
          </cell>
          <cell r="M255">
            <v>9009.9999999999982</v>
          </cell>
          <cell r="N255" t="str">
            <v>Fut</v>
          </cell>
          <cell r="O255" t="str">
            <v>Nyx</v>
          </cell>
          <cell r="P255">
            <v>30000</v>
          </cell>
          <cell r="Q255">
            <v>0</v>
          </cell>
          <cell r="R255" t="str">
            <v>Fncl</v>
          </cell>
          <cell r="S255" t="str">
            <v>Nymex</v>
          </cell>
          <cell r="T255">
            <v>30000</v>
          </cell>
          <cell r="U255">
            <v>3</v>
          </cell>
          <cell r="V255">
            <v>2.0990000000000002</v>
          </cell>
          <cell r="W255">
            <v>6.2970000000000006</v>
          </cell>
          <cell r="X255">
            <v>0</v>
          </cell>
          <cell r="Y255">
            <v>3</v>
          </cell>
          <cell r="Z255">
            <v>6.2970000000000006</v>
          </cell>
        </row>
        <row r="256">
          <cell r="C256">
            <v>36096</v>
          </cell>
          <cell r="D256" t="str">
            <v>Bot</v>
          </cell>
          <cell r="E256">
            <v>36100</v>
          </cell>
          <cell r="F256">
            <v>2</v>
          </cell>
          <cell r="H256">
            <v>2.0750000000000002</v>
          </cell>
          <cell r="I256" t="str">
            <v>ML1</v>
          </cell>
          <cell r="K256">
            <v>28</v>
          </cell>
          <cell r="L256">
            <v>0</v>
          </cell>
          <cell r="M256">
            <v>-750.00000000000182</v>
          </cell>
          <cell r="N256" t="str">
            <v>Fut</v>
          </cell>
          <cell r="O256" t="str">
            <v>Nyx</v>
          </cell>
          <cell r="P256">
            <v>20000</v>
          </cell>
          <cell r="Q256">
            <v>0</v>
          </cell>
          <cell r="R256" t="str">
            <v>Fncl</v>
          </cell>
          <cell r="S256" t="str">
            <v>Nymex</v>
          </cell>
          <cell r="T256">
            <v>20000</v>
          </cell>
          <cell r="U256">
            <v>2</v>
          </cell>
          <cell r="V256">
            <v>2.0750000000000002</v>
          </cell>
          <cell r="W256">
            <v>4.1500000000000004</v>
          </cell>
          <cell r="X256">
            <v>0</v>
          </cell>
          <cell r="Y256">
            <v>2</v>
          </cell>
          <cell r="Z256">
            <v>4.1500000000000004</v>
          </cell>
        </row>
        <row r="257">
          <cell r="C257">
            <v>36096</v>
          </cell>
          <cell r="D257" t="str">
            <v>Sld</v>
          </cell>
          <cell r="E257">
            <v>36161</v>
          </cell>
          <cell r="G257">
            <v>3</v>
          </cell>
          <cell r="H257">
            <v>2.5190000000000001</v>
          </cell>
          <cell r="I257" t="str">
            <v>ML1</v>
          </cell>
          <cell r="K257">
            <v>28</v>
          </cell>
          <cell r="L257">
            <v>0</v>
          </cell>
          <cell r="M257">
            <v>-55190</v>
          </cell>
          <cell r="N257" t="str">
            <v>Fut</v>
          </cell>
          <cell r="O257" t="str">
            <v>Nyx</v>
          </cell>
          <cell r="P257">
            <v>0</v>
          </cell>
          <cell r="Q257">
            <v>30000</v>
          </cell>
          <cell r="R257" t="str">
            <v>Fncl</v>
          </cell>
          <cell r="S257" t="str">
            <v>Nymex</v>
          </cell>
          <cell r="T257">
            <v>30000</v>
          </cell>
          <cell r="U257">
            <v>-3</v>
          </cell>
          <cell r="V257">
            <v>2.5190000000000001</v>
          </cell>
          <cell r="W257">
            <v>0</v>
          </cell>
          <cell r="X257">
            <v>7.5570000000000004</v>
          </cell>
          <cell r="Y257">
            <v>-3</v>
          </cell>
          <cell r="Z257">
            <v>-7.5570000000000004</v>
          </cell>
        </row>
        <row r="258">
          <cell r="C258">
            <v>36096</v>
          </cell>
          <cell r="D258" t="str">
            <v>Sld</v>
          </cell>
          <cell r="E258">
            <v>36161</v>
          </cell>
          <cell r="G258">
            <v>2</v>
          </cell>
          <cell r="H258">
            <v>2.4950000000000001</v>
          </cell>
          <cell r="I258" t="str">
            <v>ML1</v>
          </cell>
          <cell r="K258">
            <v>28</v>
          </cell>
          <cell r="L258">
            <v>0</v>
          </cell>
          <cell r="M258">
            <v>-44950</v>
          </cell>
          <cell r="N258" t="str">
            <v>Fut</v>
          </cell>
          <cell r="O258" t="str">
            <v>Nyx</v>
          </cell>
          <cell r="P258">
            <v>0</v>
          </cell>
          <cell r="Q258">
            <v>20000</v>
          </cell>
          <cell r="R258" t="str">
            <v>Fncl</v>
          </cell>
          <cell r="S258" t="str">
            <v>Nymex</v>
          </cell>
          <cell r="T258">
            <v>20000</v>
          </cell>
          <cell r="U258">
            <v>-2</v>
          </cell>
          <cell r="V258">
            <v>2.4950000000000001</v>
          </cell>
          <cell r="W258">
            <v>0</v>
          </cell>
          <cell r="X258">
            <v>4.99</v>
          </cell>
          <cell r="Y258">
            <v>-2</v>
          </cell>
          <cell r="Z258">
            <v>-4.99</v>
          </cell>
        </row>
        <row r="259">
          <cell r="C259">
            <v>36096</v>
          </cell>
          <cell r="D259" t="str">
            <v>Bot</v>
          </cell>
          <cell r="E259">
            <v>36161</v>
          </cell>
          <cell r="F259">
            <v>5</v>
          </cell>
          <cell r="H259">
            <v>2.4350000000000001</v>
          </cell>
          <cell r="I259" t="str">
            <v>ML1</v>
          </cell>
          <cell r="K259">
            <v>40</v>
          </cell>
          <cell r="L259">
            <v>0</v>
          </cell>
          <cell r="M259">
            <v>25650</v>
          </cell>
          <cell r="N259" t="str">
            <v>Fut</v>
          </cell>
          <cell r="O259" t="str">
            <v>Nyx</v>
          </cell>
          <cell r="P259">
            <v>50000</v>
          </cell>
          <cell r="Q259">
            <v>0</v>
          </cell>
          <cell r="R259" t="str">
            <v>Fncl</v>
          </cell>
          <cell r="S259" t="str">
            <v>Nymex</v>
          </cell>
          <cell r="T259">
            <v>50000</v>
          </cell>
          <cell r="U259">
            <v>5</v>
          </cell>
          <cell r="V259">
            <v>2.4350000000000001</v>
          </cell>
          <cell r="W259">
            <v>12.175000000000001</v>
          </cell>
          <cell r="X259">
            <v>0</v>
          </cell>
          <cell r="Y259">
            <v>5</v>
          </cell>
          <cell r="Z259">
            <v>12.175000000000001</v>
          </cell>
        </row>
        <row r="260">
          <cell r="C260">
            <v>36096</v>
          </cell>
          <cell r="D260" t="str">
            <v>Sld</v>
          </cell>
          <cell r="E260">
            <v>36192</v>
          </cell>
          <cell r="G260">
            <v>5</v>
          </cell>
          <cell r="H260">
            <v>2.37</v>
          </cell>
          <cell r="I260" t="str">
            <v>ML1</v>
          </cell>
          <cell r="K260">
            <v>40</v>
          </cell>
          <cell r="L260">
            <v>0</v>
          </cell>
          <cell r="M260">
            <v>-73700</v>
          </cell>
          <cell r="N260" t="str">
            <v>Fut</v>
          </cell>
          <cell r="O260" t="str">
            <v>Nyx</v>
          </cell>
          <cell r="P260">
            <v>0</v>
          </cell>
          <cell r="Q260">
            <v>50000</v>
          </cell>
          <cell r="R260" t="str">
            <v>Fncl</v>
          </cell>
          <cell r="S260" t="str">
            <v>Nymex</v>
          </cell>
          <cell r="T260">
            <v>50000</v>
          </cell>
          <cell r="U260">
            <v>-5</v>
          </cell>
          <cell r="V260">
            <v>2.37</v>
          </cell>
          <cell r="W260">
            <v>0</v>
          </cell>
          <cell r="X260">
            <v>11.850000000000001</v>
          </cell>
          <cell r="Y260">
            <v>-5</v>
          </cell>
          <cell r="Z260">
            <v>-11.850000000000001</v>
          </cell>
        </row>
        <row r="261">
          <cell r="C261">
            <v>36096</v>
          </cell>
          <cell r="D261" t="str">
            <v>Bot</v>
          </cell>
          <cell r="E261">
            <v>36100</v>
          </cell>
          <cell r="F261">
            <v>10</v>
          </cell>
          <cell r="H261">
            <v>2.0099999999999998</v>
          </cell>
          <cell r="I261" t="str">
            <v>ML1</v>
          </cell>
          <cell r="K261">
            <v>30</v>
          </cell>
          <cell r="L261">
            <v>0</v>
          </cell>
          <cell r="M261">
            <v>79900</v>
          </cell>
          <cell r="N261" t="str">
            <v>Fut</v>
          </cell>
          <cell r="O261" t="str">
            <v>Nyx</v>
          </cell>
          <cell r="P261">
            <v>100000</v>
          </cell>
          <cell r="Q261">
            <v>0</v>
          </cell>
          <cell r="R261" t="str">
            <v>Fncl</v>
          </cell>
          <cell r="S261" t="str">
            <v>Nymex</v>
          </cell>
          <cell r="T261">
            <v>100000</v>
          </cell>
          <cell r="U261">
            <v>10</v>
          </cell>
          <cell r="V261">
            <v>2.0099999999999998</v>
          </cell>
          <cell r="W261">
            <v>20.099999999999998</v>
          </cell>
          <cell r="X261">
            <v>0</v>
          </cell>
          <cell r="Y261">
            <v>10</v>
          </cell>
          <cell r="Z261">
            <v>20.099999999999998</v>
          </cell>
        </row>
        <row r="262">
          <cell r="C262">
            <v>36096</v>
          </cell>
          <cell r="D262" t="str">
            <v>Sld</v>
          </cell>
          <cell r="E262">
            <v>36192</v>
          </cell>
          <cell r="G262">
            <v>5</v>
          </cell>
          <cell r="H262">
            <v>2.39</v>
          </cell>
          <cell r="I262" t="str">
            <v>ML1</v>
          </cell>
          <cell r="K262">
            <v>40</v>
          </cell>
          <cell r="L262">
            <v>0</v>
          </cell>
          <cell r="M262">
            <v>-73900</v>
          </cell>
          <cell r="N262" t="str">
            <v>Fut</v>
          </cell>
          <cell r="O262" t="str">
            <v>Nyx</v>
          </cell>
          <cell r="P262">
            <v>0</v>
          </cell>
          <cell r="Q262">
            <v>50000</v>
          </cell>
          <cell r="R262" t="str">
            <v>Fncl</v>
          </cell>
          <cell r="S262" t="str">
            <v>Nymex</v>
          </cell>
          <cell r="T262">
            <v>50000</v>
          </cell>
          <cell r="U262">
            <v>-5</v>
          </cell>
          <cell r="V262">
            <v>2.39</v>
          </cell>
          <cell r="W262">
            <v>0</v>
          </cell>
          <cell r="X262">
            <v>11.950000000000001</v>
          </cell>
          <cell r="Y262">
            <v>-5</v>
          </cell>
          <cell r="Z262">
            <v>-11.950000000000001</v>
          </cell>
        </row>
        <row r="263">
          <cell r="C263">
            <v>36096</v>
          </cell>
          <cell r="D263" t="str">
            <v>Bot</v>
          </cell>
          <cell r="E263">
            <v>36161</v>
          </cell>
          <cell r="F263">
            <v>5</v>
          </cell>
          <cell r="H263">
            <v>2.44</v>
          </cell>
          <cell r="I263" t="str">
            <v>IT</v>
          </cell>
          <cell r="K263">
            <v>40</v>
          </cell>
          <cell r="L263">
            <v>0</v>
          </cell>
          <cell r="M263">
            <v>25600</v>
          </cell>
          <cell r="N263" t="str">
            <v>Fut</v>
          </cell>
          <cell r="O263" t="str">
            <v>Nyx</v>
          </cell>
          <cell r="P263">
            <v>50000</v>
          </cell>
          <cell r="Q263">
            <v>0</v>
          </cell>
          <cell r="R263" t="str">
            <v>Fncl</v>
          </cell>
          <cell r="S263" t="str">
            <v>Nymex</v>
          </cell>
          <cell r="T263">
            <v>50000</v>
          </cell>
          <cell r="U263">
            <v>5</v>
          </cell>
          <cell r="V263">
            <v>2.44</v>
          </cell>
          <cell r="W263">
            <v>12.2</v>
          </cell>
          <cell r="X263">
            <v>0</v>
          </cell>
          <cell r="Y263">
            <v>5</v>
          </cell>
          <cell r="Z263">
            <v>12.2</v>
          </cell>
        </row>
        <row r="264">
          <cell r="C264">
            <v>36096</v>
          </cell>
          <cell r="D264" t="str">
            <v>Sld</v>
          </cell>
          <cell r="E264">
            <v>36161</v>
          </cell>
          <cell r="G264">
            <v>5</v>
          </cell>
          <cell r="H264">
            <v>2.44</v>
          </cell>
          <cell r="I264" t="str">
            <v>IT</v>
          </cell>
          <cell r="K264">
            <v>28</v>
          </cell>
          <cell r="L264">
            <v>0</v>
          </cell>
          <cell r="M264">
            <v>-74400</v>
          </cell>
          <cell r="N264" t="str">
            <v>Fut</v>
          </cell>
          <cell r="O264" t="str">
            <v>Nyx</v>
          </cell>
          <cell r="P264">
            <v>0</v>
          </cell>
          <cell r="Q264">
            <v>50000</v>
          </cell>
          <cell r="R264" t="str">
            <v>Fncl</v>
          </cell>
          <cell r="S264" t="str">
            <v>Nymex</v>
          </cell>
          <cell r="T264">
            <v>50000</v>
          </cell>
          <cell r="U264">
            <v>-5</v>
          </cell>
          <cell r="V264">
            <v>2.44</v>
          </cell>
          <cell r="W264">
            <v>0</v>
          </cell>
          <cell r="X264">
            <v>12.2</v>
          </cell>
          <cell r="Y264">
            <v>-5</v>
          </cell>
          <cell r="Z264">
            <v>-12.2</v>
          </cell>
        </row>
        <row r="265">
          <cell r="C265">
            <v>36096</v>
          </cell>
          <cell r="D265" t="str">
            <v>Bot</v>
          </cell>
          <cell r="E265">
            <v>36100</v>
          </cell>
          <cell r="F265">
            <v>5</v>
          </cell>
          <cell r="H265">
            <v>1.98</v>
          </cell>
          <cell r="I265" t="str">
            <v>ML1</v>
          </cell>
          <cell r="K265">
            <v>28</v>
          </cell>
          <cell r="L265">
            <v>0</v>
          </cell>
          <cell r="M265">
            <v>30200</v>
          </cell>
          <cell r="N265" t="str">
            <v>Fut</v>
          </cell>
          <cell r="O265" t="str">
            <v>Nyx</v>
          </cell>
          <cell r="P265">
            <v>50000</v>
          </cell>
          <cell r="Q265">
            <v>0</v>
          </cell>
          <cell r="R265" t="str">
            <v>Fncl</v>
          </cell>
          <cell r="S265" t="str">
            <v>Nymex</v>
          </cell>
          <cell r="T265">
            <v>50000</v>
          </cell>
          <cell r="U265">
            <v>5</v>
          </cell>
          <cell r="V265">
            <v>1.98</v>
          </cell>
          <cell r="W265">
            <v>9.9</v>
          </cell>
          <cell r="X265">
            <v>0</v>
          </cell>
          <cell r="Y265">
            <v>5</v>
          </cell>
          <cell r="Z265">
            <v>9.9</v>
          </cell>
        </row>
        <row r="266">
          <cell r="C266">
            <v>36096</v>
          </cell>
          <cell r="D266" t="str">
            <v>Bot</v>
          </cell>
          <cell r="E266">
            <v>36100</v>
          </cell>
          <cell r="F266">
            <v>15</v>
          </cell>
          <cell r="H266">
            <v>2</v>
          </cell>
          <cell r="I266" t="str">
            <v>ML1</v>
          </cell>
          <cell r="K266">
            <v>30</v>
          </cell>
          <cell r="L266">
            <v>0</v>
          </cell>
          <cell r="M266">
            <v>130000</v>
          </cell>
          <cell r="N266" t="str">
            <v>Fut</v>
          </cell>
          <cell r="O266" t="str">
            <v>Nyx</v>
          </cell>
          <cell r="P266">
            <v>150000</v>
          </cell>
          <cell r="Q266">
            <v>0</v>
          </cell>
          <cell r="R266" t="str">
            <v>Fncl</v>
          </cell>
          <cell r="S266" t="str">
            <v>Nymex</v>
          </cell>
          <cell r="T266">
            <v>150000</v>
          </cell>
          <cell r="U266">
            <v>15</v>
          </cell>
          <cell r="V266">
            <v>2</v>
          </cell>
          <cell r="W266">
            <v>30</v>
          </cell>
          <cell r="X266">
            <v>0</v>
          </cell>
          <cell r="Y266">
            <v>15</v>
          </cell>
          <cell r="Z266">
            <v>30</v>
          </cell>
        </row>
        <row r="267">
          <cell r="C267">
            <v>36096</v>
          </cell>
          <cell r="D267" t="str">
            <v>Bot</v>
          </cell>
          <cell r="E267">
            <v>36100</v>
          </cell>
          <cell r="F267">
            <v>2</v>
          </cell>
          <cell r="H267">
            <v>1.99</v>
          </cell>
          <cell r="I267" t="str">
            <v>ML1</v>
          </cell>
          <cell r="K267">
            <v>30</v>
          </cell>
          <cell r="L267">
            <v>0</v>
          </cell>
          <cell r="M267">
            <v>100.00000000000009</v>
          </cell>
          <cell r="N267" t="str">
            <v>Fut</v>
          </cell>
          <cell r="O267" t="str">
            <v>Nyx</v>
          </cell>
          <cell r="P267">
            <v>20000</v>
          </cell>
          <cell r="Q267">
            <v>0</v>
          </cell>
          <cell r="R267" t="str">
            <v>Fncl</v>
          </cell>
          <cell r="S267" t="str">
            <v>Nymex</v>
          </cell>
          <cell r="T267">
            <v>20000</v>
          </cell>
          <cell r="U267">
            <v>2</v>
          </cell>
          <cell r="V267">
            <v>1.99</v>
          </cell>
          <cell r="W267">
            <v>3.98</v>
          </cell>
          <cell r="X267">
            <v>0</v>
          </cell>
          <cell r="Y267">
            <v>2</v>
          </cell>
          <cell r="Z267">
            <v>3.98</v>
          </cell>
        </row>
        <row r="268">
          <cell r="C268">
            <v>36096</v>
          </cell>
          <cell r="D268" t="str">
            <v>Bot</v>
          </cell>
          <cell r="E268">
            <v>36100</v>
          </cell>
          <cell r="F268">
            <v>2</v>
          </cell>
          <cell r="H268">
            <v>1.9850000000000001</v>
          </cell>
          <cell r="I268" t="str">
            <v>ML1</v>
          </cell>
          <cell r="K268">
            <v>30</v>
          </cell>
          <cell r="L268">
            <v>0</v>
          </cell>
          <cell r="M268">
            <v>149.99999999999903</v>
          </cell>
          <cell r="N268" t="str">
            <v>Fut</v>
          </cell>
          <cell r="O268" t="str">
            <v>Nyx</v>
          </cell>
          <cell r="P268">
            <v>20000</v>
          </cell>
          <cell r="Q268">
            <v>0</v>
          </cell>
          <cell r="R268" t="str">
            <v>Fncl</v>
          </cell>
          <cell r="S268" t="str">
            <v>Nymex</v>
          </cell>
          <cell r="T268">
            <v>20000</v>
          </cell>
          <cell r="U268">
            <v>2</v>
          </cell>
          <cell r="V268">
            <v>1.9850000000000001</v>
          </cell>
          <cell r="W268">
            <v>3.97</v>
          </cell>
          <cell r="X268">
            <v>0</v>
          </cell>
          <cell r="Y268">
            <v>2</v>
          </cell>
          <cell r="Z268">
            <v>3.97</v>
          </cell>
        </row>
        <row r="269">
          <cell r="C269">
            <v>36096</v>
          </cell>
          <cell r="D269" t="str">
            <v>Bot</v>
          </cell>
          <cell r="E269">
            <v>36100</v>
          </cell>
          <cell r="F269">
            <v>1</v>
          </cell>
          <cell r="H269">
            <v>1.9750000000000001</v>
          </cell>
          <cell r="I269" t="str">
            <v>ML1</v>
          </cell>
          <cell r="K269">
            <v>30</v>
          </cell>
          <cell r="L269">
            <v>0</v>
          </cell>
          <cell r="M269">
            <v>-9750</v>
          </cell>
          <cell r="N269" t="str">
            <v>Fut</v>
          </cell>
          <cell r="O269" t="str">
            <v>Nyx</v>
          </cell>
          <cell r="P269">
            <v>10000</v>
          </cell>
          <cell r="Q269">
            <v>0</v>
          </cell>
          <cell r="R269" t="str">
            <v>Fncl</v>
          </cell>
          <cell r="S269" t="str">
            <v>Nymex</v>
          </cell>
          <cell r="T269">
            <v>10000</v>
          </cell>
          <cell r="U269">
            <v>1</v>
          </cell>
          <cell r="V269">
            <v>1.9750000000000001</v>
          </cell>
          <cell r="W269">
            <v>1.9750000000000001</v>
          </cell>
          <cell r="X269">
            <v>0</v>
          </cell>
          <cell r="Y269">
            <v>1</v>
          </cell>
          <cell r="Z269">
            <v>1.9750000000000001</v>
          </cell>
        </row>
        <row r="270">
          <cell r="C270">
            <v>36096</v>
          </cell>
          <cell r="D270" t="str">
            <v>Bot</v>
          </cell>
          <cell r="E270">
            <v>36100</v>
          </cell>
          <cell r="F270">
            <v>3</v>
          </cell>
          <cell r="H270">
            <v>1.97</v>
          </cell>
          <cell r="I270" t="str">
            <v>ML1</v>
          </cell>
          <cell r="K270">
            <v>34</v>
          </cell>
          <cell r="L270">
            <v>0</v>
          </cell>
          <cell r="M270">
            <v>10300</v>
          </cell>
          <cell r="N270" t="str">
            <v>Fut</v>
          </cell>
          <cell r="O270" t="str">
            <v>Nyx</v>
          </cell>
          <cell r="P270">
            <v>30000</v>
          </cell>
          <cell r="Q270">
            <v>0</v>
          </cell>
          <cell r="R270" t="str">
            <v>Fncl</v>
          </cell>
          <cell r="S270" t="str">
            <v>Nymex</v>
          </cell>
          <cell r="T270">
            <v>30000</v>
          </cell>
          <cell r="U270">
            <v>3</v>
          </cell>
          <cell r="V270">
            <v>1.97</v>
          </cell>
          <cell r="W270">
            <v>5.91</v>
          </cell>
          <cell r="X270">
            <v>0</v>
          </cell>
          <cell r="Y270">
            <v>3</v>
          </cell>
          <cell r="Z270">
            <v>5.91</v>
          </cell>
        </row>
        <row r="271">
          <cell r="C271">
            <v>36096</v>
          </cell>
          <cell r="D271" t="str">
            <v>Bot</v>
          </cell>
          <cell r="E271">
            <v>36100</v>
          </cell>
          <cell r="F271">
            <v>1</v>
          </cell>
          <cell r="H271">
            <v>1.96</v>
          </cell>
          <cell r="I271" t="str">
            <v>ML1</v>
          </cell>
          <cell r="K271">
            <v>34</v>
          </cell>
          <cell r="L271">
            <v>0</v>
          </cell>
          <cell r="M271">
            <v>-9600</v>
          </cell>
          <cell r="N271" t="str">
            <v>Fut</v>
          </cell>
          <cell r="O271" t="str">
            <v>Nyx</v>
          </cell>
          <cell r="P271">
            <v>10000</v>
          </cell>
          <cell r="Q271">
            <v>0</v>
          </cell>
          <cell r="R271" t="str">
            <v>Fncl</v>
          </cell>
          <cell r="S271" t="str">
            <v>Nymex</v>
          </cell>
          <cell r="T271">
            <v>10000</v>
          </cell>
          <cell r="U271">
            <v>1</v>
          </cell>
          <cell r="V271">
            <v>1.96</v>
          </cell>
          <cell r="W271">
            <v>1.96</v>
          </cell>
          <cell r="X271">
            <v>0</v>
          </cell>
          <cell r="Y271">
            <v>1</v>
          </cell>
          <cell r="Z271">
            <v>1.96</v>
          </cell>
        </row>
        <row r="272">
          <cell r="C272">
            <v>36096</v>
          </cell>
          <cell r="D272" t="str">
            <v>Bot</v>
          </cell>
          <cell r="E272">
            <v>36100</v>
          </cell>
          <cell r="F272">
            <v>3</v>
          </cell>
          <cell r="H272">
            <v>1.9550000000000001</v>
          </cell>
          <cell r="I272" t="str">
            <v>ML1</v>
          </cell>
          <cell r="K272">
            <v>34</v>
          </cell>
          <cell r="L272">
            <v>0</v>
          </cell>
          <cell r="M272">
            <v>10450</v>
          </cell>
          <cell r="N272" t="str">
            <v>Fut</v>
          </cell>
          <cell r="O272" t="str">
            <v>Nyx</v>
          </cell>
          <cell r="P272">
            <v>30000</v>
          </cell>
          <cell r="Q272">
            <v>0</v>
          </cell>
          <cell r="R272" t="str">
            <v>Fncl</v>
          </cell>
          <cell r="S272" t="str">
            <v>Nymex</v>
          </cell>
          <cell r="T272">
            <v>30000</v>
          </cell>
          <cell r="U272">
            <v>3</v>
          </cell>
          <cell r="V272">
            <v>1.9550000000000001</v>
          </cell>
          <cell r="W272">
            <v>5.8650000000000002</v>
          </cell>
          <cell r="X272">
            <v>0</v>
          </cell>
          <cell r="Y272">
            <v>3</v>
          </cell>
          <cell r="Z272">
            <v>5.8650000000000002</v>
          </cell>
        </row>
        <row r="273">
          <cell r="C273">
            <v>36096</v>
          </cell>
          <cell r="D273" t="str">
            <v>Bot</v>
          </cell>
          <cell r="E273">
            <v>36100</v>
          </cell>
          <cell r="F273">
            <v>6</v>
          </cell>
          <cell r="H273">
            <v>1.9530000000000001</v>
          </cell>
          <cell r="I273" t="str">
            <v>ML1</v>
          </cell>
          <cell r="K273">
            <v>34</v>
          </cell>
          <cell r="L273">
            <v>0</v>
          </cell>
          <cell r="M273">
            <v>40470</v>
          </cell>
          <cell r="N273" t="str">
            <v>Fut</v>
          </cell>
          <cell r="O273" t="str">
            <v>Nyx</v>
          </cell>
          <cell r="P273">
            <v>60000</v>
          </cell>
          <cell r="Q273">
            <v>0</v>
          </cell>
          <cell r="R273" t="str">
            <v>Fncl</v>
          </cell>
          <cell r="S273" t="str">
            <v>Nymex</v>
          </cell>
          <cell r="T273">
            <v>60000</v>
          </cell>
          <cell r="U273">
            <v>6</v>
          </cell>
          <cell r="V273">
            <v>1.9530000000000001</v>
          </cell>
          <cell r="W273">
            <v>11.718</v>
          </cell>
          <cell r="X273">
            <v>0</v>
          </cell>
          <cell r="Y273">
            <v>6</v>
          </cell>
          <cell r="Z273">
            <v>11.718</v>
          </cell>
        </row>
        <row r="274">
          <cell r="C274">
            <v>36096</v>
          </cell>
          <cell r="D274" t="str">
            <v>Bot</v>
          </cell>
          <cell r="E274">
            <v>36100</v>
          </cell>
          <cell r="F274">
            <v>16</v>
          </cell>
          <cell r="H274">
            <v>1.972</v>
          </cell>
          <cell r="I274" t="str">
            <v>IT</v>
          </cell>
          <cell r="K274">
            <v>32</v>
          </cell>
          <cell r="L274">
            <v>0</v>
          </cell>
          <cell r="M274">
            <v>140280</v>
          </cell>
          <cell r="N274" t="str">
            <v>Fut</v>
          </cell>
          <cell r="O274" t="str">
            <v>Nyx</v>
          </cell>
          <cell r="P274">
            <v>160000</v>
          </cell>
          <cell r="Q274">
            <v>0</v>
          </cell>
          <cell r="R274" t="str">
            <v>Fncl</v>
          </cell>
          <cell r="S274" t="str">
            <v>Nymex</v>
          </cell>
          <cell r="T274">
            <v>160000</v>
          </cell>
          <cell r="U274">
            <v>16</v>
          </cell>
          <cell r="V274">
            <v>1.972</v>
          </cell>
          <cell r="W274">
            <v>31.552</v>
          </cell>
          <cell r="X274">
            <v>0</v>
          </cell>
          <cell r="Y274">
            <v>16</v>
          </cell>
          <cell r="Z274">
            <v>31.552</v>
          </cell>
        </row>
        <row r="275">
          <cell r="C275">
            <v>36096</v>
          </cell>
          <cell r="D275" t="str">
            <v>Sld</v>
          </cell>
          <cell r="E275">
            <v>36100</v>
          </cell>
          <cell r="G275">
            <v>16</v>
          </cell>
          <cell r="H275">
            <v>1.972</v>
          </cell>
          <cell r="I275" t="str">
            <v>IT</v>
          </cell>
          <cell r="K275">
            <v>23</v>
          </cell>
          <cell r="L275">
            <v>0</v>
          </cell>
          <cell r="M275">
            <v>-179720</v>
          </cell>
          <cell r="N275" t="str">
            <v>Fut</v>
          </cell>
          <cell r="O275" t="str">
            <v>Nyx</v>
          </cell>
          <cell r="P275">
            <v>0</v>
          </cell>
          <cell r="Q275">
            <v>160000</v>
          </cell>
          <cell r="R275" t="str">
            <v>Fncl</v>
          </cell>
          <cell r="S275" t="str">
            <v>Nymex</v>
          </cell>
          <cell r="T275">
            <v>160000</v>
          </cell>
          <cell r="U275">
            <v>-16</v>
          </cell>
          <cell r="V275">
            <v>1.972</v>
          </cell>
          <cell r="W275">
            <v>0</v>
          </cell>
          <cell r="X275">
            <v>31.552</v>
          </cell>
          <cell r="Y275">
            <v>-16</v>
          </cell>
          <cell r="Z275">
            <v>-31.552</v>
          </cell>
        </row>
        <row r="276">
          <cell r="C276">
            <v>36098</v>
          </cell>
          <cell r="D276" t="str">
            <v>Sld</v>
          </cell>
          <cell r="E276">
            <v>36192</v>
          </cell>
          <cell r="G276">
            <v>5</v>
          </cell>
          <cell r="H276">
            <v>2.38</v>
          </cell>
          <cell r="I276" t="str">
            <v>ML1</v>
          </cell>
          <cell r="K276">
            <v>40</v>
          </cell>
          <cell r="L276">
            <v>0</v>
          </cell>
          <cell r="M276">
            <v>-73800</v>
          </cell>
          <cell r="N276" t="str">
            <v>Fut</v>
          </cell>
          <cell r="O276" t="str">
            <v>Nyx</v>
          </cell>
          <cell r="P276">
            <v>0</v>
          </cell>
          <cell r="Q276">
            <v>50000</v>
          </cell>
          <cell r="R276" t="str">
            <v>Fncl</v>
          </cell>
          <cell r="S276" t="str">
            <v>Nymex</v>
          </cell>
          <cell r="T276">
            <v>50000</v>
          </cell>
          <cell r="U276">
            <v>-5</v>
          </cell>
          <cell r="V276">
            <v>2.38</v>
          </cell>
          <cell r="W276">
            <v>0</v>
          </cell>
          <cell r="X276">
            <v>11.899999999999999</v>
          </cell>
          <cell r="Y276">
            <v>-5</v>
          </cell>
          <cell r="Z276">
            <v>-11.899999999999999</v>
          </cell>
        </row>
        <row r="277">
          <cell r="C277">
            <v>36101</v>
          </cell>
          <cell r="D277" t="str">
            <v>Bot</v>
          </cell>
          <cell r="E277">
            <v>36161</v>
          </cell>
          <cell r="F277">
            <v>5</v>
          </cell>
          <cell r="H277">
            <v>2.4249999999999998</v>
          </cell>
          <cell r="I277" t="str">
            <v>ML1</v>
          </cell>
          <cell r="K277">
            <v>40</v>
          </cell>
          <cell r="L277">
            <v>0</v>
          </cell>
          <cell r="M277">
            <v>25750</v>
          </cell>
          <cell r="N277" t="str">
            <v>Fut</v>
          </cell>
          <cell r="O277" t="str">
            <v>Nyx</v>
          </cell>
          <cell r="P277">
            <v>50000</v>
          </cell>
          <cell r="Q277">
            <v>0</v>
          </cell>
          <cell r="R277" t="str">
            <v>Fncl</v>
          </cell>
          <cell r="S277" t="str">
            <v>Nymex</v>
          </cell>
          <cell r="T277">
            <v>50000</v>
          </cell>
          <cell r="U277">
            <v>5</v>
          </cell>
          <cell r="V277">
            <v>2.4249999999999998</v>
          </cell>
          <cell r="W277">
            <v>12.125</v>
          </cell>
          <cell r="X277">
            <v>0</v>
          </cell>
          <cell r="Y277">
            <v>5</v>
          </cell>
          <cell r="Z277">
            <v>12.125</v>
          </cell>
        </row>
        <row r="278">
          <cell r="C278">
            <v>36101</v>
          </cell>
          <cell r="D278" t="str">
            <v>Bot</v>
          </cell>
          <cell r="E278">
            <v>36251</v>
          </cell>
          <cell r="F278">
            <v>5</v>
          </cell>
          <cell r="H278">
            <v>2.2400000000000002</v>
          </cell>
          <cell r="I278" t="str">
            <v>ML1</v>
          </cell>
          <cell r="K278">
            <v>34</v>
          </cell>
          <cell r="L278">
            <v>0</v>
          </cell>
          <cell r="M278">
            <v>27599.999999999996</v>
          </cell>
          <cell r="N278" t="str">
            <v>Fut</v>
          </cell>
          <cell r="O278" t="str">
            <v>Nyx</v>
          </cell>
          <cell r="P278">
            <v>50000</v>
          </cell>
          <cell r="Q278">
            <v>0</v>
          </cell>
          <cell r="R278" t="str">
            <v>Fncl</v>
          </cell>
          <cell r="S278" t="str">
            <v>Nymex</v>
          </cell>
          <cell r="T278">
            <v>50000</v>
          </cell>
          <cell r="U278">
            <v>5</v>
          </cell>
          <cell r="V278">
            <v>2.2400000000000002</v>
          </cell>
          <cell r="W278">
            <v>11.200000000000001</v>
          </cell>
          <cell r="X278">
            <v>0</v>
          </cell>
          <cell r="Y278">
            <v>5</v>
          </cell>
          <cell r="Z278">
            <v>11.200000000000001</v>
          </cell>
        </row>
        <row r="279">
          <cell r="C279">
            <v>36109</v>
          </cell>
          <cell r="D279" t="str">
            <v>Bot</v>
          </cell>
          <cell r="E279">
            <v>36130</v>
          </cell>
          <cell r="F279">
            <v>4</v>
          </cell>
          <cell r="H279">
            <v>2.44</v>
          </cell>
          <cell r="I279" t="str">
            <v>ML1</v>
          </cell>
          <cell r="K279">
            <v>31</v>
          </cell>
          <cell r="L279">
            <v>0</v>
          </cell>
          <cell r="M279">
            <v>15600</v>
          </cell>
          <cell r="N279" t="str">
            <v>Fut</v>
          </cell>
          <cell r="O279" t="str">
            <v>Nyx</v>
          </cell>
          <cell r="P279">
            <v>40000</v>
          </cell>
          <cell r="Q279">
            <v>0</v>
          </cell>
          <cell r="R279" t="str">
            <v>Fncl</v>
          </cell>
          <cell r="S279" t="str">
            <v>Nymex</v>
          </cell>
          <cell r="T279">
            <v>40000</v>
          </cell>
          <cell r="U279">
            <v>4</v>
          </cell>
          <cell r="V279">
            <v>2.44</v>
          </cell>
          <cell r="W279">
            <v>9.76</v>
          </cell>
          <cell r="X279">
            <v>0</v>
          </cell>
          <cell r="Y279">
            <v>4</v>
          </cell>
          <cell r="Z279">
            <v>9.76</v>
          </cell>
        </row>
        <row r="280">
          <cell r="C280">
            <v>36110</v>
          </cell>
          <cell r="D280" t="str">
            <v>Bot</v>
          </cell>
          <cell r="E280">
            <v>36161</v>
          </cell>
          <cell r="F280">
            <v>5</v>
          </cell>
          <cell r="H280">
            <v>2.5750000000000002</v>
          </cell>
          <cell r="I280" t="str">
            <v>ML1</v>
          </cell>
          <cell r="K280">
            <v>40</v>
          </cell>
          <cell r="L280">
            <v>0</v>
          </cell>
          <cell r="M280">
            <v>24250</v>
          </cell>
          <cell r="N280" t="str">
            <v>Fut</v>
          </cell>
          <cell r="O280" t="str">
            <v>Nyx</v>
          </cell>
          <cell r="P280">
            <v>50000</v>
          </cell>
          <cell r="Q280">
            <v>0</v>
          </cell>
          <cell r="R280" t="str">
            <v>Fncl</v>
          </cell>
          <cell r="S280" t="str">
            <v>Nymex</v>
          </cell>
          <cell r="T280">
            <v>50000</v>
          </cell>
          <cell r="U280">
            <v>5</v>
          </cell>
          <cell r="V280">
            <v>2.5750000000000002</v>
          </cell>
          <cell r="W280">
            <v>12.875</v>
          </cell>
          <cell r="X280">
            <v>0</v>
          </cell>
          <cell r="Y280">
            <v>5</v>
          </cell>
          <cell r="Z280">
            <v>12.875</v>
          </cell>
        </row>
        <row r="281">
          <cell r="C281">
            <v>36110</v>
          </cell>
          <cell r="D281" t="str">
            <v>Sld</v>
          </cell>
          <cell r="E281">
            <v>36192</v>
          </cell>
          <cell r="G281">
            <v>5</v>
          </cell>
          <cell r="H281">
            <v>2.4950000000000001</v>
          </cell>
          <cell r="I281" t="str">
            <v>ML1</v>
          </cell>
          <cell r="K281">
            <v>40</v>
          </cell>
          <cell r="L281">
            <v>0</v>
          </cell>
          <cell r="M281">
            <v>-74950</v>
          </cell>
          <cell r="N281" t="str">
            <v>Fut</v>
          </cell>
          <cell r="O281" t="str">
            <v>Nyx</v>
          </cell>
          <cell r="P281">
            <v>0</v>
          </cell>
          <cell r="Q281">
            <v>50000</v>
          </cell>
          <cell r="R281" t="str">
            <v>Fncl</v>
          </cell>
          <cell r="S281" t="str">
            <v>Nymex</v>
          </cell>
          <cell r="T281">
            <v>50000</v>
          </cell>
          <cell r="U281">
            <v>-5</v>
          </cell>
          <cell r="V281">
            <v>2.4950000000000001</v>
          </cell>
          <cell r="W281">
            <v>0</v>
          </cell>
          <cell r="X281">
            <v>12.475000000000001</v>
          </cell>
          <cell r="Y281">
            <v>-5</v>
          </cell>
          <cell r="Z281">
            <v>-12.475000000000001</v>
          </cell>
        </row>
        <row r="282">
          <cell r="C282">
            <v>36110</v>
          </cell>
          <cell r="D282" t="str">
            <v>Bot</v>
          </cell>
          <cell r="E282">
            <v>36251</v>
          </cell>
          <cell r="F282">
            <v>10</v>
          </cell>
          <cell r="H282">
            <v>2.2450000000000001</v>
          </cell>
          <cell r="I282" t="str">
            <v>ML1</v>
          </cell>
          <cell r="K282">
            <v>34</v>
          </cell>
          <cell r="L282">
            <v>0</v>
          </cell>
          <cell r="M282">
            <v>77550</v>
          </cell>
          <cell r="N282" t="str">
            <v>Fut</v>
          </cell>
          <cell r="O282" t="str">
            <v>Nyx</v>
          </cell>
          <cell r="P282">
            <v>100000</v>
          </cell>
          <cell r="Q282">
            <v>0</v>
          </cell>
          <cell r="R282" t="str">
            <v>Fncl</v>
          </cell>
          <cell r="S282" t="str">
            <v>Nymex</v>
          </cell>
          <cell r="T282">
            <v>100000</v>
          </cell>
          <cell r="U282">
            <v>10</v>
          </cell>
          <cell r="V282">
            <v>2.2450000000000001</v>
          </cell>
          <cell r="W282">
            <v>22.450000000000003</v>
          </cell>
          <cell r="X282">
            <v>0</v>
          </cell>
          <cell r="Y282">
            <v>10</v>
          </cell>
          <cell r="Z282">
            <v>22.450000000000003</v>
          </cell>
        </row>
        <row r="283">
          <cell r="C283">
            <v>36111</v>
          </cell>
          <cell r="D283" t="str">
            <v>Bot</v>
          </cell>
          <cell r="E283">
            <v>36161</v>
          </cell>
          <cell r="F283">
            <v>5</v>
          </cell>
          <cell r="H283">
            <v>2.54</v>
          </cell>
          <cell r="I283" t="str">
            <v>ML1</v>
          </cell>
          <cell r="K283">
            <v>40</v>
          </cell>
          <cell r="L283">
            <v>0</v>
          </cell>
          <cell r="M283">
            <v>24600</v>
          </cell>
          <cell r="N283" t="str">
            <v>Fut</v>
          </cell>
          <cell r="O283" t="str">
            <v>Nyx</v>
          </cell>
          <cell r="P283">
            <v>50000</v>
          </cell>
          <cell r="Q283">
            <v>0</v>
          </cell>
          <cell r="R283" t="str">
            <v>Fncl</v>
          </cell>
          <cell r="S283" t="str">
            <v>Nymex</v>
          </cell>
          <cell r="T283">
            <v>50000</v>
          </cell>
          <cell r="U283">
            <v>5</v>
          </cell>
          <cell r="V283">
            <v>2.54</v>
          </cell>
          <cell r="W283">
            <v>12.7</v>
          </cell>
          <cell r="X283">
            <v>0</v>
          </cell>
          <cell r="Y283">
            <v>5</v>
          </cell>
          <cell r="Z283">
            <v>12.7</v>
          </cell>
        </row>
        <row r="284">
          <cell r="C284">
            <v>36111</v>
          </cell>
          <cell r="D284" t="str">
            <v>Sld</v>
          </cell>
          <cell r="E284">
            <v>36192</v>
          </cell>
          <cell r="G284">
            <v>5</v>
          </cell>
          <cell r="H284">
            <v>2.4700000000000002</v>
          </cell>
          <cell r="I284" t="str">
            <v>ML1</v>
          </cell>
          <cell r="K284">
            <v>40</v>
          </cell>
          <cell r="L284">
            <v>0</v>
          </cell>
          <cell r="M284">
            <v>-74700</v>
          </cell>
          <cell r="N284" t="str">
            <v>Fut</v>
          </cell>
          <cell r="O284" t="str">
            <v>Nyx</v>
          </cell>
          <cell r="P284">
            <v>0</v>
          </cell>
          <cell r="Q284">
            <v>50000</v>
          </cell>
          <cell r="R284" t="str">
            <v>Fncl</v>
          </cell>
          <cell r="S284" t="str">
            <v>Nymex</v>
          </cell>
          <cell r="T284">
            <v>50000</v>
          </cell>
          <cell r="U284">
            <v>-5</v>
          </cell>
          <cell r="V284">
            <v>2.4700000000000002</v>
          </cell>
          <cell r="W284">
            <v>0</v>
          </cell>
          <cell r="X284">
            <v>12.350000000000001</v>
          </cell>
          <cell r="Y284">
            <v>-5</v>
          </cell>
          <cell r="Z284">
            <v>-12.350000000000001</v>
          </cell>
        </row>
        <row r="285">
          <cell r="C285">
            <v>36112</v>
          </cell>
          <cell r="D285" t="str">
            <v>Sld</v>
          </cell>
          <cell r="E285">
            <v>36130</v>
          </cell>
          <cell r="G285">
            <v>16</v>
          </cell>
          <cell r="H285">
            <v>2.4700000000000002</v>
          </cell>
          <cell r="I285" t="str">
            <v>ML1</v>
          </cell>
          <cell r="K285">
            <v>44</v>
          </cell>
          <cell r="L285">
            <v>0</v>
          </cell>
          <cell r="M285">
            <v>-184700</v>
          </cell>
          <cell r="N285" t="str">
            <v>Fut</v>
          </cell>
          <cell r="O285" t="str">
            <v>Nyx</v>
          </cell>
          <cell r="P285">
            <v>0</v>
          </cell>
          <cell r="Q285">
            <v>160000</v>
          </cell>
          <cell r="R285" t="str">
            <v>Fncl</v>
          </cell>
          <cell r="S285" t="str">
            <v>Nymex</v>
          </cell>
          <cell r="T285">
            <v>160000</v>
          </cell>
          <cell r="U285">
            <v>-16</v>
          </cell>
          <cell r="V285">
            <v>2.4700000000000002</v>
          </cell>
          <cell r="W285">
            <v>0</v>
          </cell>
          <cell r="X285">
            <v>39.520000000000003</v>
          </cell>
          <cell r="Y285">
            <v>-16</v>
          </cell>
          <cell r="Z285">
            <v>-39.520000000000003</v>
          </cell>
        </row>
        <row r="286">
          <cell r="C286">
            <v>36115</v>
          </cell>
          <cell r="D286" t="str">
            <v>Bot</v>
          </cell>
          <cell r="E286">
            <v>36161</v>
          </cell>
          <cell r="F286">
            <v>5</v>
          </cell>
          <cell r="H286">
            <v>2.4849999999999999</v>
          </cell>
          <cell r="I286" t="str">
            <v>ML1</v>
          </cell>
          <cell r="K286">
            <v>40</v>
          </cell>
          <cell r="L286">
            <v>0</v>
          </cell>
          <cell r="M286">
            <v>25150</v>
          </cell>
          <cell r="N286" t="str">
            <v>Fut</v>
          </cell>
          <cell r="O286" t="str">
            <v>Nyx</v>
          </cell>
          <cell r="P286">
            <v>50000</v>
          </cell>
          <cell r="Q286">
            <v>0</v>
          </cell>
          <cell r="R286" t="str">
            <v>Fncl</v>
          </cell>
          <cell r="S286" t="str">
            <v>Nymex</v>
          </cell>
          <cell r="T286">
            <v>50000</v>
          </cell>
          <cell r="U286">
            <v>5</v>
          </cell>
          <cell r="V286">
            <v>2.4849999999999999</v>
          </cell>
          <cell r="W286">
            <v>12.424999999999999</v>
          </cell>
          <cell r="X286">
            <v>0</v>
          </cell>
          <cell r="Y286">
            <v>5</v>
          </cell>
          <cell r="Z286">
            <v>12.424999999999999</v>
          </cell>
        </row>
        <row r="287">
          <cell r="C287">
            <v>36115</v>
          </cell>
          <cell r="D287" t="str">
            <v>Sld</v>
          </cell>
          <cell r="E287">
            <v>36192</v>
          </cell>
          <cell r="G287">
            <v>5</v>
          </cell>
          <cell r="H287">
            <v>2.4350000000000001</v>
          </cell>
          <cell r="I287" t="str">
            <v>ML1</v>
          </cell>
          <cell r="K287">
            <v>40</v>
          </cell>
          <cell r="L287">
            <v>0</v>
          </cell>
          <cell r="M287">
            <v>-74350</v>
          </cell>
          <cell r="N287" t="str">
            <v>Fut</v>
          </cell>
          <cell r="O287" t="str">
            <v>Nyx</v>
          </cell>
          <cell r="P287">
            <v>0</v>
          </cell>
          <cell r="Q287">
            <v>50000</v>
          </cell>
          <cell r="R287" t="str">
            <v>Fncl</v>
          </cell>
          <cell r="S287" t="str">
            <v>Nymex</v>
          </cell>
          <cell r="T287">
            <v>50000</v>
          </cell>
          <cell r="U287">
            <v>-5</v>
          </cell>
          <cell r="V287">
            <v>2.4350000000000001</v>
          </cell>
          <cell r="W287">
            <v>0</v>
          </cell>
          <cell r="X287">
            <v>12.175000000000001</v>
          </cell>
          <cell r="Y287">
            <v>-5</v>
          </cell>
          <cell r="Z287">
            <v>-12.175000000000001</v>
          </cell>
        </row>
        <row r="288">
          <cell r="C288">
            <v>36115</v>
          </cell>
          <cell r="D288" t="str">
            <v>Sld</v>
          </cell>
          <cell r="E288">
            <v>36220</v>
          </cell>
          <cell r="G288">
            <v>15</v>
          </cell>
          <cell r="H288">
            <v>2.31</v>
          </cell>
          <cell r="I288" t="str">
            <v>SB1</v>
          </cell>
          <cell r="K288">
            <v>43</v>
          </cell>
          <cell r="L288">
            <v>0</v>
          </cell>
          <cell r="M288">
            <v>-173100</v>
          </cell>
          <cell r="N288" t="str">
            <v>Fut</v>
          </cell>
          <cell r="O288" t="str">
            <v>Nyx</v>
          </cell>
          <cell r="P288">
            <v>0</v>
          </cell>
          <cell r="Q288">
            <v>150000</v>
          </cell>
          <cell r="R288" t="str">
            <v>Fncl</v>
          </cell>
          <cell r="S288" t="str">
            <v>Nymex</v>
          </cell>
          <cell r="T288">
            <v>150000</v>
          </cell>
          <cell r="U288">
            <v>-15</v>
          </cell>
          <cell r="V288">
            <v>2.31</v>
          </cell>
          <cell r="W288">
            <v>0</v>
          </cell>
          <cell r="X288">
            <v>34.65</v>
          </cell>
          <cell r="Y288">
            <v>-15</v>
          </cell>
          <cell r="Z288">
            <v>-34.65</v>
          </cell>
        </row>
        <row r="289">
          <cell r="C289">
            <v>36117</v>
          </cell>
          <cell r="D289" t="str">
            <v>Bot</v>
          </cell>
          <cell r="E289">
            <v>36130</v>
          </cell>
          <cell r="F289">
            <v>5</v>
          </cell>
          <cell r="H289">
            <v>2.2930000000000001</v>
          </cell>
          <cell r="I289" t="str">
            <v>ML1</v>
          </cell>
          <cell r="K289">
            <v>43</v>
          </cell>
          <cell r="L289">
            <v>0</v>
          </cell>
          <cell r="M289">
            <v>27070</v>
          </cell>
          <cell r="N289" t="str">
            <v>Fut</v>
          </cell>
          <cell r="O289" t="str">
            <v>Nyx</v>
          </cell>
          <cell r="P289">
            <v>50000</v>
          </cell>
          <cell r="Q289">
            <v>0</v>
          </cell>
          <cell r="R289" t="str">
            <v>Fncl</v>
          </cell>
          <cell r="S289" t="str">
            <v>Nymex</v>
          </cell>
          <cell r="T289">
            <v>50000</v>
          </cell>
          <cell r="U289">
            <v>5</v>
          </cell>
          <cell r="V289">
            <v>2.2930000000000001</v>
          </cell>
          <cell r="W289">
            <v>11.465</v>
          </cell>
          <cell r="X289">
            <v>0</v>
          </cell>
          <cell r="Y289">
            <v>5</v>
          </cell>
          <cell r="Z289">
            <v>11.465</v>
          </cell>
        </row>
        <row r="290">
          <cell r="C290">
            <v>36117</v>
          </cell>
          <cell r="D290" t="str">
            <v>Bot</v>
          </cell>
          <cell r="E290">
            <v>36161</v>
          </cell>
          <cell r="F290">
            <v>5</v>
          </cell>
          <cell r="H290">
            <v>2.41</v>
          </cell>
          <cell r="I290" t="str">
            <v>ML1</v>
          </cell>
          <cell r="K290">
            <v>45</v>
          </cell>
          <cell r="L290">
            <v>0</v>
          </cell>
          <cell r="M290">
            <v>25900</v>
          </cell>
          <cell r="N290" t="str">
            <v>Fut</v>
          </cell>
          <cell r="O290" t="str">
            <v>Nyx</v>
          </cell>
          <cell r="P290">
            <v>50000</v>
          </cell>
          <cell r="Q290">
            <v>0</v>
          </cell>
          <cell r="R290" t="str">
            <v>Fncl</v>
          </cell>
          <cell r="S290" t="str">
            <v>Nymex</v>
          </cell>
          <cell r="T290">
            <v>50000</v>
          </cell>
          <cell r="U290">
            <v>5</v>
          </cell>
          <cell r="V290">
            <v>2.41</v>
          </cell>
          <cell r="W290">
            <v>12.05</v>
          </cell>
          <cell r="X290">
            <v>0</v>
          </cell>
          <cell r="Y290">
            <v>5</v>
          </cell>
          <cell r="Z290">
            <v>12.05</v>
          </cell>
        </row>
        <row r="291">
          <cell r="C291">
            <v>36117</v>
          </cell>
          <cell r="D291" t="str">
            <v>Sld</v>
          </cell>
          <cell r="E291">
            <v>36220</v>
          </cell>
          <cell r="G291">
            <v>5</v>
          </cell>
          <cell r="H291">
            <v>2.2949999999999999</v>
          </cell>
          <cell r="I291" t="str">
            <v>ML1</v>
          </cell>
          <cell r="K291">
            <v>45</v>
          </cell>
          <cell r="L291">
            <v>0</v>
          </cell>
          <cell r="M291">
            <v>-72950</v>
          </cell>
          <cell r="N291" t="str">
            <v>Fut</v>
          </cell>
          <cell r="O291" t="str">
            <v>Nyx</v>
          </cell>
          <cell r="P291">
            <v>0</v>
          </cell>
          <cell r="Q291">
            <v>50000</v>
          </cell>
          <cell r="R291" t="str">
            <v>Fncl</v>
          </cell>
          <cell r="S291" t="str">
            <v>Nymex</v>
          </cell>
          <cell r="T291">
            <v>50000</v>
          </cell>
          <cell r="U291">
            <v>-5</v>
          </cell>
          <cell r="V291">
            <v>2.2949999999999999</v>
          </cell>
          <cell r="W291">
            <v>0</v>
          </cell>
          <cell r="X291">
            <v>11.475</v>
          </cell>
          <cell r="Y291">
            <v>-5</v>
          </cell>
          <cell r="Z291">
            <v>-11.475</v>
          </cell>
        </row>
        <row r="292">
          <cell r="C292">
            <v>36117</v>
          </cell>
          <cell r="D292" t="str">
            <v>Bot</v>
          </cell>
          <cell r="E292">
            <v>36130</v>
          </cell>
          <cell r="F292">
            <v>5</v>
          </cell>
          <cell r="H292">
            <v>2.2949999999999999</v>
          </cell>
          <cell r="I292" t="str">
            <v>ML1</v>
          </cell>
          <cell r="K292">
            <v>43</v>
          </cell>
          <cell r="L292">
            <v>0</v>
          </cell>
          <cell r="M292">
            <v>27050</v>
          </cell>
          <cell r="N292" t="str">
            <v>Fut</v>
          </cell>
          <cell r="O292" t="str">
            <v>Nyx</v>
          </cell>
          <cell r="P292">
            <v>50000</v>
          </cell>
          <cell r="Q292">
            <v>0</v>
          </cell>
          <cell r="R292" t="str">
            <v>Fncl</v>
          </cell>
          <cell r="S292" t="str">
            <v>Nymex</v>
          </cell>
          <cell r="T292">
            <v>50000</v>
          </cell>
          <cell r="U292">
            <v>5</v>
          </cell>
          <cell r="V292">
            <v>2.2949999999999999</v>
          </cell>
          <cell r="W292">
            <v>11.475</v>
          </cell>
          <cell r="X292">
            <v>0</v>
          </cell>
          <cell r="Y292">
            <v>5</v>
          </cell>
          <cell r="Z292">
            <v>11.475</v>
          </cell>
        </row>
        <row r="293">
          <cell r="C293">
            <v>36117</v>
          </cell>
          <cell r="D293" t="str">
            <v>Bot</v>
          </cell>
          <cell r="E293">
            <v>36251</v>
          </cell>
          <cell r="F293">
            <v>5</v>
          </cell>
          <cell r="H293">
            <v>2.1800000000000002</v>
          </cell>
          <cell r="I293" t="str">
            <v>ML1</v>
          </cell>
          <cell r="K293">
            <v>34</v>
          </cell>
          <cell r="L293">
            <v>0</v>
          </cell>
          <cell r="M293">
            <v>28200</v>
          </cell>
          <cell r="N293" t="str">
            <v>Fut</v>
          </cell>
          <cell r="O293" t="str">
            <v>Nyx</v>
          </cell>
          <cell r="P293">
            <v>50000</v>
          </cell>
          <cell r="Q293">
            <v>0</v>
          </cell>
          <cell r="R293" t="str">
            <v>Fncl</v>
          </cell>
          <cell r="S293" t="str">
            <v>Nymex</v>
          </cell>
          <cell r="T293">
            <v>50000</v>
          </cell>
          <cell r="U293">
            <v>5</v>
          </cell>
          <cell r="V293">
            <v>2.1800000000000002</v>
          </cell>
          <cell r="W293">
            <v>10.9</v>
          </cell>
          <cell r="X293">
            <v>0</v>
          </cell>
          <cell r="Y293">
            <v>5</v>
          </cell>
          <cell r="Z293">
            <v>10.9</v>
          </cell>
        </row>
        <row r="294">
          <cell r="C294">
            <v>36118</v>
          </cell>
          <cell r="D294" t="str">
            <v>Bot</v>
          </cell>
          <cell r="E294">
            <v>36251</v>
          </cell>
          <cell r="F294">
            <v>2</v>
          </cell>
          <cell r="H294">
            <v>2.1709999999999998</v>
          </cell>
          <cell r="I294" t="str">
            <v>ML1</v>
          </cell>
          <cell r="K294">
            <v>34</v>
          </cell>
          <cell r="L294">
            <v>0</v>
          </cell>
          <cell r="M294">
            <v>-1709.9999999999982</v>
          </cell>
          <cell r="N294" t="str">
            <v>Fut</v>
          </cell>
          <cell r="O294" t="str">
            <v>Nyx</v>
          </cell>
          <cell r="P294">
            <v>20000</v>
          </cell>
          <cell r="Q294">
            <v>0</v>
          </cell>
          <cell r="R294" t="str">
            <v>Fncl</v>
          </cell>
          <cell r="S294" t="str">
            <v>Nymex</v>
          </cell>
          <cell r="T294">
            <v>20000</v>
          </cell>
          <cell r="U294">
            <v>2</v>
          </cell>
          <cell r="V294">
            <v>2.1709999999999998</v>
          </cell>
          <cell r="W294">
            <v>4.3419999999999996</v>
          </cell>
          <cell r="X294">
            <v>0</v>
          </cell>
          <cell r="Y294">
            <v>2</v>
          </cell>
          <cell r="Z294">
            <v>4.3419999999999996</v>
          </cell>
        </row>
        <row r="295">
          <cell r="C295">
            <v>36118</v>
          </cell>
          <cell r="D295" t="str">
            <v>Bot</v>
          </cell>
          <cell r="E295">
            <v>36130</v>
          </cell>
          <cell r="F295">
            <v>5</v>
          </cell>
          <cell r="H295">
            <v>2.17</v>
          </cell>
          <cell r="I295" t="str">
            <v>ML1</v>
          </cell>
          <cell r="K295">
            <v>43</v>
          </cell>
          <cell r="L295">
            <v>0</v>
          </cell>
          <cell r="M295">
            <v>28300</v>
          </cell>
          <cell r="N295" t="str">
            <v>Fut</v>
          </cell>
          <cell r="O295" t="str">
            <v>Nyx</v>
          </cell>
          <cell r="P295">
            <v>50000</v>
          </cell>
          <cell r="Q295">
            <v>0</v>
          </cell>
          <cell r="R295" t="str">
            <v>Fncl</v>
          </cell>
          <cell r="S295" t="str">
            <v>Nymex</v>
          </cell>
          <cell r="T295">
            <v>50000</v>
          </cell>
          <cell r="U295">
            <v>5</v>
          </cell>
          <cell r="V295">
            <v>2.17</v>
          </cell>
          <cell r="W295">
            <v>10.85</v>
          </cell>
          <cell r="X295">
            <v>0</v>
          </cell>
          <cell r="Y295">
            <v>5</v>
          </cell>
          <cell r="Z295">
            <v>10.85</v>
          </cell>
        </row>
        <row r="296">
          <cell r="C296">
            <v>36118</v>
          </cell>
          <cell r="D296" t="str">
            <v>Bot</v>
          </cell>
          <cell r="E296">
            <v>36192</v>
          </cell>
          <cell r="F296">
            <v>10</v>
          </cell>
          <cell r="H296">
            <v>2.2749999999999999</v>
          </cell>
          <cell r="I296" t="str">
            <v>ML1</v>
          </cell>
          <cell r="K296">
            <v>48</v>
          </cell>
          <cell r="L296">
            <v>0</v>
          </cell>
          <cell r="M296">
            <v>77250</v>
          </cell>
          <cell r="N296" t="str">
            <v>Fut</v>
          </cell>
          <cell r="O296" t="str">
            <v>Nyx</v>
          </cell>
          <cell r="P296">
            <v>100000</v>
          </cell>
          <cell r="Q296">
            <v>0</v>
          </cell>
          <cell r="R296" t="str">
            <v>Fncl</v>
          </cell>
          <cell r="S296" t="str">
            <v>Nymex</v>
          </cell>
          <cell r="T296">
            <v>100000</v>
          </cell>
          <cell r="U296">
            <v>10</v>
          </cell>
          <cell r="V296">
            <v>2.2749999999999999</v>
          </cell>
          <cell r="W296">
            <v>22.75</v>
          </cell>
          <cell r="X296">
            <v>0</v>
          </cell>
          <cell r="Y296">
            <v>10</v>
          </cell>
          <cell r="Z296">
            <v>22.75</v>
          </cell>
        </row>
        <row r="297">
          <cell r="C297">
            <v>36118</v>
          </cell>
          <cell r="D297" t="str">
            <v>Sld</v>
          </cell>
          <cell r="E297">
            <v>36130</v>
          </cell>
          <cell r="G297">
            <v>1</v>
          </cell>
          <cell r="H297">
            <v>2.23</v>
          </cell>
          <cell r="I297" t="str">
            <v>ML1</v>
          </cell>
          <cell r="K297">
            <v>31</v>
          </cell>
          <cell r="L297">
            <v>0</v>
          </cell>
          <cell r="M297">
            <v>-32300</v>
          </cell>
          <cell r="N297" t="str">
            <v>Fut</v>
          </cell>
          <cell r="O297" t="str">
            <v>Nyx</v>
          </cell>
          <cell r="P297">
            <v>0</v>
          </cell>
          <cell r="Q297">
            <v>10000</v>
          </cell>
          <cell r="R297" t="str">
            <v>Fncl</v>
          </cell>
          <cell r="S297" t="str">
            <v>Nymex</v>
          </cell>
          <cell r="T297">
            <v>10000</v>
          </cell>
          <cell r="U297">
            <v>-1</v>
          </cell>
          <cell r="V297">
            <v>2.23</v>
          </cell>
          <cell r="W297">
            <v>0</v>
          </cell>
          <cell r="X297">
            <v>2.23</v>
          </cell>
          <cell r="Y297">
            <v>-1</v>
          </cell>
          <cell r="Z297">
            <v>-2.23</v>
          </cell>
        </row>
        <row r="298">
          <cell r="C298">
            <v>36118</v>
          </cell>
          <cell r="D298" t="str">
            <v>Bot</v>
          </cell>
          <cell r="E298">
            <v>36251</v>
          </cell>
          <cell r="F298">
            <v>29</v>
          </cell>
          <cell r="H298">
            <v>2.1800000000000002</v>
          </cell>
          <cell r="I298" t="str">
            <v>IT</v>
          </cell>
          <cell r="K298">
            <v>2</v>
          </cell>
          <cell r="L298">
            <v>0</v>
          </cell>
          <cell r="M298">
            <v>268200</v>
          </cell>
          <cell r="N298" t="str">
            <v>Fut</v>
          </cell>
          <cell r="O298" t="str">
            <v>Nyx</v>
          </cell>
          <cell r="P298">
            <v>290000</v>
          </cell>
          <cell r="Q298">
            <v>0</v>
          </cell>
          <cell r="R298" t="str">
            <v>Fncl</v>
          </cell>
          <cell r="S298" t="str">
            <v>Nymex</v>
          </cell>
          <cell r="T298">
            <v>290000</v>
          </cell>
          <cell r="U298">
            <v>29</v>
          </cell>
          <cell r="V298">
            <v>2.1800000000000002</v>
          </cell>
          <cell r="W298">
            <v>63.220000000000006</v>
          </cell>
          <cell r="X298">
            <v>0</v>
          </cell>
          <cell r="Y298">
            <v>29</v>
          </cell>
          <cell r="Z298">
            <v>63.220000000000006</v>
          </cell>
        </row>
        <row r="299">
          <cell r="C299">
            <v>36118</v>
          </cell>
          <cell r="D299" t="str">
            <v>Sld</v>
          </cell>
          <cell r="E299">
            <v>36251</v>
          </cell>
          <cell r="G299">
            <v>29</v>
          </cell>
          <cell r="H299">
            <v>2.1800000000000002</v>
          </cell>
          <cell r="I299" t="str">
            <v>IT</v>
          </cell>
          <cell r="K299">
            <v>47</v>
          </cell>
          <cell r="L299">
            <v>0</v>
          </cell>
          <cell r="M299">
            <v>-311800</v>
          </cell>
          <cell r="N299" t="str">
            <v>Fut</v>
          </cell>
          <cell r="O299" t="str">
            <v>Nyx</v>
          </cell>
          <cell r="P299">
            <v>0</v>
          </cell>
          <cell r="Q299">
            <v>290000</v>
          </cell>
          <cell r="R299" t="str">
            <v>Fncl</v>
          </cell>
          <cell r="S299" t="str">
            <v>Nymex</v>
          </cell>
          <cell r="T299">
            <v>290000</v>
          </cell>
          <cell r="U299">
            <v>-29</v>
          </cell>
          <cell r="V299">
            <v>2.1800000000000002</v>
          </cell>
          <cell r="W299">
            <v>0</v>
          </cell>
          <cell r="X299">
            <v>63.220000000000006</v>
          </cell>
          <cell r="Y299">
            <v>-29</v>
          </cell>
          <cell r="Z299">
            <v>-63.220000000000006</v>
          </cell>
        </row>
        <row r="300">
          <cell r="C300">
            <v>36118</v>
          </cell>
          <cell r="D300" t="str">
            <v>Bot</v>
          </cell>
          <cell r="E300">
            <v>36251</v>
          </cell>
          <cell r="F300">
            <v>8</v>
          </cell>
          <cell r="H300">
            <v>2.1800000000000002</v>
          </cell>
          <cell r="I300" t="str">
            <v>IT</v>
          </cell>
          <cell r="K300">
            <v>34</v>
          </cell>
          <cell r="L300">
            <v>0</v>
          </cell>
          <cell r="M300">
            <v>58200</v>
          </cell>
          <cell r="N300" t="str">
            <v>Fut</v>
          </cell>
          <cell r="O300" t="str">
            <v>Nyx</v>
          </cell>
          <cell r="P300">
            <v>80000</v>
          </cell>
          <cell r="Q300">
            <v>0</v>
          </cell>
          <cell r="R300" t="str">
            <v>Fncl</v>
          </cell>
          <cell r="S300" t="str">
            <v>Nymex</v>
          </cell>
          <cell r="T300">
            <v>80000</v>
          </cell>
          <cell r="U300">
            <v>8</v>
          </cell>
          <cell r="V300">
            <v>2.1800000000000002</v>
          </cell>
          <cell r="W300">
            <v>17.440000000000001</v>
          </cell>
          <cell r="X300">
            <v>0</v>
          </cell>
          <cell r="Y300">
            <v>8</v>
          </cell>
          <cell r="Z300">
            <v>17.440000000000001</v>
          </cell>
        </row>
        <row r="301">
          <cell r="C301">
            <v>36118</v>
          </cell>
          <cell r="D301" t="str">
            <v>Sld</v>
          </cell>
          <cell r="E301">
            <v>36251</v>
          </cell>
          <cell r="G301">
            <v>8</v>
          </cell>
          <cell r="H301">
            <v>2.1800000000000002</v>
          </cell>
          <cell r="I301" t="str">
            <v>IT</v>
          </cell>
          <cell r="K301">
            <v>47</v>
          </cell>
          <cell r="L301">
            <v>0</v>
          </cell>
          <cell r="M301">
            <v>-101800</v>
          </cell>
          <cell r="N301" t="str">
            <v>Fut</v>
          </cell>
          <cell r="O301" t="str">
            <v>Nyx</v>
          </cell>
          <cell r="P301">
            <v>0</v>
          </cell>
          <cell r="Q301">
            <v>80000</v>
          </cell>
          <cell r="R301" t="str">
            <v>Fncl</v>
          </cell>
          <cell r="S301" t="str">
            <v>Nymex</v>
          </cell>
          <cell r="T301">
            <v>80000</v>
          </cell>
          <cell r="U301">
            <v>-8</v>
          </cell>
          <cell r="V301">
            <v>2.1800000000000002</v>
          </cell>
          <cell r="W301">
            <v>0</v>
          </cell>
          <cell r="X301">
            <v>17.440000000000001</v>
          </cell>
          <cell r="Y301">
            <v>-8</v>
          </cell>
          <cell r="Z301">
            <v>-17.440000000000001</v>
          </cell>
        </row>
        <row r="302">
          <cell r="C302">
            <v>36118</v>
          </cell>
          <cell r="D302" t="str">
            <v>Bot</v>
          </cell>
          <cell r="E302">
            <v>36130</v>
          </cell>
          <cell r="F302">
            <v>16</v>
          </cell>
          <cell r="H302">
            <v>2.2130000000000001</v>
          </cell>
          <cell r="I302" t="str">
            <v>IT</v>
          </cell>
          <cell r="K302">
            <v>44</v>
          </cell>
          <cell r="L302">
            <v>0</v>
          </cell>
          <cell r="M302">
            <v>137870</v>
          </cell>
          <cell r="N302" t="str">
            <v>Fut</v>
          </cell>
          <cell r="O302" t="str">
            <v>Nyx</v>
          </cell>
          <cell r="P302">
            <v>160000</v>
          </cell>
          <cell r="Q302">
            <v>0</v>
          </cell>
          <cell r="R302" t="str">
            <v>Fncl</v>
          </cell>
          <cell r="S302" t="str">
            <v>Nymex</v>
          </cell>
          <cell r="T302">
            <v>160000</v>
          </cell>
          <cell r="U302">
            <v>16</v>
          </cell>
          <cell r="V302">
            <v>2.2130000000000001</v>
          </cell>
          <cell r="W302">
            <v>35.408000000000001</v>
          </cell>
          <cell r="X302">
            <v>0</v>
          </cell>
          <cell r="Y302">
            <v>16</v>
          </cell>
          <cell r="Z302">
            <v>35.408000000000001</v>
          </cell>
        </row>
        <row r="303">
          <cell r="C303">
            <v>36118</v>
          </cell>
          <cell r="D303" t="str">
            <v>Sld</v>
          </cell>
          <cell r="E303">
            <v>36130</v>
          </cell>
          <cell r="G303">
            <v>16</v>
          </cell>
          <cell r="H303">
            <v>2.2130000000000001</v>
          </cell>
          <cell r="I303" t="str">
            <v>IT</v>
          </cell>
          <cell r="K303">
            <v>31</v>
          </cell>
          <cell r="L303">
            <v>0</v>
          </cell>
          <cell r="M303">
            <v>-182130</v>
          </cell>
          <cell r="N303" t="str">
            <v>Fut</v>
          </cell>
          <cell r="O303" t="str">
            <v>Nyx</v>
          </cell>
          <cell r="P303">
            <v>0</v>
          </cell>
          <cell r="Q303">
            <v>160000</v>
          </cell>
          <cell r="R303" t="str">
            <v>Fncl</v>
          </cell>
          <cell r="S303" t="str">
            <v>Nymex</v>
          </cell>
          <cell r="T303">
            <v>160000</v>
          </cell>
          <cell r="U303">
            <v>-16</v>
          </cell>
          <cell r="V303">
            <v>2.2130000000000001</v>
          </cell>
          <cell r="W303">
            <v>0</v>
          </cell>
          <cell r="X303">
            <v>35.408000000000001</v>
          </cell>
          <cell r="Y303">
            <v>-16</v>
          </cell>
          <cell r="Z303">
            <v>-35.408000000000001</v>
          </cell>
        </row>
        <row r="304">
          <cell r="C304">
            <v>36119</v>
          </cell>
          <cell r="D304" t="str">
            <v>Sld</v>
          </cell>
          <cell r="E304">
            <v>36251</v>
          </cell>
          <cell r="G304">
            <v>15</v>
          </cell>
          <cell r="H304">
            <v>2.17</v>
          </cell>
          <cell r="I304" t="str">
            <v>ML1</v>
          </cell>
          <cell r="K304">
            <v>48</v>
          </cell>
          <cell r="L304">
            <v>0</v>
          </cell>
          <cell r="M304">
            <v>-171700.00000000003</v>
          </cell>
          <cell r="N304" t="str">
            <v>Fut</v>
          </cell>
          <cell r="O304" t="str">
            <v>Nyx</v>
          </cell>
          <cell r="P304">
            <v>0</v>
          </cell>
          <cell r="Q304">
            <v>150000</v>
          </cell>
          <cell r="R304" t="str">
            <v>Fncl</v>
          </cell>
          <cell r="S304" t="str">
            <v>Nymex</v>
          </cell>
          <cell r="T304">
            <v>150000</v>
          </cell>
          <cell r="U304">
            <v>-15</v>
          </cell>
          <cell r="V304">
            <v>2.17</v>
          </cell>
          <cell r="W304">
            <v>0</v>
          </cell>
          <cell r="X304">
            <v>32.549999999999997</v>
          </cell>
          <cell r="Y304">
            <v>-15</v>
          </cell>
          <cell r="Z304">
            <v>-32.549999999999997</v>
          </cell>
        </row>
        <row r="305">
          <cell r="C305">
            <v>36119</v>
          </cell>
          <cell r="D305" t="str">
            <v>Sld</v>
          </cell>
          <cell r="E305">
            <v>36251</v>
          </cell>
          <cell r="G305">
            <v>15</v>
          </cell>
          <cell r="H305">
            <v>2.1749999999999998</v>
          </cell>
          <cell r="I305" t="str">
            <v>ML1</v>
          </cell>
          <cell r="K305">
            <v>48</v>
          </cell>
          <cell r="L305">
            <v>0</v>
          </cell>
          <cell r="M305">
            <v>-171750</v>
          </cell>
          <cell r="N305" t="str">
            <v>Fut</v>
          </cell>
          <cell r="O305" t="str">
            <v>Nyx</v>
          </cell>
          <cell r="P305">
            <v>0</v>
          </cell>
          <cell r="Q305">
            <v>150000</v>
          </cell>
          <cell r="R305" t="str">
            <v>Fncl</v>
          </cell>
          <cell r="S305" t="str">
            <v>Nymex</v>
          </cell>
          <cell r="T305">
            <v>150000</v>
          </cell>
          <cell r="U305">
            <v>-15</v>
          </cell>
          <cell r="V305">
            <v>2.1749999999999998</v>
          </cell>
          <cell r="W305">
            <v>0</v>
          </cell>
          <cell r="X305">
            <v>32.625</v>
          </cell>
          <cell r="Y305">
            <v>-15</v>
          </cell>
          <cell r="Z305">
            <v>-32.625</v>
          </cell>
        </row>
        <row r="306">
          <cell r="C306">
            <v>36119</v>
          </cell>
          <cell r="D306" t="str">
            <v>Sld</v>
          </cell>
          <cell r="E306">
            <v>36312</v>
          </cell>
          <cell r="G306">
            <v>20</v>
          </cell>
          <cell r="H306">
            <v>2.1549999999999998</v>
          </cell>
          <cell r="I306" t="str">
            <v>ML1</v>
          </cell>
          <cell r="K306">
            <v>47</v>
          </cell>
          <cell r="L306">
            <v>2.2730000000000001</v>
          </cell>
          <cell r="M306">
            <v>-198819.99999999997</v>
          </cell>
          <cell r="N306" t="str">
            <v>Fut</v>
          </cell>
          <cell r="O306" t="str">
            <v>Nyx</v>
          </cell>
          <cell r="P306">
            <v>0</v>
          </cell>
          <cell r="Q306">
            <v>200000</v>
          </cell>
          <cell r="R306" t="str">
            <v>Fncl</v>
          </cell>
          <cell r="S306" t="str">
            <v>Nymex</v>
          </cell>
          <cell r="T306">
            <v>200000</v>
          </cell>
          <cell r="U306">
            <v>-20</v>
          </cell>
          <cell r="V306">
            <v>2.1549999999999998</v>
          </cell>
          <cell r="W306">
            <v>0</v>
          </cell>
          <cell r="X306">
            <v>43.099999999999994</v>
          </cell>
          <cell r="Y306">
            <v>-20</v>
          </cell>
          <cell r="Z306">
            <v>-43.099999999999994</v>
          </cell>
        </row>
        <row r="307">
          <cell r="C307">
            <v>36119</v>
          </cell>
          <cell r="D307" t="str">
            <v>Sld</v>
          </cell>
          <cell r="E307">
            <v>36312</v>
          </cell>
          <cell r="G307">
            <v>5</v>
          </cell>
          <cell r="H307">
            <v>2.16</v>
          </cell>
          <cell r="I307" t="str">
            <v>ML1</v>
          </cell>
          <cell r="K307">
            <v>47</v>
          </cell>
          <cell r="L307">
            <v>2.2730000000000001</v>
          </cell>
          <cell r="M307">
            <v>-48870.000000000007</v>
          </cell>
          <cell r="N307" t="str">
            <v>Fut</v>
          </cell>
          <cell r="O307" t="str">
            <v>Nyx</v>
          </cell>
          <cell r="P307">
            <v>0</v>
          </cell>
          <cell r="Q307">
            <v>50000</v>
          </cell>
          <cell r="R307" t="str">
            <v>Fncl</v>
          </cell>
          <cell r="S307" t="str">
            <v>Nymex</v>
          </cell>
          <cell r="T307">
            <v>50000</v>
          </cell>
          <cell r="U307">
            <v>-5</v>
          </cell>
          <cell r="V307">
            <v>2.16</v>
          </cell>
          <cell r="W307">
            <v>0</v>
          </cell>
          <cell r="X307">
            <v>10.8</v>
          </cell>
          <cell r="Y307">
            <v>-5</v>
          </cell>
          <cell r="Z307">
            <v>-10.8</v>
          </cell>
        </row>
        <row r="308">
          <cell r="C308">
            <v>36119</v>
          </cell>
          <cell r="D308" t="str">
            <v>Bot</v>
          </cell>
          <cell r="E308">
            <v>36192</v>
          </cell>
          <cell r="F308">
            <v>15</v>
          </cell>
          <cell r="H308">
            <v>2.2549999999999999</v>
          </cell>
          <cell r="I308" t="str">
            <v>ML1</v>
          </cell>
          <cell r="K308">
            <v>48</v>
          </cell>
          <cell r="L308">
            <v>0</v>
          </cell>
          <cell r="M308">
            <v>127450.00000000001</v>
          </cell>
          <cell r="N308" t="str">
            <v>Fut</v>
          </cell>
          <cell r="O308" t="str">
            <v>Nyx</v>
          </cell>
          <cell r="P308">
            <v>150000</v>
          </cell>
          <cell r="Q308">
            <v>0</v>
          </cell>
          <cell r="R308" t="str">
            <v>Fncl</v>
          </cell>
          <cell r="S308" t="str">
            <v>Nymex</v>
          </cell>
          <cell r="T308">
            <v>150000</v>
          </cell>
          <cell r="U308">
            <v>15</v>
          </cell>
          <cell r="V308">
            <v>2.2549999999999999</v>
          </cell>
          <cell r="W308">
            <v>33.824999999999996</v>
          </cell>
          <cell r="X308">
            <v>0</v>
          </cell>
          <cell r="Y308">
            <v>15</v>
          </cell>
          <cell r="Z308">
            <v>33.824999999999996</v>
          </cell>
        </row>
        <row r="309">
          <cell r="C309">
            <v>36119</v>
          </cell>
          <cell r="D309" t="str">
            <v>Sld</v>
          </cell>
          <cell r="E309">
            <v>36312</v>
          </cell>
          <cell r="G309">
            <v>5</v>
          </cell>
          <cell r="H309">
            <v>2.16</v>
          </cell>
          <cell r="I309" t="str">
            <v>ML1</v>
          </cell>
          <cell r="K309">
            <v>49</v>
          </cell>
          <cell r="L309">
            <v>2.2730000000000001</v>
          </cell>
          <cell r="M309">
            <v>-48870.000000000007</v>
          </cell>
          <cell r="N309" t="str">
            <v>Fut</v>
          </cell>
          <cell r="O309" t="str">
            <v>Nyx</v>
          </cell>
          <cell r="P309">
            <v>0</v>
          </cell>
          <cell r="Q309">
            <v>50000</v>
          </cell>
          <cell r="R309" t="str">
            <v>Fncl</v>
          </cell>
          <cell r="S309" t="str">
            <v>Nymex</v>
          </cell>
          <cell r="T309">
            <v>50000</v>
          </cell>
          <cell r="U309">
            <v>-5</v>
          </cell>
          <cell r="V309">
            <v>2.16</v>
          </cell>
          <cell r="W309">
            <v>0</v>
          </cell>
          <cell r="X309">
            <v>10.8</v>
          </cell>
          <cell r="Y309">
            <v>-5</v>
          </cell>
          <cell r="Z309">
            <v>-10.8</v>
          </cell>
        </row>
        <row r="310">
          <cell r="C310">
            <v>36123</v>
          </cell>
          <cell r="D310" t="str">
            <v>Bot</v>
          </cell>
          <cell r="E310">
            <v>36130</v>
          </cell>
          <cell r="F310">
            <v>10</v>
          </cell>
          <cell r="H310">
            <v>2.0910000000000002</v>
          </cell>
          <cell r="I310" t="str">
            <v>ML1</v>
          </cell>
          <cell r="K310">
            <v>5</v>
          </cell>
          <cell r="L310">
            <v>0</v>
          </cell>
          <cell r="M310">
            <v>79090</v>
          </cell>
          <cell r="N310" t="str">
            <v>Fut</v>
          </cell>
          <cell r="O310" t="str">
            <v>Nyx</v>
          </cell>
          <cell r="P310">
            <v>100000</v>
          </cell>
          <cell r="Q310">
            <v>0</v>
          </cell>
          <cell r="R310" t="str">
            <v>Fncl</v>
          </cell>
          <cell r="S310" t="str">
            <v>Nymex</v>
          </cell>
          <cell r="T310">
            <v>100000</v>
          </cell>
          <cell r="U310">
            <v>10</v>
          </cell>
          <cell r="V310">
            <v>2.0910000000000002</v>
          </cell>
          <cell r="W310">
            <v>20.910000000000004</v>
          </cell>
          <cell r="X310">
            <v>0</v>
          </cell>
          <cell r="Y310">
            <v>10</v>
          </cell>
          <cell r="Z310">
            <v>20.910000000000004</v>
          </cell>
        </row>
        <row r="311">
          <cell r="C311">
            <v>36123</v>
          </cell>
          <cell r="D311" t="str">
            <v>Bot</v>
          </cell>
          <cell r="E311">
            <v>36130</v>
          </cell>
          <cell r="F311">
            <v>15</v>
          </cell>
          <cell r="H311">
            <v>2.097</v>
          </cell>
          <cell r="I311" t="str">
            <v>IT</v>
          </cell>
          <cell r="K311">
            <v>31</v>
          </cell>
          <cell r="L311">
            <v>0</v>
          </cell>
          <cell r="M311">
            <v>129030</v>
          </cell>
          <cell r="N311" t="str">
            <v>Fut</v>
          </cell>
          <cell r="O311" t="str">
            <v>Nyx</v>
          </cell>
          <cell r="P311">
            <v>150000</v>
          </cell>
          <cell r="Q311">
            <v>0</v>
          </cell>
          <cell r="R311" t="str">
            <v>Fncl</v>
          </cell>
          <cell r="S311" t="str">
            <v>Nymex</v>
          </cell>
          <cell r="T311">
            <v>150000</v>
          </cell>
          <cell r="U311">
            <v>15</v>
          </cell>
          <cell r="V311">
            <v>2.097</v>
          </cell>
          <cell r="W311">
            <v>31.454999999999998</v>
          </cell>
          <cell r="X311">
            <v>0</v>
          </cell>
          <cell r="Y311">
            <v>15</v>
          </cell>
          <cell r="Z311">
            <v>31.454999999999998</v>
          </cell>
        </row>
        <row r="312">
          <cell r="C312">
            <v>36123</v>
          </cell>
          <cell r="D312" t="str">
            <v>Sld</v>
          </cell>
          <cell r="E312">
            <v>36130</v>
          </cell>
          <cell r="G312">
            <v>15</v>
          </cell>
          <cell r="H312">
            <v>2.097</v>
          </cell>
          <cell r="I312" t="str">
            <v>IT</v>
          </cell>
          <cell r="K312">
            <v>43</v>
          </cell>
          <cell r="L312">
            <v>0</v>
          </cell>
          <cell r="M312">
            <v>-170970</v>
          </cell>
          <cell r="N312" t="str">
            <v>Fut</v>
          </cell>
          <cell r="O312" t="str">
            <v>Nyx</v>
          </cell>
          <cell r="P312">
            <v>0</v>
          </cell>
          <cell r="Q312">
            <v>150000</v>
          </cell>
          <cell r="R312" t="str">
            <v>Fncl</v>
          </cell>
          <cell r="S312" t="str">
            <v>Nymex</v>
          </cell>
          <cell r="T312">
            <v>150000</v>
          </cell>
          <cell r="U312">
            <v>-15</v>
          </cell>
          <cell r="V312">
            <v>2.097</v>
          </cell>
          <cell r="W312">
            <v>0</v>
          </cell>
          <cell r="X312">
            <v>31.454999999999998</v>
          </cell>
          <cell r="Y312">
            <v>-15</v>
          </cell>
          <cell r="Z312">
            <v>-31.454999999999998</v>
          </cell>
        </row>
        <row r="313">
          <cell r="C313">
            <v>36123</v>
          </cell>
          <cell r="D313" t="str">
            <v>Bot</v>
          </cell>
          <cell r="E313">
            <v>36130</v>
          </cell>
          <cell r="F313">
            <v>2</v>
          </cell>
          <cell r="H313">
            <v>2.1150000000000002</v>
          </cell>
          <cell r="I313" t="str">
            <v>ML1</v>
          </cell>
          <cell r="K313">
            <v>6</v>
          </cell>
          <cell r="L313">
            <v>0</v>
          </cell>
          <cell r="M313">
            <v>-1150.000000000002</v>
          </cell>
          <cell r="N313" t="str">
            <v>Fut</v>
          </cell>
          <cell r="O313" t="str">
            <v>Nyx</v>
          </cell>
          <cell r="P313">
            <v>20000</v>
          </cell>
          <cell r="Q313">
            <v>0</v>
          </cell>
          <cell r="R313" t="str">
            <v>Fncl</v>
          </cell>
          <cell r="S313" t="str">
            <v>Nymex</v>
          </cell>
          <cell r="T313">
            <v>20000</v>
          </cell>
          <cell r="U313">
            <v>2</v>
          </cell>
          <cell r="V313">
            <v>2.1150000000000002</v>
          </cell>
          <cell r="W313">
            <v>4.2300000000000004</v>
          </cell>
          <cell r="X313">
            <v>0</v>
          </cell>
          <cell r="Y313">
            <v>2</v>
          </cell>
          <cell r="Z313">
            <v>4.2300000000000004</v>
          </cell>
        </row>
        <row r="314">
          <cell r="C314">
            <v>36123</v>
          </cell>
          <cell r="D314" t="str">
            <v>Bot</v>
          </cell>
          <cell r="E314">
            <v>36130</v>
          </cell>
          <cell r="F314">
            <v>1</v>
          </cell>
          <cell r="H314">
            <v>2.1349999999999998</v>
          </cell>
          <cell r="I314" t="str">
            <v>ML1</v>
          </cell>
          <cell r="K314">
            <v>6</v>
          </cell>
          <cell r="L314">
            <v>0</v>
          </cell>
          <cell r="M314">
            <v>-11349.999999999998</v>
          </cell>
          <cell r="N314" t="str">
            <v>Fut</v>
          </cell>
          <cell r="O314" t="str">
            <v>Nyx</v>
          </cell>
          <cell r="P314">
            <v>10000</v>
          </cell>
          <cell r="Q314">
            <v>0</v>
          </cell>
          <cell r="R314" t="str">
            <v>Fncl</v>
          </cell>
          <cell r="S314" t="str">
            <v>Nymex</v>
          </cell>
          <cell r="T314">
            <v>10000</v>
          </cell>
          <cell r="U314">
            <v>1</v>
          </cell>
          <cell r="V314">
            <v>2.1349999999999998</v>
          </cell>
          <cell r="W314">
            <v>2.1349999999999998</v>
          </cell>
          <cell r="X314">
            <v>0</v>
          </cell>
          <cell r="Y314">
            <v>1</v>
          </cell>
          <cell r="Z314">
            <v>2.1349999999999998</v>
          </cell>
        </row>
        <row r="315">
          <cell r="C315">
            <v>36123</v>
          </cell>
          <cell r="D315" t="str">
            <v>Bot</v>
          </cell>
          <cell r="E315">
            <v>36130</v>
          </cell>
          <cell r="F315">
            <v>1</v>
          </cell>
          <cell r="H315">
            <v>2.1379999999999999</v>
          </cell>
          <cell r="I315" t="str">
            <v>ML1</v>
          </cell>
          <cell r="K315">
            <v>6</v>
          </cell>
          <cell r="L315">
            <v>0</v>
          </cell>
          <cell r="M315">
            <v>-11379.999999999998</v>
          </cell>
          <cell r="N315" t="str">
            <v>Fut</v>
          </cell>
          <cell r="O315" t="str">
            <v>Nyx</v>
          </cell>
          <cell r="P315">
            <v>10000</v>
          </cell>
          <cell r="Q315">
            <v>0</v>
          </cell>
          <cell r="R315" t="str">
            <v>Fncl</v>
          </cell>
          <cell r="S315" t="str">
            <v>Nymex</v>
          </cell>
          <cell r="T315">
            <v>10000</v>
          </cell>
          <cell r="U315">
            <v>1</v>
          </cell>
          <cell r="V315">
            <v>2.1379999999999999</v>
          </cell>
          <cell r="W315">
            <v>2.1379999999999999</v>
          </cell>
          <cell r="X315">
            <v>0</v>
          </cell>
          <cell r="Y315">
            <v>1</v>
          </cell>
          <cell r="Z315">
            <v>2.1379999999999999</v>
          </cell>
        </row>
        <row r="316">
          <cell r="C316">
            <v>36123</v>
          </cell>
          <cell r="D316" t="str">
            <v>Bot</v>
          </cell>
          <cell r="E316">
            <v>36130</v>
          </cell>
          <cell r="F316">
            <v>1</v>
          </cell>
          <cell r="H316">
            <v>2.165</v>
          </cell>
          <cell r="I316" t="str">
            <v>ML1</v>
          </cell>
          <cell r="K316">
            <v>6</v>
          </cell>
          <cell r="L316">
            <v>0</v>
          </cell>
          <cell r="M316">
            <v>-11650</v>
          </cell>
          <cell r="N316" t="str">
            <v>Fut</v>
          </cell>
          <cell r="O316" t="str">
            <v>Nyx</v>
          </cell>
          <cell r="P316">
            <v>10000</v>
          </cell>
          <cell r="Q316">
            <v>0</v>
          </cell>
          <cell r="R316" t="str">
            <v>Fncl</v>
          </cell>
          <cell r="S316" t="str">
            <v>Nymex</v>
          </cell>
          <cell r="T316">
            <v>10000</v>
          </cell>
          <cell r="U316">
            <v>1</v>
          </cell>
          <cell r="V316">
            <v>2.165</v>
          </cell>
          <cell r="W316">
            <v>2.165</v>
          </cell>
          <cell r="X316">
            <v>0</v>
          </cell>
          <cell r="Y316">
            <v>1</v>
          </cell>
          <cell r="Z316">
            <v>2.165</v>
          </cell>
        </row>
        <row r="317">
          <cell r="C317">
            <v>36123</v>
          </cell>
          <cell r="D317" t="str">
            <v>Bot</v>
          </cell>
          <cell r="E317">
            <v>36130</v>
          </cell>
          <cell r="F317">
            <v>2</v>
          </cell>
          <cell r="H317">
            <v>2.2000000000000002</v>
          </cell>
          <cell r="I317" t="str">
            <v>ML1</v>
          </cell>
          <cell r="K317">
            <v>6</v>
          </cell>
          <cell r="L317">
            <v>0</v>
          </cell>
          <cell r="M317">
            <v>-2000.0000000000018</v>
          </cell>
          <cell r="N317" t="str">
            <v>Fut</v>
          </cell>
          <cell r="O317" t="str">
            <v>Nyx</v>
          </cell>
          <cell r="P317">
            <v>20000</v>
          </cell>
          <cell r="Q317">
            <v>0</v>
          </cell>
          <cell r="R317" t="str">
            <v>Fncl</v>
          </cell>
          <cell r="S317" t="str">
            <v>Nymex</v>
          </cell>
          <cell r="T317">
            <v>20000</v>
          </cell>
          <cell r="U317">
            <v>2</v>
          </cell>
          <cell r="V317">
            <v>2.2000000000000002</v>
          </cell>
          <cell r="W317">
            <v>4.4000000000000004</v>
          </cell>
          <cell r="X317">
            <v>0</v>
          </cell>
          <cell r="Y317">
            <v>2</v>
          </cell>
          <cell r="Z317">
            <v>4.4000000000000004</v>
          </cell>
        </row>
        <row r="318">
          <cell r="C318">
            <v>36123</v>
          </cell>
          <cell r="D318" t="str">
            <v>Bot</v>
          </cell>
          <cell r="E318">
            <v>36130</v>
          </cell>
          <cell r="F318">
            <v>1</v>
          </cell>
          <cell r="H318">
            <v>2.2069999999999999</v>
          </cell>
          <cell r="I318" t="str">
            <v>SB1</v>
          </cell>
          <cell r="K318">
            <v>2</v>
          </cell>
          <cell r="L318">
            <v>0</v>
          </cell>
          <cell r="M318">
            <v>-12069.999999999998</v>
          </cell>
          <cell r="N318" t="str">
            <v>Fut</v>
          </cell>
          <cell r="O318" t="str">
            <v>Nyx</v>
          </cell>
          <cell r="P318">
            <v>10000</v>
          </cell>
          <cell r="Q318">
            <v>0</v>
          </cell>
          <cell r="R318" t="str">
            <v>Fncl</v>
          </cell>
          <cell r="S318" t="str">
            <v>Nymex</v>
          </cell>
          <cell r="T318">
            <v>10000</v>
          </cell>
          <cell r="U318">
            <v>1</v>
          </cell>
          <cell r="V318">
            <v>2.2069999999999999</v>
          </cell>
          <cell r="W318">
            <v>2.2069999999999999</v>
          </cell>
          <cell r="X318">
            <v>0</v>
          </cell>
          <cell r="Y318">
            <v>1</v>
          </cell>
          <cell r="Z318">
            <v>2.2069999999999999</v>
          </cell>
        </row>
        <row r="319">
          <cell r="C319">
            <v>36123</v>
          </cell>
          <cell r="D319" t="str">
            <v>Bot</v>
          </cell>
          <cell r="E319">
            <v>36130</v>
          </cell>
          <cell r="F319">
            <v>1</v>
          </cell>
          <cell r="H319">
            <v>2.1869999999999998</v>
          </cell>
          <cell r="I319" t="str">
            <v>SB1</v>
          </cell>
          <cell r="K319">
            <v>31</v>
          </cell>
          <cell r="L319">
            <v>0</v>
          </cell>
          <cell r="M319">
            <v>-11869.999999999998</v>
          </cell>
          <cell r="N319" t="str">
            <v>Fut</v>
          </cell>
          <cell r="O319" t="str">
            <v>Nyx</v>
          </cell>
          <cell r="P319">
            <v>10000</v>
          </cell>
          <cell r="Q319">
            <v>0</v>
          </cell>
          <cell r="R319" t="str">
            <v>Fncl</v>
          </cell>
          <cell r="S319" t="str">
            <v>Nymex</v>
          </cell>
          <cell r="T319">
            <v>10000</v>
          </cell>
          <cell r="U319">
            <v>1</v>
          </cell>
          <cell r="V319">
            <v>2.1869999999999998</v>
          </cell>
          <cell r="W319">
            <v>2.1869999999999998</v>
          </cell>
          <cell r="X319">
            <v>0</v>
          </cell>
          <cell r="Y319">
            <v>1</v>
          </cell>
          <cell r="Z319">
            <v>2.1869999999999998</v>
          </cell>
        </row>
        <row r="320">
          <cell r="C320">
            <v>36123</v>
          </cell>
          <cell r="D320" t="str">
            <v>Bot</v>
          </cell>
          <cell r="E320">
            <v>36130</v>
          </cell>
          <cell r="F320">
            <v>4</v>
          </cell>
          <cell r="H320">
            <v>2.1749999999999998</v>
          </cell>
          <cell r="I320" t="str">
            <v>SB1</v>
          </cell>
          <cell r="K320">
            <v>31</v>
          </cell>
          <cell r="L320">
            <v>0</v>
          </cell>
          <cell r="M320">
            <v>18250</v>
          </cell>
          <cell r="N320" t="str">
            <v>Fut</v>
          </cell>
          <cell r="O320" t="str">
            <v>Nyx</v>
          </cell>
          <cell r="P320">
            <v>40000</v>
          </cell>
          <cell r="Q320">
            <v>0</v>
          </cell>
          <cell r="R320" t="str">
            <v>Fncl</v>
          </cell>
          <cell r="S320" t="str">
            <v>Nymex</v>
          </cell>
          <cell r="T320">
            <v>40000</v>
          </cell>
          <cell r="U320">
            <v>4</v>
          </cell>
          <cell r="V320">
            <v>2.1749999999999998</v>
          </cell>
          <cell r="W320">
            <v>8.6999999999999993</v>
          </cell>
          <cell r="X320">
            <v>0</v>
          </cell>
          <cell r="Y320">
            <v>4</v>
          </cell>
          <cell r="Z320">
            <v>8.6999999999999993</v>
          </cell>
        </row>
        <row r="321">
          <cell r="C321">
            <v>36123</v>
          </cell>
          <cell r="D321" t="str">
            <v>Bot</v>
          </cell>
          <cell r="E321">
            <v>36130</v>
          </cell>
          <cell r="F321">
            <v>1</v>
          </cell>
          <cell r="H321">
            <v>2.1720000000000002</v>
          </cell>
          <cell r="I321" t="str">
            <v>SB1</v>
          </cell>
          <cell r="K321">
            <v>31</v>
          </cell>
          <cell r="L321">
            <v>0</v>
          </cell>
          <cell r="M321">
            <v>-11720.000000000002</v>
          </cell>
          <cell r="N321" t="str">
            <v>Fut</v>
          </cell>
          <cell r="O321" t="str">
            <v>Nyx</v>
          </cell>
          <cell r="P321">
            <v>10000</v>
          </cell>
          <cell r="Q321">
            <v>0</v>
          </cell>
          <cell r="R321" t="str">
            <v>Fncl</v>
          </cell>
          <cell r="S321" t="str">
            <v>Nymex</v>
          </cell>
          <cell r="T321">
            <v>10000</v>
          </cell>
          <cell r="U321">
            <v>1</v>
          </cell>
          <cell r="V321">
            <v>2.1720000000000002</v>
          </cell>
          <cell r="W321">
            <v>2.1720000000000002</v>
          </cell>
          <cell r="X321">
            <v>0</v>
          </cell>
          <cell r="Y321">
            <v>1</v>
          </cell>
          <cell r="Z321">
            <v>2.1720000000000002</v>
          </cell>
        </row>
        <row r="322">
          <cell r="C322">
            <v>36123</v>
          </cell>
          <cell r="D322" t="str">
            <v>Bot</v>
          </cell>
          <cell r="E322">
            <v>36130</v>
          </cell>
          <cell r="F322">
            <v>3</v>
          </cell>
          <cell r="H322">
            <v>2.1549999999999998</v>
          </cell>
          <cell r="I322" t="str">
            <v>SB1</v>
          </cell>
          <cell r="K322">
            <v>31</v>
          </cell>
          <cell r="L322">
            <v>0</v>
          </cell>
          <cell r="M322">
            <v>8450.0000000000018</v>
          </cell>
          <cell r="N322" t="str">
            <v>Fut</v>
          </cell>
          <cell r="O322" t="str">
            <v>Nyx</v>
          </cell>
          <cell r="P322">
            <v>30000</v>
          </cell>
          <cell r="Q322">
            <v>0</v>
          </cell>
          <cell r="R322" t="str">
            <v>Fncl</v>
          </cell>
          <cell r="S322" t="str">
            <v>Nymex</v>
          </cell>
          <cell r="T322">
            <v>30000</v>
          </cell>
          <cell r="U322">
            <v>3</v>
          </cell>
          <cell r="V322">
            <v>2.1549999999999998</v>
          </cell>
          <cell r="W322">
            <v>6.4649999999999999</v>
          </cell>
          <cell r="X322">
            <v>0</v>
          </cell>
          <cell r="Y322">
            <v>3</v>
          </cell>
          <cell r="Z322">
            <v>6.4649999999999999</v>
          </cell>
        </row>
        <row r="323">
          <cell r="C323">
            <v>36123</v>
          </cell>
          <cell r="D323" t="str">
            <v>Bot</v>
          </cell>
          <cell r="E323">
            <v>36130</v>
          </cell>
          <cell r="F323">
            <v>1</v>
          </cell>
          <cell r="H323">
            <v>2.1419999999999999</v>
          </cell>
          <cell r="I323" t="str">
            <v>SB1</v>
          </cell>
          <cell r="K323">
            <v>31</v>
          </cell>
          <cell r="L323">
            <v>0</v>
          </cell>
          <cell r="M323">
            <v>-11419.999999999998</v>
          </cell>
          <cell r="N323" t="str">
            <v>Fut</v>
          </cell>
          <cell r="O323" t="str">
            <v>Nyx</v>
          </cell>
          <cell r="P323">
            <v>10000</v>
          </cell>
          <cell r="Q323">
            <v>0</v>
          </cell>
          <cell r="R323" t="str">
            <v>Fncl</v>
          </cell>
          <cell r="S323" t="str">
            <v>Nymex</v>
          </cell>
          <cell r="T323">
            <v>10000</v>
          </cell>
          <cell r="U323">
            <v>1</v>
          </cell>
          <cell r="V323">
            <v>2.1419999999999999</v>
          </cell>
          <cell r="W323">
            <v>2.1419999999999999</v>
          </cell>
          <cell r="X323">
            <v>0</v>
          </cell>
          <cell r="Y323">
            <v>1</v>
          </cell>
          <cell r="Z323">
            <v>2.1419999999999999</v>
          </cell>
        </row>
        <row r="324">
          <cell r="C324">
            <v>36123</v>
          </cell>
          <cell r="D324" t="str">
            <v>Bot</v>
          </cell>
          <cell r="E324">
            <v>36130</v>
          </cell>
          <cell r="F324">
            <v>1</v>
          </cell>
          <cell r="H324">
            <v>2.1379999999999999</v>
          </cell>
          <cell r="I324" t="str">
            <v>SB1</v>
          </cell>
          <cell r="K324">
            <v>31</v>
          </cell>
          <cell r="L324">
            <v>0</v>
          </cell>
          <cell r="M324">
            <v>-11379.999999999998</v>
          </cell>
          <cell r="N324" t="str">
            <v>Fut</v>
          </cell>
          <cell r="O324" t="str">
            <v>Nyx</v>
          </cell>
          <cell r="P324">
            <v>10000</v>
          </cell>
          <cell r="Q324">
            <v>0</v>
          </cell>
          <cell r="R324" t="str">
            <v>Fncl</v>
          </cell>
          <cell r="S324" t="str">
            <v>Nymex</v>
          </cell>
          <cell r="T324">
            <v>10000</v>
          </cell>
          <cell r="U324">
            <v>1</v>
          </cell>
          <cell r="V324">
            <v>2.1379999999999999</v>
          </cell>
          <cell r="W324">
            <v>2.1379999999999999</v>
          </cell>
          <cell r="X324">
            <v>0</v>
          </cell>
          <cell r="Y324">
            <v>1</v>
          </cell>
          <cell r="Z324">
            <v>2.1379999999999999</v>
          </cell>
        </row>
        <row r="325">
          <cell r="C325">
            <v>36123</v>
          </cell>
          <cell r="D325" t="str">
            <v>Bot</v>
          </cell>
          <cell r="E325">
            <v>36130</v>
          </cell>
          <cell r="F325">
            <v>2</v>
          </cell>
          <cell r="H325">
            <v>2.133</v>
          </cell>
          <cell r="I325" t="str">
            <v>SB1</v>
          </cell>
          <cell r="K325">
            <v>31</v>
          </cell>
          <cell r="L325">
            <v>0</v>
          </cell>
          <cell r="M325">
            <v>-1330</v>
          </cell>
          <cell r="N325" t="str">
            <v>Fut</v>
          </cell>
          <cell r="O325" t="str">
            <v>Nyx</v>
          </cell>
          <cell r="P325">
            <v>20000</v>
          </cell>
          <cell r="Q325">
            <v>0</v>
          </cell>
          <cell r="R325" t="str">
            <v>Fncl</v>
          </cell>
          <cell r="S325" t="str">
            <v>Nymex</v>
          </cell>
          <cell r="T325">
            <v>20000</v>
          </cell>
          <cell r="U325">
            <v>2</v>
          </cell>
          <cell r="V325">
            <v>2.133</v>
          </cell>
          <cell r="W325">
            <v>4.266</v>
          </cell>
          <cell r="X325">
            <v>0</v>
          </cell>
          <cell r="Y325">
            <v>2</v>
          </cell>
          <cell r="Z325">
            <v>4.266</v>
          </cell>
        </row>
        <row r="326">
          <cell r="C326">
            <v>36123</v>
          </cell>
          <cell r="D326" t="str">
            <v>Bot</v>
          </cell>
          <cell r="E326">
            <v>36130</v>
          </cell>
          <cell r="F326">
            <v>1</v>
          </cell>
          <cell r="H326">
            <v>2.1349999999999998</v>
          </cell>
          <cell r="I326" t="str">
            <v>SB1</v>
          </cell>
          <cell r="K326">
            <v>5</v>
          </cell>
          <cell r="L326">
            <v>0</v>
          </cell>
          <cell r="M326">
            <v>-11349.999999999998</v>
          </cell>
          <cell r="N326" t="str">
            <v>Fut</v>
          </cell>
          <cell r="O326" t="str">
            <v>Nyx</v>
          </cell>
          <cell r="P326">
            <v>10000</v>
          </cell>
          <cell r="Q326">
            <v>0</v>
          </cell>
          <cell r="R326" t="str">
            <v>Fncl</v>
          </cell>
          <cell r="S326" t="str">
            <v>Nymex</v>
          </cell>
          <cell r="T326">
            <v>10000</v>
          </cell>
          <cell r="U326">
            <v>1</v>
          </cell>
          <cell r="V326">
            <v>2.1349999999999998</v>
          </cell>
          <cell r="W326">
            <v>2.1349999999999998</v>
          </cell>
          <cell r="X326">
            <v>0</v>
          </cell>
          <cell r="Y326">
            <v>1</v>
          </cell>
          <cell r="Z326">
            <v>2.1349999999999998</v>
          </cell>
        </row>
        <row r="327">
          <cell r="C327">
            <v>36123</v>
          </cell>
          <cell r="D327" t="str">
            <v>Bot</v>
          </cell>
          <cell r="E327">
            <v>36130</v>
          </cell>
          <cell r="F327">
            <v>1</v>
          </cell>
          <cell r="H327">
            <v>2.125</v>
          </cell>
          <cell r="I327" t="str">
            <v>SB1</v>
          </cell>
          <cell r="K327">
            <v>5</v>
          </cell>
          <cell r="L327">
            <v>0</v>
          </cell>
          <cell r="M327">
            <v>-11250</v>
          </cell>
          <cell r="N327" t="str">
            <v>Fut</v>
          </cell>
          <cell r="O327" t="str">
            <v>Nyx</v>
          </cell>
          <cell r="P327">
            <v>10000</v>
          </cell>
          <cell r="Q327">
            <v>0</v>
          </cell>
          <cell r="R327" t="str">
            <v>Fncl</v>
          </cell>
          <cell r="S327" t="str">
            <v>Nymex</v>
          </cell>
          <cell r="T327">
            <v>10000</v>
          </cell>
          <cell r="U327">
            <v>1</v>
          </cell>
          <cell r="V327">
            <v>2.125</v>
          </cell>
          <cell r="W327">
            <v>2.125</v>
          </cell>
          <cell r="X327">
            <v>0</v>
          </cell>
          <cell r="Y327">
            <v>1</v>
          </cell>
          <cell r="Z327">
            <v>2.125</v>
          </cell>
        </row>
        <row r="328">
          <cell r="C328">
            <v>36123</v>
          </cell>
          <cell r="D328" t="str">
            <v>Bot</v>
          </cell>
          <cell r="E328">
            <v>36130</v>
          </cell>
          <cell r="F328">
            <v>1</v>
          </cell>
          <cell r="H328">
            <v>2.1240000000000001</v>
          </cell>
          <cell r="I328" t="str">
            <v>SB1</v>
          </cell>
          <cell r="K328">
            <v>6</v>
          </cell>
          <cell r="L328">
            <v>0</v>
          </cell>
          <cell r="M328">
            <v>-11240.000000000002</v>
          </cell>
          <cell r="N328" t="str">
            <v>Fut</v>
          </cell>
          <cell r="O328" t="str">
            <v>Nyx</v>
          </cell>
          <cell r="P328">
            <v>10000</v>
          </cell>
          <cell r="Q328">
            <v>0</v>
          </cell>
          <cell r="R328" t="str">
            <v>Fncl</v>
          </cell>
          <cell r="S328" t="str">
            <v>Nymex</v>
          </cell>
          <cell r="T328">
            <v>10000</v>
          </cell>
          <cell r="U328">
            <v>1</v>
          </cell>
          <cell r="V328">
            <v>2.1240000000000001</v>
          </cell>
          <cell r="W328">
            <v>2.1240000000000001</v>
          </cell>
          <cell r="X328">
            <v>0</v>
          </cell>
          <cell r="Y328">
            <v>1</v>
          </cell>
          <cell r="Z328">
            <v>2.1240000000000001</v>
          </cell>
        </row>
        <row r="329">
          <cell r="C329">
            <v>36123</v>
          </cell>
          <cell r="D329" t="str">
            <v>Bot</v>
          </cell>
          <cell r="E329">
            <v>36130</v>
          </cell>
          <cell r="F329">
            <v>3</v>
          </cell>
          <cell r="H329">
            <v>2.1179999999999999</v>
          </cell>
          <cell r="I329" t="str">
            <v>SB1</v>
          </cell>
          <cell r="K329">
            <v>6</v>
          </cell>
          <cell r="L329">
            <v>0</v>
          </cell>
          <cell r="M329">
            <v>8820.0000000000018</v>
          </cell>
          <cell r="N329" t="str">
            <v>Fut</v>
          </cell>
          <cell r="O329" t="str">
            <v>Nyx</v>
          </cell>
          <cell r="P329">
            <v>30000</v>
          </cell>
          <cell r="Q329">
            <v>0</v>
          </cell>
          <cell r="R329" t="str">
            <v>Fncl</v>
          </cell>
          <cell r="S329" t="str">
            <v>Nymex</v>
          </cell>
          <cell r="T329">
            <v>30000</v>
          </cell>
          <cell r="U329">
            <v>3</v>
          </cell>
          <cell r="V329">
            <v>2.1179999999999999</v>
          </cell>
          <cell r="W329">
            <v>6.3539999999999992</v>
          </cell>
          <cell r="X329">
            <v>0</v>
          </cell>
          <cell r="Y329">
            <v>3</v>
          </cell>
          <cell r="Z329">
            <v>6.3539999999999992</v>
          </cell>
        </row>
        <row r="330">
          <cell r="C330">
            <v>36123</v>
          </cell>
          <cell r="D330" t="str">
            <v>Bot</v>
          </cell>
          <cell r="E330">
            <v>36130</v>
          </cell>
          <cell r="F330">
            <v>3</v>
          </cell>
          <cell r="H330">
            <v>2.1150000000000002</v>
          </cell>
          <cell r="I330" t="str">
            <v>SB1</v>
          </cell>
          <cell r="K330">
            <v>6</v>
          </cell>
          <cell r="L330">
            <v>0</v>
          </cell>
          <cell r="M330">
            <v>8849.9999999999982</v>
          </cell>
          <cell r="N330" t="str">
            <v>Fut</v>
          </cell>
          <cell r="O330" t="str">
            <v>Nyx</v>
          </cell>
          <cell r="P330">
            <v>30000</v>
          </cell>
          <cell r="Q330">
            <v>0</v>
          </cell>
          <cell r="R330" t="str">
            <v>Fncl</v>
          </cell>
          <cell r="S330" t="str">
            <v>Nymex</v>
          </cell>
          <cell r="T330">
            <v>30000</v>
          </cell>
          <cell r="U330">
            <v>3</v>
          </cell>
          <cell r="V330">
            <v>2.1150000000000002</v>
          </cell>
          <cell r="W330">
            <v>6.3450000000000006</v>
          </cell>
          <cell r="X330">
            <v>0</v>
          </cell>
          <cell r="Y330">
            <v>3</v>
          </cell>
          <cell r="Z330">
            <v>6.3450000000000006</v>
          </cell>
        </row>
        <row r="331">
          <cell r="C331">
            <v>36123</v>
          </cell>
          <cell r="D331" t="str">
            <v>Bot</v>
          </cell>
          <cell r="E331">
            <v>36130</v>
          </cell>
          <cell r="F331">
            <v>1</v>
          </cell>
          <cell r="H331">
            <v>2.1230000000000002</v>
          </cell>
          <cell r="I331" t="str">
            <v>SB1</v>
          </cell>
          <cell r="K331">
            <v>6</v>
          </cell>
          <cell r="L331">
            <v>0</v>
          </cell>
          <cell r="M331">
            <v>-11230.000000000002</v>
          </cell>
          <cell r="N331" t="str">
            <v>Fut</v>
          </cell>
          <cell r="O331" t="str">
            <v>Nyx</v>
          </cell>
          <cell r="P331">
            <v>10000</v>
          </cell>
          <cell r="Q331">
            <v>0</v>
          </cell>
          <cell r="R331" t="str">
            <v>Fncl</v>
          </cell>
          <cell r="S331" t="str">
            <v>Nymex</v>
          </cell>
          <cell r="T331">
            <v>10000</v>
          </cell>
          <cell r="U331">
            <v>1</v>
          </cell>
          <cell r="V331">
            <v>2.1230000000000002</v>
          </cell>
          <cell r="W331">
            <v>2.1230000000000002</v>
          </cell>
          <cell r="X331">
            <v>0</v>
          </cell>
          <cell r="Y331">
            <v>1</v>
          </cell>
          <cell r="Z331">
            <v>2.1230000000000002</v>
          </cell>
        </row>
        <row r="332">
          <cell r="C332">
            <v>36123</v>
          </cell>
          <cell r="D332" t="str">
            <v>Sld</v>
          </cell>
          <cell r="E332">
            <v>36161</v>
          </cell>
          <cell r="G332">
            <v>10</v>
          </cell>
          <cell r="H332">
            <v>2.2200000000000002</v>
          </cell>
          <cell r="I332" t="str">
            <v>ML1</v>
          </cell>
          <cell r="K332">
            <v>50</v>
          </cell>
          <cell r="L332">
            <v>0</v>
          </cell>
          <cell r="M332">
            <v>-122200</v>
          </cell>
          <cell r="N332" t="str">
            <v>Fut</v>
          </cell>
          <cell r="O332" t="str">
            <v>Nyx</v>
          </cell>
          <cell r="P332">
            <v>0</v>
          </cell>
          <cell r="Q332">
            <v>100000</v>
          </cell>
          <cell r="R332" t="str">
            <v>Fncl</v>
          </cell>
          <cell r="S332" t="str">
            <v>Nymex</v>
          </cell>
          <cell r="T332">
            <v>100000</v>
          </cell>
          <cell r="U332">
            <v>-10</v>
          </cell>
          <cell r="V332">
            <v>2.2200000000000002</v>
          </cell>
          <cell r="W332">
            <v>0</v>
          </cell>
          <cell r="X332">
            <v>22.200000000000003</v>
          </cell>
          <cell r="Y332">
            <v>-10</v>
          </cell>
          <cell r="Z332">
            <v>-22.200000000000003</v>
          </cell>
        </row>
        <row r="333">
          <cell r="C333">
            <v>36123</v>
          </cell>
          <cell r="D333" t="str">
            <v>Bot</v>
          </cell>
          <cell r="E333">
            <v>36161</v>
          </cell>
          <cell r="F333">
            <v>5</v>
          </cell>
          <cell r="H333">
            <v>2.23</v>
          </cell>
          <cell r="I333" t="str">
            <v>PB</v>
          </cell>
          <cell r="K333">
            <v>40</v>
          </cell>
          <cell r="L333">
            <v>0</v>
          </cell>
          <cell r="M333">
            <v>27700</v>
          </cell>
          <cell r="N333" t="str">
            <v>Fut</v>
          </cell>
          <cell r="O333" t="str">
            <v>Nyx</v>
          </cell>
          <cell r="P333">
            <v>50000</v>
          </cell>
          <cell r="Q333">
            <v>0</v>
          </cell>
          <cell r="R333" t="str">
            <v>Fncl</v>
          </cell>
          <cell r="S333" t="str">
            <v>Nymex</v>
          </cell>
          <cell r="T333">
            <v>50000</v>
          </cell>
          <cell r="U333">
            <v>5</v>
          </cell>
          <cell r="V333">
            <v>2.23</v>
          </cell>
          <cell r="W333">
            <v>11.15</v>
          </cell>
          <cell r="X333">
            <v>0</v>
          </cell>
          <cell r="Y333">
            <v>5</v>
          </cell>
          <cell r="Z333">
            <v>11.15</v>
          </cell>
        </row>
        <row r="334">
          <cell r="C334">
            <v>36123</v>
          </cell>
          <cell r="D334" t="str">
            <v>Sld</v>
          </cell>
          <cell r="E334">
            <v>36192</v>
          </cell>
          <cell r="G334">
            <v>5</v>
          </cell>
          <cell r="H334">
            <v>2.2000000000000002</v>
          </cell>
          <cell r="I334" t="str">
            <v>PB</v>
          </cell>
          <cell r="K334">
            <v>40</v>
          </cell>
          <cell r="L334">
            <v>0</v>
          </cell>
          <cell r="M334">
            <v>-72000</v>
          </cell>
          <cell r="N334" t="str">
            <v>Fut</v>
          </cell>
          <cell r="O334" t="str">
            <v>Nyx</v>
          </cell>
          <cell r="P334">
            <v>0</v>
          </cell>
          <cell r="Q334">
            <v>50000</v>
          </cell>
          <cell r="R334" t="str">
            <v>Fncl</v>
          </cell>
          <cell r="S334" t="str">
            <v>Nymex</v>
          </cell>
          <cell r="T334">
            <v>50000</v>
          </cell>
          <cell r="U334">
            <v>-5</v>
          </cell>
          <cell r="V334">
            <v>2.2000000000000002</v>
          </cell>
          <cell r="W334">
            <v>0</v>
          </cell>
          <cell r="X334">
            <v>11</v>
          </cell>
          <cell r="Y334">
            <v>-5</v>
          </cell>
          <cell r="Z334">
            <v>-11</v>
          </cell>
        </row>
        <row r="335">
          <cell r="C335">
            <v>36124</v>
          </cell>
          <cell r="D335" t="str">
            <v>Bot</v>
          </cell>
          <cell r="E335">
            <v>36220</v>
          </cell>
          <cell r="F335">
            <v>15</v>
          </cell>
          <cell r="H335">
            <v>2.1749999999999998</v>
          </cell>
          <cell r="I335" t="str">
            <v>PB</v>
          </cell>
          <cell r="K335">
            <v>51</v>
          </cell>
          <cell r="L335">
            <v>0</v>
          </cell>
          <cell r="M335">
            <v>128250</v>
          </cell>
          <cell r="N335" t="str">
            <v>Fut</v>
          </cell>
          <cell r="O335" t="str">
            <v>Nyx</v>
          </cell>
          <cell r="P335">
            <v>150000</v>
          </cell>
          <cell r="Q335">
            <v>0</v>
          </cell>
          <cell r="R335" t="str">
            <v>Fncl</v>
          </cell>
          <cell r="S335" t="str">
            <v>Nymex</v>
          </cell>
          <cell r="T335">
            <v>150000</v>
          </cell>
          <cell r="U335">
            <v>15</v>
          </cell>
          <cell r="V335">
            <v>2.1749999999999998</v>
          </cell>
          <cell r="W335">
            <v>32.625</v>
          </cell>
          <cell r="X335">
            <v>0</v>
          </cell>
          <cell r="Y335">
            <v>15</v>
          </cell>
          <cell r="Z335">
            <v>32.625</v>
          </cell>
        </row>
        <row r="336">
          <cell r="C336">
            <v>36124</v>
          </cell>
          <cell r="D336" t="str">
            <v>Sld</v>
          </cell>
          <cell r="E336">
            <v>36526</v>
          </cell>
          <cell r="G336">
            <v>15</v>
          </cell>
          <cell r="H336">
            <v>2.5299999999999998</v>
          </cell>
          <cell r="I336" t="str">
            <v>PB</v>
          </cell>
          <cell r="K336">
            <v>51</v>
          </cell>
          <cell r="L336">
            <v>2.34</v>
          </cell>
          <cell r="M336">
            <v>-151900</v>
          </cell>
          <cell r="N336" t="str">
            <v>Fut</v>
          </cell>
          <cell r="O336" t="str">
            <v>Nyx</v>
          </cell>
          <cell r="P336">
            <v>0</v>
          </cell>
          <cell r="Q336">
            <v>150000</v>
          </cell>
          <cell r="R336" t="str">
            <v>Fncl</v>
          </cell>
          <cell r="S336" t="str">
            <v>Nymex</v>
          </cell>
          <cell r="T336">
            <v>150000</v>
          </cell>
          <cell r="U336">
            <v>-15</v>
          </cell>
          <cell r="V336">
            <v>2.5299999999999998</v>
          </cell>
          <cell r="W336">
            <v>0</v>
          </cell>
          <cell r="X336">
            <v>37.949999999999996</v>
          </cell>
          <cell r="Y336">
            <v>-15</v>
          </cell>
          <cell r="Z336">
            <v>-37.949999999999996</v>
          </cell>
        </row>
        <row r="337">
          <cell r="C337">
            <v>36129</v>
          </cell>
          <cell r="D337" t="str">
            <v>Bot</v>
          </cell>
          <cell r="E337">
            <v>36281</v>
          </cell>
          <cell r="F337">
            <v>29</v>
          </cell>
          <cell r="H337">
            <v>2.145</v>
          </cell>
          <cell r="I337" t="str">
            <v>IT</v>
          </cell>
          <cell r="K337">
            <v>2</v>
          </cell>
          <cell r="L337">
            <v>2.0129999999999999</v>
          </cell>
          <cell r="M337">
            <v>288680</v>
          </cell>
          <cell r="N337" t="str">
            <v>Fut</v>
          </cell>
          <cell r="O337" t="str">
            <v>Nyx</v>
          </cell>
          <cell r="P337">
            <v>290000</v>
          </cell>
          <cell r="Q337">
            <v>0</v>
          </cell>
          <cell r="R337" t="str">
            <v>Fncl</v>
          </cell>
          <cell r="S337" t="str">
            <v>Nymex</v>
          </cell>
          <cell r="T337">
            <v>290000</v>
          </cell>
          <cell r="U337">
            <v>29</v>
          </cell>
          <cell r="V337">
            <v>2.145</v>
          </cell>
          <cell r="W337">
            <v>62.204999999999998</v>
          </cell>
          <cell r="X337">
            <v>0</v>
          </cell>
          <cell r="Y337">
            <v>29</v>
          </cell>
          <cell r="Z337">
            <v>62.204999999999998</v>
          </cell>
        </row>
        <row r="338">
          <cell r="C338">
            <v>36129</v>
          </cell>
          <cell r="D338" t="str">
            <v>Sld</v>
          </cell>
          <cell r="E338">
            <v>36281</v>
          </cell>
          <cell r="G338">
            <v>29</v>
          </cell>
          <cell r="H338">
            <v>2.145</v>
          </cell>
          <cell r="I338" t="str">
            <v>IT</v>
          </cell>
          <cell r="K338">
            <v>47</v>
          </cell>
          <cell r="L338">
            <v>2.0129999999999999</v>
          </cell>
          <cell r="M338">
            <v>-291320</v>
          </cell>
          <cell r="N338" t="str">
            <v>Fut</v>
          </cell>
          <cell r="O338" t="str">
            <v>Nyx</v>
          </cell>
          <cell r="P338">
            <v>0</v>
          </cell>
          <cell r="Q338">
            <v>290000</v>
          </cell>
          <cell r="R338" t="str">
            <v>Fncl</v>
          </cell>
          <cell r="S338" t="str">
            <v>Nymex</v>
          </cell>
          <cell r="T338">
            <v>290000</v>
          </cell>
          <cell r="U338">
            <v>-29</v>
          </cell>
          <cell r="V338">
            <v>2.145</v>
          </cell>
          <cell r="W338">
            <v>0</v>
          </cell>
          <cell r="X338">
            <v>62.204999999999998</v>
          </cell>
          <cell r="Y338">
            <v>-29</v>
          </cell>
          <cell r="Z338">
            <v>-62.204999999999998</v>
          </cell>
        </row>
        <row r="339">
          <cell r="C339">
            <v>36129</v>
          </cell>
          <cell r="D339" t="str">
            <v>Bot</v>
          </cell>
          <cell r="E339">
            <v>36251</v>
          </cell>
          <cell r="F339">
            <v>29</v>
          </cell>
          <cell r="H339">
            <v>2.153</v>
          </cell>
          <cell r="I339" t="str">
            <v>IT</v>
          </cell>
          <cell r="K339">
            <v>47</v>
          </cell>
          <cell r="L339">
            <v>0</v>
          </cell>
          <cell r="M339">
            <v>268470</v>
          </cell>
          <cell r="N339" t="str">
            <v>Fut</v>
          </cell>
          <cell r="O339" t="str">
            <v>Nyx</v>
          </cell>
          <cell r="P339">
            <v>290000</v>
          </cell>
          <cell r="Q339">
            <v>0</v>
          </cell>
          <cell r="R339" t="str">
            <v>Fncl</v>
          </cell>
          <cell r="S339" t="str">
            <v>Nymex</v>
          </cell>
          <cell r="T339">
            <v>290000</v>
          </cell>
          <cell r="U339">
            <v>29</v>
          </cell>
          <cell r="V339">
            <v>2.153</v>
          </cell>
          <cell r="W339">
            <v>62.436999999999998</v>
          </cell>
          <cell r="X339">
            <v>0</v>
          </cell>
          <cell r="Y339">
            <v>29</v>
          </cell>
          <cell r="Z339">
            <v>62.436999999999998</v>
          </cell>
        </row>
        <row r="340">
          <cell r="C340">
            <v>36129</v>
          </cell>
          <cell r="D340" t="str">
            <v>Sld</v>
          </cell>
          <cell r="E340">
            <v>36251</v>
          </cell>
          <cell r="G340">
            <v>29</v>
          </cell>
          <cell r="H340">
            <v>2.153</v>
          </cell>
          <cell r="I340" t="str">
            <v>IT</v>
          </cell>
          <cell r="K340">
            <v>2</v>
          </cell>
          <cell r="L340">
            <v>0</v>
          </cell>
          <cell r="M340">
            <v>-311530</v>
          </cell>
          <cell r="N340" t="str">
            <v>Fut</v>
          </cell>
          <cell r="O340" t="str">
            <v>Nyx</v>
          </cell>
          <cell r="P340">
            <v>0</v>
          </cell>
          <cell r="Q340">
            <v>290000</v>
          </cell>
          <cell r="R340" t="str">
            <v>Fncl</v>
          </cell>
          <cell r="S340" t="str">
            <v>Nymex</v>
          </cell>
          <cell r="T340">
            <v>290000</v>
          </cell>
          <cell r="U340">
            <v>-29</v>
          </cell>
          <cell r="V340">
            <v>2.153</v>
          </cell>
          <cell r="W340">
            <v>0</v>
          </cell>
          <cell r="X340">
            <v>62.436999999999998</v>
          </cell>
          <cell r="Y340">
            <v>-29</v>
          </cell>
          <cell r="Z340">
            <v>-62.436999999999998</v>
          </cell>
        </row>
        <row r="341">
          <cell r="C341">
            <v>36129</v>
          </cell>
          <cell r="D341" t="str">
            <v>Bot</v>
          </cell>
          <cell r="E341">
            <v>36161</v>
          </cell>
          <cell r="F341">
            <v>16</v>
          </cell>
          <cell r="H341">
            <v>2.2749999999999999</v>
          </cell>
          <cell r="I341" t="str">
            <v>IT</v>
          </cell>
          <cell r="K341">
            <v>19</v>
          </cell>
          <cell r="L341">
            <v>0</v>
          </cell>
          <cell r="M341">
            <v>137250</v>
          </cell>
          <cell r="N341" t="str">
            <v>Fut</v>
          </cell>
          <cell r="O341" t="str">
            <v>Nyx</v>
          </cell>
          <cell r="P341">
            <v>160000</v>
          </cell>
          <cell r="Q341">
            <v>0</v>
          </cell>
          <cell r="R341" t="str">
            <v>Fncl</v>
          </cell>
          <cell r="S341" t="str">
            <v>Nymex</v>
          </cell>
          <cell r="T341">
            <v>160000</v>
          </cell>
          <cell r="U341">
            <v>16</v>
          </cell>
          <cell r="V341">
            <v>2.2749999999999999</v>
          </cell>
          <cell r="W341">
            <v>36.4</v>
          </cell>
          <cell r="X341">
            <v>0</v>
          </cell>
          <cell r="Y341">
            <v>16</v>
          </cell>
          <cell r="Z341">
            <v>36.4</v>
          </cell>
        </row>
        <row r="342">
          <cell r="C342">
            <v>36129</v>
          </cell>
          <cell r="D342" t="str">
            <v>Sld</v>
          </cell>
          <cell r="E342">
            <v>36161</v>
          </cell>
          <cell r="G342">
            <v>14</v>
          </cell>
          <cell r="H342">
            <v>2.2749999999999999</v>
          </cell>
          <cell r="I342" t="str">
            <v>IT</v>
          </cell>
          <cell r="K342">
            <v>46</v>
          </cell>
          <cell r="L342">
            <v>0</v>
          </cell>
          <cell r="M342">
            <v>-162750</v>
          </cell>
          <cell r="N342" t="str">
            <v>Fut</v>
          </cell>
          <cell r="O342" t="str">
            <v>Nyx</v>
          </cell>
          <cell r="P342">
            <v>0</v>
          </cell>
          <cell r="Q342">
            <v>140000</v>
          </cell>
          <cell r="R342" t="str">
            <v>Fncl</v>
          </cell>
          <cell r="S342" t="str">
            <v>Nymex</v>
          </cell>
          <cell r="T342">
            <v>140000</v>
          </cell>
          <cell r="U342">
            <v>-14</v>
          </cell>
          <cell r="V342">
            <v>2.2749999999999999</v>
          </cell>
          <cell r="W342">
            <v>0</v>
          </cell>
          <cell r="X342">
            <v>31.849999999999998</v>
          </cell>
          <cell r="Y342">
            <v>-14</v>
          </cell>
          <cell r="Z342">
            <v>-31.849999999999998</v>
          </cell>
        </row>
        <row r="343">
          <cell r="C343">
            <v>36129</v>
          </cell>
          <cell r="D343" t="str">
            <v>Sld</v>
          </cell>
          <cell r="E343">
            <v>36161</v>
          </cell>
          <cell r="G343">
            <v>2</v>
          </cell>
          <cell r="H343">
            <v>2.2749999999999999</v>
          </cell>
          <cell r="I343" t="str">
            <v>IT</v>
          </cell>
          <cell r="K343">
            <v>50</v>
          </cell>
          <cell r="L343">
            <v>0</v>
          </cell>
          <cell r="M343">
            <v>-42750</v>
          </cell>
          <cell r="N343" t="str">
            <v>Fut</v>
          </cell>
          <cell r="O343" t="str">
            <v>Nyx</v>
          </cell>
          <cell r="P343">
            <v>0</v>
          </cell>
          <cell r="Q343">
            <v>20000</v>
          </cell>
          <cell r="R343" t="str">
            <v>Fncl</v>
          </cell>
          <cell r="S343" t="str">
            <v>Nymex</v>
          </cell>
          <cell r="T343">
            <v>20000</v>
          </cell>
          <cell r="U343">
            <v>-2</v>
          </cell>
          <cell r="V343">
            <v>2.2749999999999999</v>
          </cell>
          <cell r="W343">
            <v>0</v>
          </cell>
          <cell r="X343">
            <v>4.55</v>
          </cell>
          <cell r="Y343">
            <v>-2</v>
          </cell>
          <cell r="Z343">
            <v>-4.55</v>
          </cell>
        </row>
        <row r="344">
          <cell r="C344">
            <v>36129</v>
          </cell>
          <cell r="D344" t="str">
            <v>Sld</v>
          </cell>
          <cell r="E344">
            <v>36161</v>
          </cell>
          <cell r="G344">
            <v>1</v>
          </cell>
          <cell r="H344">
            <v>2.0049999999999999</v>
          </cell>
          <cell r="I344" t="str">
            <v>ML1</v>
          </cell>
          <cell r="K344">
            <v>46</v>
          </cell>
          <cell r="L344">
            <v>0</v>
          </cell>
          <cell r="M344">
            <v>-30050</v>
          </cell>
          <cell r="N344" t="str">
            <v>Fut</v>
          </cell>
          <cell r="O344" t="str">
            <v>Nyx</v>
          </cell>
          <cell r="P344">
            <v>0</v>
          </cell>
          <cell r="Q344">
            <v>10000</v>
          </cell>
          <cell r="R344" t="str">
            <v>Fncl</v>
          </cell>
          <cell r="S344" t="str">
            <v>Nymex</v>
          </cell>
          <cell r="T344">
            <v>10000</v>
          </cell>
          <cell r="U344">
            <v>-1</v>
          </cell>
          <cell r="V344">
            <v>2.0049999999999999</v>
          </cell>
          <cell r="W344">
            <v>0</v>
          </cell>
          <cell r="X344">
            <v>2.0049999999999999</v>
          </cell>
          <cell r="Y344">
            <v>-1</v>
          </cell>
          <cell r="Z344">
            <v>-2.0049999999999999</v>
          </cell>
        </row>
        <row r="345">
          <cell r="C345">
            <v>36130</v>
          </cell>
          <cell r="D345" t="str">
            <v>Sld</v>
          </cell>
          <cell r="E345">
            <v>36161</v>
          </cell>
          <cell r="G345">
            <v>10</v>
          </cell>
          <cell r="H345">
            <v>1.944</v>
          </cell>
          <cell r="I345" t="str">
            <v>ML1</v>
          </cell>
          <cell r="K345">
            <v>40</v>
          </cell>
          <cell r="L345">
            <v>0</v>
          </cell>
          <cell r="M345">
            <v>-119439.99999999999</v>
          </cell>
          <cell r="N345" t="str">
            <v>Fut</v>
          </cell>
          <cell r="O345" t="str">
            <v>Nyx</v>
          </cell>
          <cell r="P345">
            <v>0</v>
          </cell>
          <cell r="Q345">
            <v>100000</v>
          </cell>
          <cell r="R345" t="str">
            <v>Fncl</v>
          </cell>
          <cell r="S345" t="str">
            <v>Nymex</v>
          </cell>
          <cell r="T345">
            <v>100000</v>
          </cell>
          <cell r="U345">
            <v>-10</v>
          </cell>
          <cell r="V345">
            <v>1.944</v>
          </cell>
          <cell r="W345">
            <v>0</v>
          </cell>
          <cell r="X345">
            <v>19.439999999999998</v>
          </cell>
          <cell r="Y345">
            <v>-10</v>
          </cell>
          <cell r="Z345">
            <v>-19.439999999999998</v>
          </cell>
        </row>
        <row r="346">
          <cell r="C346">
            <v>36130</v>
          </cell>
          <cell r="D346" t="str">
            <v>Bot</v>
          </cell>
          <cell r="E346">
            <v>36192</v>
          </cell>
          <cell r="F346">
            <v>10</v>
          </cell>
          <cell r="H346">
            <v>1.9830000000000001</v>
          </cell>
          <cell r="I346" t="str">
            <v>ML1</v>
          </cell>
          <cell r="K346">
            <v>40</v>
          </cell>
          <cell r="L346">
            <v>0</v>
          </cell>
          <cell r="M346">
            <v>80170</v>
          </cell>
          <cell r="N346" t="str">
            <v>Fut</v>
          </cell>
          <cell r="O346" t="str">
            <v>Nyx</v>
          </cell>
          <cell r="P346">
            <v>100000</v>
          </cell>
          <cell r="Q346">
            <v>0</v>
          </cell>
          <cell r="R346" t="str">
            <v>Fncl</v>
          </cell>
          <cell r="S346" t="str">
            <v>Nymex</v>
          </cell>
          <cell r="T346">
            <v>100000</v>
          </cell>
          <cell r="U346">
            <v>10</v>
          </cell>
          <cell r="V346">
            <v>1.9830000000000001</v>
          </cell>
          <cell r="W346">
            <v>19.830000000000002</v>
          </cell>
          <cell r="X346">
            <v>0</v>
          </cell>
          <cell r="Y346">
            <v>10</v>
          </cell>
          <cell r="Z346">
            <v>19.830000000000002</v>
          </cell>
        </row>
        <row r="347">
          <cell r="C347">
            <v>36130</v>
          </cell>
          <cell r="D347" t="str">
            <v>Sld</v>
          </cell>
          <cell r="E347">
            <v>36161</v>
          </cell>
          <cell r="G347">
            <v>10</v>
          </cell>
          <cell r="H347">
            <v>1.905</v>
          </cell>
          <cell r="I347" t="str">
            <v>ML1</v>
          </cell>
          <cell r="K347">
            <v>46</v>
          </cell>
          <cell r="L347">
            <v>0</v>
          </cell>
          <cell r="M347">
            <v>-119050</v>
          </cell>
          <cell r="N347" t="str">
            <v>Fut</v>
          </cell>
          <cell r="O347" t="str">
            <v>Nyx</v>
          </cell>
          <cell r="P347">
            <v>0</v>
          </cell>
          <cell r="Q347">
            <v>100000</v>
          </cell>
          <cell r="R347" t="str">
            <v>Fncl</v>
          </cell>
          <cell r="S347" t="str">
            <v>Nymex</v>
          </cell>
          <cell r="T347">
            <v>100000</v>
          </cell>
          <cell r="U347">
            <v>-10</v>
          </cell>
          <cell r="V347">
            <v>1.905</v>
          </cell>
          <cell r="W347">
            <v>0</v>
          </cell>
          <cell r="X347">
            <v>19.05</v>
          </cell>
          <cell r="Y347">
            <v>-10</v>
          </cell>
          <cell r="Z347">
            <v>-19.05</v>
          </cell>
        </row>
        <row r="348">
          <cell r="C348">
            <v>36130</v>
          </cell>
          <cell r="D348" t="str">
            <v>Bot</v>
          </cell>
          <cell r="E348">
            <v>36161</v>
          </cell>
          <cell r="F348">
            <v>15</v>
          </cell>
          <cell r="H348">
            <v>1.885</v>
          </cell>
          <cell r="I348" t="str">
            <v>ML1</v>
          </cell>
          <cell r="K348">
            <v>52</v>
          </cell>
          <cell r="L348">
            <v>0</v>
          </cell>
          <cell r="M348">
            <v>131150</v>
          </cell>
          <cell r="N348" t="str">
            <v>Fut</v>
          </cell>
          <cell r="O348" t="str">
            <v>Nyx</v>
          </cell>
          <cell r="P348">
            <v>150000</v>
          </cell>
          <cell r="Q348">
            <v>0</v>
          </cell>
          <cell r="R348" t="str">
            <v>Fncl</v>
          </cell>
          <cell r="S348" t="str">
            <v>Nymex</v>
          </cell>
          <cell r="T348">
            <v>150000</v>
          </cell>
          <cell r="U348">
            <v>15</v>
          </cell>
          <cell r="V348">
            <v>1.885</v>
          </cell>
          <cell r="W348">
            <v>28.274999999999999</v>
          </cell>
          <cell r="X348">
            <v>0</v>
          </cell>
          <cell r="Y348">
            <v>15</v>
          </cell>
          <cell r="Z348">
            <v>28.274999999999999</v>
          </cell>
        </row>
        <row r="349">
          <cell r="C349">
            <v>36130</v>
          </cell>
          <cell r="D349" t="str">
            <v>Sld</v>
          </cell>
          <cell r="E349">
            <v>36281</v>
          </cell>
          <cell r="G349">
            <v>15</v>
          </cell>
          <cell r="H349">
            <v>1.9850000000000001</v>
          </cell>
          <cell r="I349" t="str">
            <v>ML1</v>
          </cell>
          <cell r="K349">
            <v>52</v>
          </cell>
          <cell r="L349">
            <v>2.0129999999999999</v>
          </cell>
          <cell r="M349">
            <v>-149720</v>
          </cell>
          <cell r="N349" t="str">
            <v>Fut</v>
          </cell>
          <cell r="O349" t="str">
            <v>Nyx</v>
          </cell>
          <cell r="P349">
            <v>0</v>
          </cell>
          <cell r="Q349">
            <v>150000</v>
          </cell>
          <cell r="R349" t="str">
            <v>Fncl</v>
          </cell>
          <cell r="S349" t="str">
            <v>Nymex</v>
          </cell>
          <cell r="T349">
            <v>150000</v>
          </cell>
          <cell r="U349">
            <v>-15</v>
          </cell>
          <cell r="V349">
            <v>1.9850000000000001</v>
          </cell>
          <cell r="W349">
            <v>0</v>
          </cell>
          <cell r="X349">
            <v>29.775000000000002</v>
          </cell>
          <cell r="Y349">
            <v>-15</v>
          </cell>
          <cell r="Z349">
            <v>-29.775000000000002</v>
          </cell>
        </row>
        <row r="350">
          <cell r="C350">
            <v>36130</v>
          </cell>
          <cell r="D350" t="str">
            <v>Sld</v>
          </cell>
          <cell r="E350">
            <v>36281</v>
          </cell>
          <cell r="G350">
            <v>10</v>
          </cell>
          <cell r="H350">
            <v>1.98</v>
          </cell>
          <cell r="I350" t="str">
            <v>ML1</v>
          </cell>
          <cell r="K350">
            <v>52</v>
          </cell>
          <cell r="L350">
            <v>2.0129999999999999</v>
          </cell>
          <cell r="M350">
            <v>-99670</v>
          </cell>
          <cell r="N350" t="str">
            <v>Fut</v>
          </cell>
          <cell r="O350" t="str">
            <v>Nyx</v>
          </cell>
          <cell r="P350">
            <v>0</v>
          </cell>
          <cell r="Q350">
            <v>100000</v>
          </cell>
          <cell r="R350" t="str">
            <v>Fncl</v>
          </cell>
          <cell r="S350" t="str">
            <v>Nymex</v>
          </cell>
          <cell r="T350">
            <v>100000</v>
          </cell>
          <cell r="U350">
            <v>-10</v>
          </cell>
          <cell r="V350">
            <v>1.98</v>
          </cell>
          <cell r="W350">
            <v>0</v>
          </cell>
          <cell r="X350">
            <v>19.8</v>
          </cell>
          <cell r="Y350">
            <v>-10</v>
          </cell>
          <cell r="Z350">
            <v>-19.8</v>
          </cell>
        </row>
        <row r="351">
          <cell r="C351">
            <v>36131</v>
          </cell>
          <cell r="D351" t="str">
            <v>Bot</v>
          </cell>
          <cell r="E351">
            <v>36161</v>
          </cell>
          <cell r="F351">
            <v>5</v>
          </cell>
          <cell r="H351">
            <v>1.99</v>
          </cell>
          <cell r="I351" t="str">
            <v>ML1</v>
          </cell>
          <cell r="K351">
            <v>46</v>
          </cell>
          <cell r="L351">
            <v>0</v>
          </cell>
          <cell r="M351">
            <v>30099.999999999996</v>
          </cell>
          <cell r="N351" t="str">
            <v>Fut</v>
          </cell>
          <cell r="O351" t="str">
            <v>Nyx</v>
          </cell>
          <cell r="P351">
            <v>50000</v>
          </cell>
          <cell r="Q351">
            <v>0</v>
          </cell>
          <cell r="R351" t="str">
            <v>Fncl</v>
          </cell>
          <cell r="S351" t="str">
            <v>Nymex</v>
          </cell>
          <cell r="T351">
            <v>50000</v>
          </cell>
          <cell r="U351">
            <v>5</v>
          </cell>
          <cell r="V351">
            <v>1.99</v>
          </cell>
          <cell r="W351">
            <v>9.9499999999999993</v>
          </cell>
          <cell r="X351">
            <v>0</v>
          </cell>
          <cell r="Y351">
            <v>5</v>
          </cell>
          <cell r="Z351">
            <v>9.9499999999999993</v>
          </cell>
        </row>
        <row r="352">
          <cell r="C352">
            <v>36131</v>
          </cell>
          <cell r="D352" t="str">
            <v>Bot</v>
          </cell>
          <cell r="E352">
            <v>36161</v>
          </cell>
          <cell r="F352">
            <v>2</v>
          </cell>
          <cell r="H352">
            <v>1.9890000000000001</v>
          </cell>
          <cell r="I352" t="str">
            <v>ML1</v>
          </cell>
          <cell r="K352">
            <v>46</v>
          </cell>
          <cell r="L352">
            <v>0</v>
          </cell>
          <cell r="M352">
            <v>109.99999999999899</v>
          </cell>
          <cell r="N352" t="str">
            <v>Fut</v>
          </cell>
          <cell r="O352" t="str">
            <v>Nyx</v>
          </cell>
          <cell r="P352">
            <v>20000</v>
          </cell>
          <cell r="Q352">
            <v>0</v>
          </cell>
          <cell r="R352" t="str">
            <v>Fncl</v>
          </cell>
          <cell r="S352" t="str">
            <v>Nymex</v>
          </cell>
          <cell r="T352">
            <v>20000</v>
          </cell>
          <cell r="U352">
            <v>2</v>
          </cell>
          <cell r="V352">
            <v>1.9890000000000001</v>
          </cell>
          <cell r="W352">
            <v>3.9780000000000002</v>
          </cell>
          <cell r="X352">
            <v>0</v>
          </cell>
          <cell r="Y352">
            <v>2</v>
          </cell>
          <cell r="Z352">
            <v>3.9780000000000002</v>
          </cell>
        </row>
        <row r="353">
          <cell r="C353">
            <v>36132</v>
          </cell>
          <cell r="D353" t="str">
            <v>Bot</v>
          </cell>
          <cell r="E353">
            <v>36161</v>
          </cell>
          <cell r="F353">
            <v>10</v>
          </cell>
          <cell r="H353">
            <v>1.835</v>
          </cell>
          <cell r="I353" t="str">
            <v>ML1</v>
          </cell>
          <cell r="K353">
            <v>52</v>
          </cell>
          <cell r="L353">
            <v>0</v>
          </cell>
          <cell r="M353">
            <v>81649.999999999985</v>
          </cell>
          <cell r="N353" t="str">
            <v>Fut</v>
          </cell>
          <cell r="O353" t="str">
            <v>Nyx</v>
          </cell>
          <cell r="P353">
            <v>100000</v>
          </cell>
          <cell r="Q353">
            <v>0</v>
          </cell>
          <cell r="R353" t="str">
            <v>Fncl</v>
          </cell>
          <cell r="S353" t="str">
            <v>Nymex</v>
          </cell>
          <cell r="T353">
            <v>100000</v>
          </cell>
          <cell r="U353">
            <v>10</v>
          </cell>
          <cell r="V353">
            <v>1.835</v>
          </cell>
          <cell r="W353">
            <v>18.350000000000001</v>
          </cell>
          <cell r="X353">
            <v>0</v>
          </cell>
          <cell r="Y353">
            <v>10</v>
          </cell>
          <cell r="Z353">
            <v>18.350000000000001</v>
          </cell>
        </row>
        <row r="354">
          <cell r="C354">
            <v>36132</v>
          </cell>
          <cell r="D354" t="str">
            <v>Sld</v>
          </cell>
          <cell r="E354">
            <v>36161</v>
          </cell>
          <cell r="G354">
            <v>5</v>
          </cell>
          <cell r="H354">
            <v>1.847</v>
          </cell>
          <cell r="I354" t="str">
            <v>ML1</v>
          </cell>
          <cell r="K354">
            <v>40</v>
          </cell>
          <cell r="L354">
            <v>0</v>
          </cell>
          <cell r="M354">
            <v>-68470</v>
          </cell>
          <cell r="N354" t="str">
            <v>Fut</v>
          </cell>
          <cell r="O354" t="str">
            <v>Nyx</v>
          </cell>
          <cell r="P354">
            <v>0</v>
          </cell>
          <cell r="Q354">
            <v>50000</v>
          </cell>
          <cell r="R354" t="str">
            <v>Fncl</v>
          </cell>
          <cell r="S354" t="str">
            <v>Nymex</v>
          </cell>
          <cell r="T354">
            <v>50000</v>
          </cell>
          <cell r="U354">
            <v>-5</v>
          </cell>
          <cell r="V354">
            <v>1.847</v>
          </cell>
          <cell r="W354">
            <v>0</v>
          </cell>
          <cell r="X354">
            <v>9.2349999999999994</v>
          </cell>
          <cell r="Y354">
            <v>-5</v>
          </cell>
          <cell r="Z354">
            <v>-9.2349999999999994</v>
          </cell>
        </row>
        <row r="355">
          <cell r="C355">
            <v>36132</v>
          </cell>
          <cell r="D355" t="str">
            <v>Bot</v>
          </cell>
          <cell r="E355">
            <v>36192</v>
          </cell>
          <cell r="F355">
            <v>5</v>
          </cell>
          <cell r="H355">
            <v>1.905</v>
          </cell>
          <cell r="I355" t="str">
            <v>ML1</v>
          </cell>
          <cell r="K355">
            <v>40</v>
          </cell>
          <cell r="L355">
            <v>0</v>
          </cell>
          <cell r="M355">
            <v>30949.999999999996</v>
          </cell>
          <cell r="N355" t="str">
            <v>Fut</v>
          </cell>
          <cell r="O355" t="str">
            <v>Nyx</v>
          </cell>
          <cell r="P355">
            <v>50000</v>
          </cell>
          <cell r="Q355">
            <v>0</v>
          </cell>
          <cell r="R355" t="str">
            <v>Fncl</v>
          </cell>
          <cell r="S355" t="str">
            <v>Nymex</v>
          </cell>
          <cell r="T355">
            <v>50000</v>
          </cell>
          <cell r="U355">
            <v>5</v>
          </cell>
          <cell r="V355">
            <v>1.905</v>
          </cell>
          <cell r="W355">
            <v>9.5250000000000004</v>
          </cell>
          <cell r="X355">
            <v>0</v>
          </cell>
          <cell r="Y355">
            <v>5</v>
          </cell>
          <cell r="Z355">
            <v>9.5250000000000004</v>
          </cell>
        </row>
        <row r="356">
          <cell r="C356">
            <v>36133</v>
          </cell>
          <cell r="D356" t="str">
            <v>Sld</v>
          </cell>
          <cell r="E356">
            <v>36220</v>
          </cell>
          <cell r="G356">
            <v>10</v>
          </cell>
          <cell r="H356">
            <v>2</v>
          </cell>
          <cell r="I356" t="str">
            <v>ML1</v>
          </cell>
          <cell r="K356">
            <v>101</v>
          </cell>
          <cell r="L356">
            <v>0</v>
          </cell>
          <cell r="M356">
            <v>-120000</v>
          </cell>
          <cell r="N356" t="str">
            <v>Fut</v>
          </cell>
          <cell r="O356" t="str">
            <v>Nyx</v>
          </cell>
          <cell r="P356">
            <v>0</v>
          </cell>
          <cell r="Q356">
            <v>100000</v>
          </cell>
          <cell r="R356" t="str">
            <v>Fncl</v>
          </cell>
          <cell r="S356" t="str">
            <v>Nymex</v>
          </cell>
          <cell r="T356">
            <v>100000</v>
          </cell>
          <cell r="U356">
            <v>-10</v>
          </cell>
          <cell r="V356">
            <v>2</v>
          </cell>
          <cell r="W356">
            <v>0</v>
          </cell>
          <cell r="X356">
            <v>20</v>
          </cell>
          <cell r="Y356">
            <v>-10</v>
          </cell>
          <cell r="Z356">
            <v>-20</v>
          </cell>
        </row>
        <row r="357">
          <cell r="C357">
            <v>36138</v>
          </cell>
          <cell r="D357" t="str">
            <v>Sld</v>
          </cell>
          <cell r="E357">
            <v>36161</v>
          </cell>
          <cell r="G357">
            <v>10</v>
          </cell>
          <cell r="H357">
            <v>1.85</v>
          </cell>
          <cell r="I357" t="str">
            <v>ML1</v>
          </cell>
          <cell r="K357">
            <v>40</v>
          </cell>
          <cell r="L357">
            <v>0</v>
          </cell>
          <cell r="M357">
            <v>-118500</v>
          </cell>
          <cell r="N357" t="str">
            <v>Fut</v>
          </cell>
          <cell r="O357" t="str">
            <v>Nyx</v>
          </cell>
          <cell r="P357">
            <v>0</v>
          </cell>
          <cell r="Q357">
            <v>100000</v>
          </cell>
          <cell r="R357" t="str">
            <v>Fncl</v>
          </cell>
          <cell r="S357" t="str">
            <v>Nymex</v>
          </cell>
          <cell r="T357">
            <v>100000</v>
          </cell>
          <cell r="U357">
            <v>-10</v>
          </cell>
          <cell r="V357">
            <v>1.85</v>
          </cell>
          <cell r="W357">
            <v>0</v>
          </cell>
          <cell r="X357">
            <v>18.5</v>
          </cell>
          <cell r="Y357">
            <v>-10</v>
          </cell>
          <cell r="Z357">
            <v>-18.5</v>
          </cell>
        </row>
        <row r="358">
          <cell r="C358">
            <v>36138</v>
          </cell>
          <cell r="D358" t="str">
            <v>Sld</v>
          </cell>
          <cell r="E358">
            <v>36161</v>
          </cell>
          <cell r="G358">
            <v>5</v>
          </cell>
          <cell r="H358">
            <v>1.88</v>
          </cell>
          <cell r="I358" t="str">
            <v>PB</v>
          </cell>
          <cell r="K358">
            <v>45</v>
          </cell>
          <cell r="L358">
            <v>0</v>
          </cell>
          <cell r="M358">
            <v>-68800</v>
          </cell>
          <cell r="N358" t="str">
            <v>Fut</v>
          </cell>
          <cell r="O358" t="str">
            <v>Nyx</v>
          </cell>
          <cell r="P358">
            <v>0</v>
          </cell>
          <cell r="Q358">
            <v>50000</v>
          </cell>
          <cell r="R358" t="str">
            <v>Fncl</v>
          </cell>
          <cell r="S358" t="str">
            <v>Nymex</v>
          </cell>
          <cell r="T358">
            <v>50000</v>
          </cell>
          <cell r="U358">
            <v>-5</v>
          </cell>
          <cell r="V358">
            <v>1.88</v>
          </cell>
          <cell r="W358">
            <v>0</v>
          </cell>
          <cell r="X358">
            <v>9.3999999999999986</v>
          </cell>
          <cell r="Y358">
            <v>-5</v>
          </cell>
          <cell r="Z358">
            <v>-9.3999999999999986</v>
          </cell>
        </row>
        <row r="359">
          <cell r="C359">
            <v>36139</v>
          </cell>
          <cell r="D359" t="str">
            <v>Sld</v>
          </cell>
          <cell r="E359">
            <v>36161</v>
          </cell>
          <cell r="G359">
            <v>5</v>
          </cell>
          <cell r="H359">
            <v>1.85</v>
          </cell>
          <cell r="I359" t="str">
            <v>ML1</v>
          </cell>
          <cell r="K359">
            <v>40</v>
          </cell>
          <cell r="L359">
            <v>0</v>
          </cell>
          <cell r="M359">
            <v>-68500</v>
          </cell>
          <cell r="N359" t="str">
            <v>Fut</v>
          </cell>
          <cell r="O359" t="str">
            <v>Nyx</v>
          </cell>
          <cell r="P359">
            <v>0</v>
          </cell>
          <cell r="Q359">
            <v>50000</v>
          </cell>
          <cell r="R359" t="str">
            <v>Fncl</v>
          </cell>
          <cell r="S359" t="str">
            <v>Nymex</v>
          </cell>
          <cell r="T359">
            <v>50000</v>
          </cell>
          <cell r="U359">
            <v>-5</v>
          </cell>
          <cell r="V359">
            <v>1.85</v>
          </cell>
          <cell r="W359">
            <v>0</v>
          </cell>
          <cell r="X359">
            <v>9.25</v>
          </cell>
          <cell r="Y359">
            <v>-5</v>
          </cell>
          <cell r="Z359">
            <v>-9.25</v>
          </cell>
        </row>
        <row r="360">
          <cell r="C360">
            <v>36147</v>
          </cell>
          <cell r="D360" t="str">
            <v>Sld</v>
          </cell>
          <cell r="E360">
            <v>36220</v>
          </cell>
          <cell r="G360">
            <v>10</v>
          </cell>
          <cell r="H360">
            <v>2.0630000000000002</v>
          </cell>
          <cell r="I360" t="str">
            <v>ML1</v>
          </cell>
          <cell r="K360">
            <v>48</v>
          </cell>
          <cell r="L360">
            <v>0</v>
          </cell>
          <cell r="M360">
            <v>-120630</v>
          </cell>
          <cell r="N360" t="str">
            <v>Fut</v>
          </cell>
          <cell r="O360" t="str">
            <v>Nyx</v>
          </cell>
          <cell r="P360">
            <v>0</v>
          </cell>
          <cell r="Q360">
            <v>100000</v>
          </cell>
          <cell r="R360" t="str">
            <v>Fncl</v>
          </cell>
          <cell r="S360" t="str">
            <v>Nymex</v>
          </cell>
          <cell r="T360">
            <v>100000</v>
          </cell>
          <cell r="U360">
            <v>-10</v>
          </cell>
          <cell r="V360">
            <v>2.0630000000000002</v>
          </cell>
          <cell r="W360">
            <v>0</v>
          </cell>
          <cell r="X360">
            <v>20.630000000000003</v>
          </cell>
          <cell r="Y360">
            <v>-10</v>
          </cell>
          <cell r="Z360">
            <v>-20.630000000000003</v>
          </cell>
        </row>
        <row r="361">
          <cell r="C361">
            <v>36147</v>
          </cell>
          <cell r="D361" t="str">
            <v>Bot</v>
          </cell>
          <cell r="E361">
            <v>36251</v>
          </cell>
          <cell r="F361">
            <v>10</v>
          </cell>
          <cell r="H361">
            <v>2.008</v>
          </cell>
          <cell r="I361" t="str">
            <v>ML1</v>
          </cell>
          <cell r="K361">
            <v>48</v>
          </cell>
          <cell r="L361">
            <v>0</v>
          </cell>
          <cell r="M361">
            <v>79920</v>
          </cell>
          <cell r="N361" t="str">
            <v>Fut</v>
          </cell>
          <cell r="O361" t="str">
            <v>Nyx</v>
          </cell>
          <cell r="P361">
            <v>100000</v>
          </cell>
          <cell r="Q361">
            <v>0</v>
          </cell>
          <cell r="R361" t="str">
            <v>Fncl</v>
          </cell>
          <cell r="S361" t="str">
            <v>Nymex</v>
          </cell>
          <cell r="T361">
            <v>100000</v>
          </cell>
          <cell r="U361">
            <v>10</v>
          </cell>
          <cell r="V361">
            <v>2.008</v>
          </cell>
          <cell r="W361">
            <v>20.079999999999998</v>
          </cell>
          <cell r="X361">
            <v>0</v>
          </cell>
          <cell r="Y361">
            <v>10</v>
          </cell>
          <cell r="Z361">
            <v>20.079999999999998</v>
          </cell>
        </row>
        <row r="362">
          <cell r="C362">
            <v>36147</v>
          </cell>
          <cell r="D362" t="str">
            <v>Sld</v>
          </cell>
          <cell r="E362">
            <v>36161</v>
          </cell>
          <cell r="G362">
            <v>5</v>
          </cell>
          <cell r="H362">
            <v>2.08</v>
          </cell>
          <cell r="I362" t="str">
            <v>ML1</v>
          </cell>
          <cell r="K362">
            <v>40</v>
          </cell>
          <cell r="L362">
            <v>0</v>
          </cell>
          <cell r="M362">
            <v>-70800</v>
          </cell>
          <cell r="N362" t="str">
            <v>Fut</v>
          </cell>
          <cell r="O362" t="str">
            <v>Nyx</v>
          </cell>
          <cell r="P362">
            <v>0</v>
          </cell>
          <cell r="Q362">
            <v>50000</v>
          </cell>
          <cell r="R362" t="str">
            <v>Fncl</v>
          </cell>
          <cell r="S362" t="str">
            <v>Nymex</v>
          </cell>
          <cell r="T362">
            <v>50000</v>
          </cell>
          <cell r="U362">
            <v>-5</v>
          </cell>
          <cell r="V362">
            <v>2.08</v>
          </cell>
          <cell r="W362">
            <v>0</v>
          </cell>
          <cell r="X362">
            <v>10.4</v>
          </cell>
          <cell r="Y362">
            <v>-5</v>
          </cell>
          <cell r="Z362">
            <v>-10.4</v>
          </cell>
        </row>
        <row r="363">
          <cell r="C363">
            <v>36147</v>
          </cell>
          <cell r="D363" t="str">
            <v>Bot</v>
          </cell>
          <cell r="E363">
            <v>36192</v>
          </cell>
          <cell r="F363">
            <v>5</v>
          </cell>
          <cell r="H363">
            <v>2.0649999999999999</v>
          </cell>
          <cell r="I363" t="str">
            <v>ML1</v>
          </cell>
          <cell r="K363">
            <v>40</v>
          </cell>
          <cell r="L363">
            <v>0</v>
          </cell>
          <cell r="M363">
            <v>29350</v>
          </cell>
          <cell r="N363" t="str">
            <v>Fut</v>
          </cell>
          <cell r="O363" t="str">
            <v>Nyx</v>
          </cell>
          <cell r="P363">
            <v>50000</v>
          </cell>
          <cell r="Q363">
            <v>0</v>
          </cell>
          <cell r="R363" t="str">
            <v>Fncl</v>
          </cell>
          <cell r="S363" t="str">
            <v>Nymex</v>
          </cell>
          <cell r="T363">
            <v>50000</v>
          </cell>
          <cell r="U363">
            <v>5</v>
          </cell>
          <cell r="V363">
            <v>2.0649999999999999</v>
          </cell>
          <cell r="W363">
            <v>10.324999999999999</v>
          </cell>
          <cell r="X363">
            <v>0</v>
          </cell>
          <cell r="Y363">
            <v>5</v>
          </cell>
          <cell r="Z363">
            <v>10.324999999999999</v>
          </cell>
        </row>
        <row r="364">
          <cell r="C364">
            <v>36147</v>
          </cell>
          <cell r="D364" t="str">
            <v>Sld</v>
          </cell>
          <cell r="E364">
            <v>36220</v>
          </cell>
          <cell r="G364">
            <v>5</v>
          </cell>
          <cell r="H364">
            <v>2.0649999999999999</v>
          </cell>
          <cell r="I364" t="str">
            <v>ML1</v>
          </cell>
          <cell r="K364">
            <v>47</v>
          </cell>
          <cell r="L364">
            <v>0</v>
          </cell>
          <cell r="M364">
            <v>-70650</v>
          </cell>
          <cell r="N364" t="str">
            <v>Fut</v>
          </cell>
          <cell r="O364" t="str">
            <v>Nyx</v>
          </cell>
          <cell r="P364">
            <v>0</v>
          </cell>
          <cell r="Q364">
            <v>50000</v>
          </cell>
          <cell r="R364" t="str">
            <v>Fncl</v>
          </cell>
          <cell r="S364" t="str">
            <v>Nymex</v>
          </cell>
          <cell r="T364">
            <v>50000</v>
          </cell>
          <cell r="U364">
            <v>-5</v>
          </cell>
          <cell r="V364">
            <v>2.0649999999999999</v>
          </cell>
          <cell r="W364">
            <v>0</v>
          </cell>
          <cell r="X364">
            <v>10.324999999999999</v>
          </cell>
          <cell r="Y364">
            <v>-5</v>
          </cell>
          <cell r="Z364">
            <v>-10.324999999999999</v>
          </cell>
        </row>
        <row r="365">
          <cell r="C365">
            <v>36147</v>
          </cell>
          <cell r="D365" t="str">
            <v>Bot</v>
          </cell>
          <cell r="E365">
            <v>36251</v>
          </cell>
          <cell r="F365">
            <v>5</v>
          </cell>
          <cell r="H365">
            <v>2.0049999999999999</v>
          </cell>
          <cell r="I365" t="str">
            <v>ML1</v>
          </cell>
          <cell r="K365">
            <v>47</v>
          </cell>
          <cell r="L365">
            <v>0</v>
          </cell>
          <cell r="M365">
            <v>29950</v>
          </cell>
          <cell r="N365" t="str">
            <v>Fut</v>
          </cell>
          <cell r="O365" t="str">
            <v>Nyx</v>
          </cell>
          <cell r="P365">
            <v>50000</v>
          </cell>
          <cell r="Q365">
            <v>0</v>
          </cell>
          <cell r="R365" t="str">
            <v>Fncl</v>
          </cell>
          <cell r="S365" t="str">
            <v>Nymex</v>
          </cell>
          <cell r="T365">
            <v>50000</v>
          </cell>
          <cell r="U365">
            <v>5</v>
          </cell>
          <cell r="V365">
            <v>2.0049999999999999</v>
          </cell>
          <cell r="W365">
            <v>10.024999999999999</v>
          </cell>
          <cell r="X365">
            <v>0</v>
          </cell>
          <cell r="Y365">
            <v>5</v>
          </cell>
          <cell r="Z365">
            <v>10.024999999999999</v>
          </cell>
        </row>
        <row r="366">
          <cell r="C366">
            <v>36147</v>
          </cell>
          <cell r="D366" t="str">
            <v>Sld</v>
          </cell>
          <cell r="E366">
            <v>36220</v>
          </cell>
          <cell r="G366">
            <v>10</v>
          </cell>
          <cell r="H366">
            <v>2.0699999999999998</v>
          </cell>
          <cell r="I366" t="str">
            <v>ML1</v>
          </cell>
          <cell r="K366">
            <v>47</v>
          </cell>
          <cell r="L366">
            <v>0</v>
          </cell>
          <cell r="M366">
            <v>-120700</v>
          </cell>
          <cell r="N366" t="str">
            <v>Fut</v>
          </cell>
          <cell r="O366" t="str">
            <v>Nyx</v>
          </cell>
          <cell r="P366">
            <v>0</v>
          </cell>
          <cell r="Q366">
            <v>100000</v>
          </cell>
          <cell r="R366" t="str">
            <v>Fncl</v>
          </cell>
          <cell r="S366" t="str">
            <v>Nymex</v>
          </cell>
          <cell r="T366">
            <v>100000</v>
          </cell>
          <cell r="U366">
            <v>-10</v>
          </cell>
          <cell r="V366">
            <v>2.0699999999999998</v>
          </cell>
          <cell r="W366">
            <v>0</v>
          </cell>
          <cell r="X366">
            <v>20.7</v>
          </cell>
          <cell r="Y366">
            <v>-10</v>
          </cell>
          <cell r="Z366">
            <v>-20.7</v>
          </cell>
        </row>
        <row r="367">
          <cell r="C367">
            <v>36147</v>
          </cell>
          <cell r="D367" t="str">
            <v>Bot</v>
          </cell>
          <cell r="E367">
            <v>36281</v>
          </cell>
          <cell r="F367">
            <v>10</v>
          </cell>
          <cell r="H367">
            <v>2</v>
          </cell>
          <cell r="I367" t="str">
            <v>ML1</v>
          </cell>
          <cell r="K367">
            <v>47</v>
          </cell>
          <cell r="L367">
            <v>2.0129999999999999</v>
          </cell>
          <cell r="M367">
            <v>100130</v>
          </cell>
          <cell r="N367" t="str">
            <v>Fut</v>
          </cell>
          <cell r="O367" t="str">
            <v>Nyx</v>
          </cell>
          <cell r="P367">
            <v>100000</v>
          </cell>
          <cell r="Q367">
            <v>0</v>
          </cell>
          <cell r="R367" t="str">
            <v>Fncl</v>
          </cell>
          <cell r="S367" t="str">
            <v>Nymex</v>
          </cell>
          <cell r="T367">
            <v>100000</v>
          </cell>
          <cell r="U367">
            <v>10</v>
          </cell>
          <cell r="V367">
            <v>2</v>
          </cell>
          <cell r="W367">
            <v>20</v>
          </cell>
          <cell r="X367">
            <v>0</v>
          </cell>
          <cell r="Y367">
            <v>10</v>
          </cell>
          <cell r="Z367">
            <v>20</v>
          </cell>
        </row>
        <row r="368">
          <cell r="C368">
            <v>36147</v>
          </cell>
          <cell r="D368" t="str">
            <v>Sld</v>
          </cell>
          <cell r="E368">
            <v>36220</v>
          </cell>
          <cell r="G368">
            <v>5</v>
          </cell>
          <cell r="H368">
            <v>2.08</v>
          </cell>
          <cell r="I368" t="str">
            <v>ML1</v>
          </cell>
          <cell r="K368">
            <v>48</v>
          </cell>
          <cell r="L368">
            <v>0</v>
          </cell>
          <cell r="M368">
            <v>-70800</v>
          </cell>
          <cell r="N368" t="str">
            <v>Fut</v>
          </cell>
          <cell r="O368" t="str">
            <v>Nyx</v>
          </cell>
          <cell r="P368">
            <v>0</v>
          </cell>
          <cell r="Q368">
            <v>50000</v>
          </cell>
          <cell r="R368" t="str">
            <v>Fncl</v>
          </cell>
          <cell r="S368" t="str">
            <v>Nymex</v>
          </cell>
          <cell r="T368">
            <v>50000</v>
          </cell>
          <cell r="U368">
            <v>-5</v>
          </cell>
          <cell r="V368">
            <v>2.08</v>
          </cell>
          <cell r="W368">
            <v>0</v>
          </cell>
          <cell r="X368">
            <v>10.4</v>
          </cell>
          <cell r="Y368">
            <v>-5</v>
          </cell>
          <cell r="Z368">
            <v>-10.4</v>
          </cell>
        </row>
        <row r="369">
          <cell r="C369">
            <v>36147</v>
          </cell>
          <cell r="D369" t="str">
            <v>Bot</v>
          </cell>
          <cell r="E369">
            <v>36251</v>
          </cell>
          <cell r="F369">
            <v>5</v>
          </cell>
          <cell r="H369">
            <v>2.0049999999999999</v>
          </cell>
          <cell r="I369" t="str">
            <v>ML1</v>
          </cell>
          <cell r="K369">
            <v>48</v>
          </cell>
          <cell r="L369">
            <v>0</v>
          </cell>
          <cell r="M369">
            <v>29950</v>
          </cell>
          <cell r="N369" t="str">
            <v>Fut</v>
          </cell>
          <cell r="O369" t="str">
            <v>Nyx</v>
          </cell>
          <cell r="P369">
            <v>50000</v>
          </cell>
          <cell r="Q369">
            <v>0</v>
          </cell>
          <cell r="R369" t="str">
            <v>Fncl</v>
          </cell>
          <cell r="S369" t="str">
            <v>Nymex</v>
          </cell>
          <cell r="T369">
            <v>50000</v>
          </cell>
          <cell r="U369">
            <v>5</v>
          </cell>
          <cell r="V369">
            <v>2.0049999999999999</v>
          </cell>
          <cell r="W369">
            <v>10.024999999999999</v>
          </cell>
          <cell r="X369">
            <v>0</v>
          </cell>
          <cell r="Y369">
            <v>5</v>
          </cell>
          <cell r="Z369">
            <v>10.024999999999999</v>
          </cell>
        </row>
        <row r="370">
          <cell r="C370">
            <v>36147</v>
          </cell>
          <cell r="D370" t="str">
            <v>Sld</v>
          </cell>
          <cell r="E370">
            <v>36220</v>
          </cell>
          <cell r="G370">
            <v>2</v>
          </cell>
          <cell r="H370">
            <v>2.06</v>
          </cell>
          <cell r="I370" t="str">
            <v>ML1</v>
          </cell>
          <cell r="K370">
            <v>47</v>
          </cell>
          <cell r="L370">
            <v>0</v>
          </cell>
          <cell r="M370">
            <v>-40600.000000000007</v>
          </cell>
          <cell r="N370" t="str">
            <v>Fut</v>
          </cell>
          <cell r="O370" t="str">
            <v>Nyx</v>
          </cell>
          <cell r="P370">
            <v>0</v>
          </cell>
          <cell r="Q370">
            <v>20000</v>
          </cell>
          <cell r="R370" t="str">
            <v>Fncl</v>
          </cell>
          <cell r="S370" t="str">
            <v>Nymex</v>
          </cell>
          <cell r="T370">
            <v>20000</v>
          </cell>
          <cell r="U370">
            <v>-2</v>
          </cell>
          <cell r="V370">
            <v>2.06</v>
          </cell>
          <cell r="W370">
            <v>0</v>
          </cell>
          <cell r="X370">
            <v>4.12</v>
          </cell>
          <cell r="Y370">
            <v>-2</v>
          </cell>
          <cell r="Z370">
            <v>-4.12</v>
          </cell>
        </row>
        <row r="371">
          <cell r="C371">
            <v>36147</v>
          </cell>
          <cell r="D371" t="str">
            <v>Sld</v>
          </cell>
          <cell r="E371">
            <v>36220</v>
          </cell>
          <cell r="G371">
            <v>3</v>
          </cell>
          <cell r="H371">
            <v>2.0649999999999999</v>
          </cell>
          <cell r="I371" t="str">
            <v>ML1</v>
          </cell>
          <cell r="K371">
            <v>47</v>
          </cell>
          <cell r="L371">
            <v>0</v>
          </cell>
          <cell r="M371">
            <v>-50649.999999999993</v>
          </cell>
          <cell r="N371" t="str">
            <v>Fut</v>
          </cell>
          <cell r="O371" t="str">
            <v>Nyx</v>
          </cell>
          <cell r="P371">
            <v>0</v>
          </cell>
          <cell r="Q371">
            <v>30000</v>
          </cell>
          <cell r="R371" t="str">
            <v>Fncl</v>
          </cell>
          <cell r="S371" t="str">
            <v>Nymex</v>
          </cell>
          <cell r="T371">
            <v>30000</v>
          </cell>
          <cell r="U371">
            <v>-3</v>
          </cell>
          <cell r="V371">
            <v>2.0649999999999999</v>
          </cell>
          <cell r="W371">
            <v>0</v>
          </cell>
          <cell r="X371">
            <v>6.1950000000000003</v>
          </cell>
          <cell r="Y371">
            <v>-3</v>
          </cell>
          <cell r="Z371">
            <v>-6.1950000000000003</v>
          </cell>
        </row>
        <row r="372">
          <cell r="C372">
            <v>36147</v>
          </cell>
          <cell r="D372" t="str">
            <v>Bot</v>
          </cell>
          <cell r="E372">
            <v>36281</v>
          </cell>
          <cell r="F372">
            <v>2</v>
          </cell>
          <cell r="H372">
            <v>2.0049999999999999</v>
          </cell>
          <cell r="I372" t="str">
            <v>ML1</v>
          </cell>
          <cell r="K372">
            <v>47</v>
          </cell>
          <cell r="L372">
            <v>2.0129999999999999</v>
          </cell>
          <cell r="M372">
            <v>20080</v>
          </cell>
          <cell r="N372" t="str">
            <v>Fut</v>
          </cell>
          <cell r="O372" t="str">
            <v>Nyx</v>
          </cell>
          <cell r="P372">
            <v>20000</v>
          </cell>
          <cell r="Q372">
            <v>0</v>
          </cell>
          <cell r="R372" t="str">
            <v>Fncl</v>
          </cell>
          <cell r="S372" t="str">
            <v>Nymex</v>
          </cell>
          <cell r="T372">
            <v>20000</v>
          </cell>
          <cell r="U372">
            <v>2</v>
          </cell>
          <cell r="V372">
            <v>2.0049999999999999</v>
          </cell>
          <cell r="W372">
            <v>4.01</v>
          </cell>
          <cell r="X372">
            <v>0</v>
          </cell>
          <cell r="Y372">
            <v>2</v>
          </cell>
          <cell r="Z372">
            <v>4.01</v>
          </cell>
        </row>
        <row r="373">
          <cell r="C373">
            <v>36147</v>
          </cell>
          <cell r="D373" t="str">
            <v>Bot</v>
          </cell>
          <cell r="E373">
            <v>36281</v>
          </cell>
          <cell r="F373">
            <v>3</v>
          </cell>
          <cell r="H373">
            <v>2.0049999999999999</v>
          </cell>
          <cell r="I373" t="str">
            <v>ML1</v>
          </cell>
          <cell r="K373">
            <v>47</v>
          </cell>
          <cell r="L373">
            <v>2.0129999999999999</v>
          </cell>
          <cell r="M373">
            <v>30080</v>
          </cell>
          <cell r="N373" t="str">
            <v>Fut</v>
          </cell>
          <cell r="O373" t="str">
            <v>Nyx</v>
          </cell>
          <cell r="P373">
            <v>30000</v>
          </cell>
          <cell r="Q373">
            <v>0</v>
          </cell>
          <cell r="R373" t="str">
            <v>Fncl</v>
          </cell>
          <cell r="S373" t="str">
            <v>Nymex</v>
          </cell>
          <cell r="T373">
            <v>30000</v>
          </cell>
          <cell r="U373">
            <v>3</v>
          </cell>
          <cell r="V373">
            <v>2.0049999999999999</v>
          </cell>
          <cell r="W373">
            <v>6.0149999999999997</v>
          </cell>
          <cell r="X373">
            <v>0</v>
          </cell>
          <cell r="Y373">
            <v>3</v>
          </cell>
          <cell r="Z373">
            <v>6.0149999999999997</v>
          </cell>
        </row>
        <row r="374">
          <cell r="C374">
            <v>36147</v>
          </cell>
          <cell r="D374" t="str">
            <v>Bot</v>
          </cell>
          <cell r="E374">
            <v>36251</v>
          </cell>
          <cell r="F374">
            <v>10</v>
          </cell>
          <cell r="H374">
            <v>1.9950000000000001</v>
          </cell>
          <cell r="I374" t="str">
            <v>ML1</v>
          </cell>
          <cell r="K374">
            <v>48</v>
          </cell>
          <cell r="L374">
            <v>0</v>
          </cell>
          <cell r="M374">
            <v>80049.999999999985</v>
          </cell>
          <cell r="N374" t="str">
            <v>Fut</v>
          </cell>
          <cell r="O374" t="str">
            <v>Nyx</v>
          </cell>
          <cell r="P374">
            <v>100000</v>
          </cell>
          <cell r="Q374">
            <v>0</v>
          </cell>
          <cell r="R374" t="str">
            <v>Fncl</v>
          </cell>
          <cell r="S374" t="str">
            <v>Nymex</v>
          </cell>
          <cell r="T374">
            <v>100000</v>
          </cell>
          <cell r="U374">
            <v>10</v>
          </cell>
          <cell r="V374">
            <v>1.9950000000000001</v>
          </cell>
          <cell r="W374">
            <v>19.950000000000003</v>
          </cell>
          <cell r="X374">
            <v>0</v>
          </cell>
          <cell r="Y374">
            <v>10</v>
          </cell>
          <cell r="Z374">
            <v>19.950000000000003</v>
          </cell>
        </row>
        <row r="375">
          <cell r="C375">
            <v>36147</v>
          </cell>
          <cell r="D375" t="str">
            <v>Sld</v>
          </cell>
          <cell r="E375">
            <v>36220</v>
          </cell>
          <cell r="G375">
            <v>10</v>
          </cell>
          <cell r="H375">
            <v>2.06</v>
          </cell>
          <cell r="I375" t="str">
            <v>ML1</v>
          </cell>
          <cell r="K375">
            <v>48</v>
          </cell>
          <cell r="L375">
            <v>0</v>
          </cell>
          <cell r="M375">
            <v>-120600</v>
          </cell>
          <cell r="N375" t="str">
            <v>Fut</v>
          </cell>
          <cell r="O375" t="str">
            <v>Nyx</v>
          </cell>
          <cell r="P375">
            <v>0</v>
          </cell>
          <cell r="Q375">
            <v>100000</v>
          </cell>
          <cell r="R375" t="str">
            <v>Fncl</v>
          </cell>
          <cell r="S375" t="str">
            <v>Nymex</v>
          </cell>
          <cell r="T375">
            <v>100000</v>
          </cell>
          <cell r="U375">
            <v>-10</v>
          </cell>
          <cell r="V375">
            <v>2.06</v>
          </cell>
          <cell r="W375">
            <v>0</v>
          </cell>
          <cell r="X375">
            <v>20.6</v>
          </cell>
          <cell r="Y375">
            <v>-10</v>
          </cell>
          <cell r="Z375">
            <v>-20.6</v>
          </cell>
        </row>
        <row r="376">
          <cell r="C376">
            <v>36150</v>
          </cell>
          <cell r="D376" t="str">
            <v>Sld</v>
          </cell>
          <cell r="E376">
            <v>36220</v>
          </cell>
          <cell r="G376">
            <v>10</v>
          </cell>
          <cell r="H376">
            <v>2</v>
          </cell>
          <cell r="I376" t="str">
            <v>ML1</v>
          </cell>
          <cell r="K376">
            <v>47</v>
          </cell>
          <cell r="L376">
            <v>0</v>
          </cell>
          <cell r="M376">
            <v>-120000</v>
          </cell>
          <cell r="N376" t="str">
            <v>Fut</v>
          </cell>
          <cell r="O376" t="str">
            <v>Nyx</v>
          </cell>
          <cell r="P376">
            <v>0</v>
          </cell>
          <cell r="Q376">
            <v>100000</v>
          </cell>
          <cell r="R376" t="str">
            <v>Fncl</v>
          </cell>
          <cell r="S376" t="str">
            <v>Nymex</v>
          </cell>
          <cell r="T376">
            <v>100000</v>
          </cell>
          <cell r="U376">
            <v>-10</v>
          </cell>
          <cell r="V376">
            <v>2</v>
          </cell>
          <cell r="W376">
            <v>0</v>
          </cell>
          <cell r="X376">
            <v>20</v>
          </cell>
          <cell r="Y376">
            <v>-10</v>
          </cell>
          <cell r="Z376">
            <v>-20</v>
          </cell>
        </row>
        <row r="377">
          <cell r="C377">
            <v>36150</v>
          </cell>
          <cell r="D377" t="str">
            <v>Bot</v>
          </cell>
          <cell r="E377">
            <v>36281</v>
          </cell>
          <cell r="F377">
            <v>10</v>
          </cell>
          <cell r="H377">
            <v>1.95</v>
          </cell>
          <cell r="I377" t="str">
            <v>ML1</v>
          </cell>
          <cell r="K377">
            <v>47</v>
          </cell>
          <cell r="L377">
            <v>2.0129999999999999</v>
          </cell>
          <cell r="M377">
            <v>100630</v>
          </cell>
          <cell r="N377" t="str">
            <v>Fut</v>
          </cell>
          <cell r="O377" t="str">
            <v>Nyx</v>
          </cell>
          <cell r="P377">
            <v>100000</v>
          </cell>
          <cell r="Q377">
            <v>0</v>
          </cell>
          <cell r="R377" t="str">
            <v>Fncl</v>
          </cell>
          <cell r="S377" t="str">
            <v>Nymex</v>
          </cell>
          <cell r="T377">
            <v>100000</v>
          </cell>
          <cell r="U377">
            <v>10</v>
          </cell>
          <cell r="V377">
            <v>1.95</v>
          </cell>
          <cell r="W377">
            <v>19.5</v>
          </cell>
          <cell r="X377">
            <v>0</v>
          </cell>
          <cell r="Y377">
            <v>10</v>
          </cell>
          <cell r="Z377">
            <v>19.5</v>
          </cell>
        </row>
        <row r="378">
          <cell r="C378">
            <v>36150</v>
          </cell>
          <cell r="D378" t="str">
            <v>Sld</v>
          </cell>
          <cell r="E378">
            <v>36251</v>
          </cell>
          <cell r="G378">
            <v>50</v>
          </cell>
          <cell r="H378">
            <v>2.355</v>
          </cell>
          <cell r="I378" t="str">
            <v>IT</v>
          </cell>
          <cell r="K378">
            <v>14</v>
          </cell>
          <cell r="L378">
            <v>0</v>
          </cell>
          <cell r="M378">
            <v>-523549.99999999994</v>
          </cell>
          <cell r="N378" t="str">
            <v>Fut</v>
          </cell>
          <cell r="O378" t="str">
            <v>Nyx</v>
          </cell>
          <cell r="P378">
            <v>0</v>
          </cell>
          <cell r="Q378">
            <v>500000</v>
          </cell>
          <cell r="R378" t="str">
            <v>Fncl</v>
          </cell>
          <cell r="S378" t="str">
            <v>Nymex</v>
          </cell>
          <cell r="T378">
            <v>500000</v>
          </cell>
          <cell r="U378">
            <v>-50</v>
          </cell>
          <cell r="V378">
            <v>2.355</v>
          </cell>
          <cell r="W378">
            <v>0</v>
          </cell>
          <cell r="X378">
            <v>117.75</v>
          </cell>
          <cell r="Y378">
            <v>-50</v>
          </cell>
          <cell r="Z378">
            <v>-117.75</v>
          </cell>
        </row>
        <row r="379">
          <cell r="C379">
            <v>36150</v>
          </cell>
          <cell r="D379" t="str">
            <v>Bot</v>
          </cell>
          <cell r="E379">
            <v>36251</v>
          </cell>
          <cell r="F379">
            <v>50</v>
          </cell>
          <cell r="H379">
            <v>2.355</v>
          </cell>
          <cell r="I379" t="str">
            <v>IT</v>
          </cell>
          <cell r="K379">
            <v>103</v>
          </cell>
          <cell r="L379">
            <v>0</v>
          </cell>
          <cell r="M379">
            <v>476450.00000000006</v>
          </cell>
          <cell r="N379" t="str">
            <v>Fut</v>
          </cell>
          <cell r="O379" t="str">
            <v>Nyx</v>
          </cell>
          <cell r="P379">
            <v>500000</v>
          </cell>
          <cell r="Q379">
            <v>0</v>
          </cell>
          <cell r="R379" t="str">
            <v>Fncl</v>
          </cell>
          <cell r="S379" t="str">
            <v>Nymex</v>
          </cell>
          <cell r="T379">
            <v>500000</v>
          </cell>
          <cell r="U379">
            <v>50</v>
          </cell>
          <cell r="V379">
            <v>2.355</v>
          </cell>
          <cell r="W379">
            <v>117.75</v>
          </cell>
          <cell r="X379">
            <v>0</v>
          </cell>
          <cell r="Y379">
            <v>50</v>
          </cell>
          <cell r="Z379">
            <v>117.75</v>
          </cell>
        </row>
        <row r="380">
          <cell r="C380">
            <v>36150</v>
          </cell>
          <cell r="D380" t="str">
            <v>Sld</v>
          </cell>
          <cell r="E380">
            <v>36526</v>
          </cell>
          <cell r="G380">
            <v>50</v>
          </cell>
          <cell r="H380">
            <v>2.64</v>
          </cell>
          <cell r="I380" t="str">
            <v>IT</v>
          </cell>
          <cell r="K380">
            <v>103</v>
          </cell>
          <cell r="L380">
            <v>2.34</v>
          </cell>
          <cell r="M380">
            <v>-503000</v>
          </cell>
          <cell r="N380" t="str">
            <v>Fut</v>
          </cell>
          <cell r="O380" t="str">
            <v>Nyx</v>
          </cell>
          <cell r="P380">
            <v>0</v>
          </cell>
          <cell r="Q380">
            <v>500000</v>
          </cell>
          <cell r="R380" t="str">
            <v>Fncl</v>
          </cell>
          <cell r="S380" t="str">
            <v>Nymex</v>
          </cell>
          <cell r="T380">
            <v>500000</v>
          </cell>
          <cell r="U380">
            <v>-50</v>
          </cell>
          <cell r="V380">
            <v>2.64</v>
          </cell>
          <cell r="W380">
            <v>0</v>
          </cell>
          <cell r="X380">
            <v>132</v>
          </cell>
          <cell r="Y380">
            <v>-50</v>
          </cell>
          <cell r="Z380">
            <v>-132</v>
          </cell>
        </row>
        <row r="381">
          <cell r="C381">
            <v>36150</v>
          </cell>
          <cell r="D381" t="str">
            <v>Bot</v>
          </cell>
          <cell r="E381">
            <v>36526</v>
          </cell>
          <cell r="F381">
            <v>50</v>
          </cell>
          <cell r="H381">
            <v>2.64</v>
          </cell>
          <cell r="I381" t="str">
            <v>IT</v>
          </cell>
          <cell r="K381">
            <v>14</v>
          </cell>
          <cell r="L381">
            <v>2.34</v>
          </cell>
          <cell r="M381">
            <v>497000</v>
          </cell>
          <cell r="N381" t="str">
            <v>Fut</v>
          </cell>
          <cell r="O381" t="str">
            <v>Nyx</v>
          </cell>
          <cell r="P381">
            <v>500000</v>
          </cell>
          <cell r="Q381">
            <v>0</v>
          </cell>
          <cell r="R381" t="str">
            <v>Fncl</v>
          </cell>
          <cell r="S381" t="str">
            <v>Nymex</v>
          </cell>
          <cell r="T381">
            <v>500000</v>
          </cell>
          <cell r="U381">
            <v>50</v>
          </cell>
          <cell r="V381">
            <v>2.64</v>
          </cell>
          <cell r="W381">
            <v>132</v>
          </cell>
          <cell r="X381">
            <v>0</v>
          </cell>
          <cell r="Y381">
            <v>50</v>
          </cell>
          <cell r="Z381">
            <v>132</v>
          </cell>
        </row>
        <row r="382">
          <cell r="C382">
            <v>36151</v>
          </cell>
          <cell r="D382" t="str">
            <v>Sld</v>
          </cell>
          <cell r="E382">
            <v>36220</v>
          </cell>
          <cell r="G382">
            <v>7</v>
          </cell>
          <cell r="H382">
            <v>1.9350000000000001</v>
          </cell>
          <cell r="I382" t="str">
            <v>ML1</v>
          </cell>
          <cell r="K382">
            <v>104</v>
          </cell>
          <cell r="L382">
            <v>0</v>
          </cell>
          <cell r="M382">
            <v>-89350</v>
          </cell>
          <cell r="N382" t="str">
            <v>Fut</v>
          </cell>
          <cell r="O382" t="str">
            <v>Nyx</v>
          </cell>
          <cell r="P382">
            <v>0</v>
          </cell>
          <cell r="Q382">
            <v>70000</v>
          </cell>
          <cell r="R382" t="str">
            <v>Fncl</v>
          </cell>
          <cell r="S382" t="str">
            <v>Nymex</v>
          </cell>
          <cell r="T382">
            <v>70000</v>
          </cell>
          <cell r="U382">
            <v>-7</v>
          </cell>
          <cell r="V382">
            <v>1.9350000000000001</v>
          </cell>
          <cell r="W382">
            <v>0</v>
          </cell>
          <cell r="X382">
            <v>13.545</v>
          </cell>
          <cell r="Y382">
            <v>-7</v>
          </cell>
          <cell r="Z382">
            <v>-13.545</v>
          </cell>
        </row>
        <row r="383">
          <cell r="C383">
            <v>36151</v>
          </cell>
          <cell r="D383" t="str">
            <v>Bot</v>
          </cell>
          <cell r="E383">
            <v>36251</v>
          </cell>
          <cell r="F383">
            <v>7</v>
          </cell>
          <cell r="H383">
            <v>1.915</v>
          </cell>
          <cell r="I383" t="str">
            <v>ML1</v>
          </cell>
          <cell r="K383">
            <v>104</v>
          </cell>
          <cell r="L383">
            <v>0</v>
          </cell>
          <cell r="M383">
            <v>50850</v>
          </cell>
          <cell r="N383" t="str">
            <v>Fut</v>
          </cell>
          <cell r="O383" t="str">
            <v>Nyx</v>
          </cell>
          <cell r="P383">
            <v>70000</v>
          </cell>
          <cell r="Q383">
            <v>0</v>
          </cell>
          <cell r="R383" t="str">
            <v>Fncl</v>
          </cell>
          <cell r="S383" t="str">
            <v>Nymex</v>
          </cell>
          <cell r="T383">
            <v>70000</v>
          </cell>
          <cell r="U383">
            <v>7</v>
          </cell>
          <cell r="V383">
            <v>1.915</v>
          </cell>
          <cell r="W383">
            <v>13.405000000000001</v>
          </cell>
          <cell r="X383">
            <v>0</v>
          </cell>
          <cell r="Y383">
            <v>7</v>
          </cell>
          <cell r="Z383">
            <v>13.405000000000001</v>
          </cell>
        </row>
        <row r="384">
          <cell r="C384">
            <v>36151</v>
          </cell>
          <cell r="D384" t="str">
            <v>Sld</v>
          </cell>
          <cell r="E384">
            <v>36161</v>
          </cell>
          <cell r="G384">
            <v>15</v>
          </cell>
          <cell r="H384">
            <v>1.95</v>
          </cell>
          <cell r="I384" t="str">
            <v>ML1</v>
          </cell>
          <cell r="K384">
            <v>49</v>
          </cell>
          <cell r="L384">
            <v>0</v>
          </cell>
          <cell r="M384">
            <v>-169500</v>
          </cell>
          <cell r="N384" t="str">
            <v>Fut</v>
          </cell>
          <cell r="O384" t="str">
            <v>Nyx</v>
          </cell>
          <cell r="P384">
            <v>0</v>
          </cell>
          <cell r="Q384">
            <v>150000</v>
          </cell>
          <cell r="R384" t="str">
            <v>Fncl</v>
          </cell>
          <cell r="S384" t="str">
            <v>Nymex</v>
          </cell>
          <cell r="T384">
            <v>150000</v>
          </cell>
          <cell r="U384">
            <v>-15</v>
          </cell>
          <cell r="V384">
            <v>1.95</v>
          </cell>
          <cell r="W384">
            <v>0</v>
          </cell>
          <cell r="X384">
            <v>29.25</v>
          </cell>
          <cell r="Y384">
            <v>-15</v>
          </cell>
          <cell r="Z384">
            <v>-29.25</v>
          </cell>
        </row>
        <row r="385">
          <cell r="C385">
            <v>36151</v>
          </cell>
          <cell r="D385" t="str">
            <v>Bot</v>
          </cell>
          <cell r="E385">
            <v>36312</v>
          </cell>
          <cell r="F385">
            <v>5</v>
          </cell>
          <cell r="H385">
            <v>1.93</v>
          </cell>
          <cell r="I385" t="str">
            <v>ML1</v>
          </cell>
          <cell r="K385">
            <v>49</v>
          </cell>
          <cell r="L385">
            <v>2.2730000000000001</v>
          </cell>
          <cell r="M385">
            <v>53430</v>
          </cell>
          <cell r="N385" t="str">
            <v>Fut</v>
          </cell>
          <cell r="O385" t="str">
            <v>Nyx</v>
          </cell>
          <cell r="P385">
            <v>50000</v>
          </cell>
          <cell r="Q385">
            <v>0</v>
          </cell>
          <cell r="R385" t="str">
            <v>Fncl</v>
          </cell>
          <cell r="S385" t="str">
            <v>Nymex</v>
          </cell>
          <cell r="T385">
            <v>50000</v>
          </cell>
          <cell r="U385">
            <v>5</v>
          </cell>
          <cell r="V385">
            <v>1.93</v>
          </cell>
          <cell r="W385">
            <v>9.65</v>
          </cell>
          <cell r="X385">
            <v>0</v>
          </cell>
          <cell r="Y385">
            <v>5</v>
          </cell>
          <cell r="Z385">
            <v>9.65</v>
          </cell>
        </row>
        <row r="386">
          <cell r="C386">
            <v>36157</v>
          </cell>
          <cell r="D386" t="str">
            <v>Bot</v>
          </cell>
          <cell r="E386">
            <v>36161</v>
          </cell>
          <cell r="F386">
            <v>16</v>
          </cell>
          <cell r="H386">
            <v>1.8149999999999999</v>
          </cell>
          <cell r="I386" t="str">
            <v>SB1</v>
          </cell>
          <cell r="K386">
            <v>46</v>
          </cell>
          <cell r="L386">
            <v>0</v>
          </cell>
          <cell r="M386">
            <v>141850</v>
          </cell>
          <cell r="N386" t="str">
            <v>Fut</v>
          </cell>
          <cell r="O386" t="str">
            <v>Nyx</v>
          </cell>
          <cell r="P386">
            <v>160000</v>
          </cell>
          <cell r="Q386">
            <v>0</v>
          </cell>
          <cell r="R386" t="str">
            <v>Fncl</v>
          </cell>
          <cell r="S386" t="str">
            <v>Nymex</v>
          </cell>
          <cell r="T386">
            <v>160000</v>
          </cell>
          <cell r="U386">
            <v>16</v>
          </cell>
          <cell r="V386">
            <v>1.8149999999999999</v>
          </cell>
          <cell r="W386">
            <v>29.04</v>
          </cell>
          <cell r="X386">
            <v>0</v>
          </cell>
          <cell r="Y386">
            <v>16</v>
          </cell>
          <cell r="Z386">
            <v>29.04</v>
          </cell>
        </row>
        <row r="387">
          <cell r="C387">
            <v>36158</v>
          </cell>
          <cell r="D387" t="str">
            <v>Bot</v>
          </cell>
          <cell r="E387">
            <v>36161</v>
          </cell>
          <cell r="F387">
            <v>2</v>
          </cell>
          <cell r="H387">
            <v>1.82</v>
          </cell>
          <cell r="I387" t="str">
            <v>ML1</v>
          </cell>
          <cell r="K387">
            <v>46</v>
          </cell>
          <cell r="L387">
            <v>0</v>
          </cell>
          <cell r="M387">
            <v>1799.9999999999993</v>
          </cell>
          <cell r="N387" t="str">
            <v>Fut</v>
          </cell>
          <cell r="O387" t="str">
            <v>Nyx</v>
          </cell>
          <cell r="P387">
            <v>20000</v>
          </cell>
          <cell r="Q387">
            <v>0</v>
          </cell>
          <cell r="R387" t="str">
            <v>Fncl</v>
          </cell>
          <cell r="S387" t="str">
            <v>Nymex</v>
          </cell>
          <cell r="T387">
            <v>20000</v>
          </cell>
          <cell r="U387">
            <v>2</v>
          </cell>
          <cell r="V387">
            <v>1.82</v>
          </cell>
          <cell r="W387">
            <v>3.64</v>
          </cell>
          <cell r="X387">
            <v>0</v>
          </cell>
          <cell r="Y387">
            <v>2</v>
          </cell>
          <cell r="Z387">
            <v>3.64</v>
          </cell>
        </row>
        <row r="388">
          <cell r="C388">
            <v>36158</v>
          </cell>
          <cell r="D388" t="str">
            <v>Bot</v>
          </cell>
          <cell r="E388">
            <v>36161</v>
          </cell>
          <cell r="F388">
            <v>6</v>
          </cell>
          <cell r="H388">
            <v>1.82</v>
          </cell>
          <cell r="I388" t="str">
            <v>ML1</v>
          </cell>
          <cell r="K388">
            <v>23</v>
          </cell>
          <cell r="L388">
            <v>0</v>
          </cell>
          <cell r="M388">
            <v>41800</v>
          </cell>
          <cell r="N388" t="str">
            <v>Fut</v>
          </cell>
          <cell r="O388" t="str">
            <v>Nyx</v>
          </cell>
          <cell r="P388">
            <v>60000</v>
          </cell>
          <cell r="Q388">
            <v>0</v>
          </cell>
          <cell r="R388" t="str">
            <v>Fncl</v>
          </cell>
          <cell r="S388" t="str">
            <v>Nymex</v>
          </cell>
          <cell r="T388">
            <v>60000</v>
          </cell>
          <cell r="U388">
            <v>6</v>
          </cell>
          <cell r="V388">
            <v>1.82</v>
          </cell>
          <cell r="W388">
            <v>10.92</v>
          </cell>
          <cell r="X388">
            <v>0</v>
          </cell>
          <cell r="Y388">
            <v>6</v>
          </cell>
          <cell r="Z388">
            <v>10.92</v>
          </cell>
        </row>
        <row r="389">
          <cell r="C389">
            <v>36158</v>
          </cell>
          <cell r="D389" t="str">
            <v>Bot</v>
          </cell>
          <cell r="E389">
            <v>36161</v>
          </cell>
          <cell r="F389">
            <v>2</v>
          </cell>
          <cell r="H389">
            <v>1.82</v>
          </cell>
          <cell r="I389" t="str">
            <v>ML1</v>
          </cell>
          <cell r="K389">
            <v>50</v>
          </cell>
          <cell r="L389">
            <v>0</v>
          </cell>
          <cell r="M389">
            <v>1799.9999999999993</v>
          </cell>
          <cell r="N389" t="str">
            <v>Fut</v>
          </cell>
          <cell r="O389" t="str">
            <v>Nyx</v>
          </cell>
          <cell r="P389">
            <v>20000</v>
          </cell>
          <cell r="Q389">
            <v>0</v>
          </cell>
          <cell r="R389" t="str">
            <v>Fncl</v>
          </cell>
          <cell r="S389" t="str">
            <v>Nymex</v>
          </cell>
          <cell r="T389">
            <v>20000</v>
          </cell>
          <cell r="U389">
            <v>2</v>
          </cell>
          <cell r="V389">
            <v>1.82</v>
          </cell>
          <cell r="W389">
            <v>3.64</v>
          </cell>
          <cell r="X389">
            <v>0</v>
          </cell>
          <cell r="Y389">
            <v>2</v>
          </cell>
          <cell r="Z389">
            <v>3.64</v>
          </cell>
        </row>
        <row r="390">
          <cell r="C390">
            <v>36158</v>
          </cell>
          <cell r="D390" t="str">
            <v>Bot</v>
          </cell>
          <cell r="E390">
            <v>36161</v>
          </cell>
          <cell r="F390">
            <v>5</v>
          </cell>
          <cell r="H390">
            <v>1.7949999999999999</v>
          </cell>
          <cell r="I390" t="str">
            <v>ML1</v>
          </cell>
          <cell r="K390">
            <v>50</v>
          </cell>
          <cell r="L390">
            <v>0</v>
          </cell>
          <cell r="M390">
            <v>32050</v>
          </cell>
          <cell r="N390" t="str">
            <v>Fut</v>
          </cell>
          <cell r="O390" t="str">
            <v>Nyx</v>
          </cell>
          <cell r="P390">
            <v>50000</v>
          </cell>
          <cell r="Q390">
            <v>0</v>
          </cell>
          <cell r="R390" t="str">
            <v>Fncl</v>
          </cell>
          <cell r="S390" t="str">
            <v>Nymex</v>
          </cell>
          <cell r="T390">
            <v>50000</v>
          </cell>
          <cell r="U390">
            <v>5</v>
          </cell>
          <cell r="V390">
            <v>1.7949999999999999</v>
          </cell>
          <cell r="W390">
            <v>8.9749999999999996</v>
          </cell>
          <cell r="X390">
            <v>0</v>
          </cell>
          <cell r="Y390">
            <v>5</v>
          </cell>
          <cell r="Z390">
            <v>8.9749999999999996</v>
          </cell>
        </row>
        <row r="391">
          <cell r="C391">
            <v>36158</v>
          </cell>
          <cell r="D391" t="str">
            <v>Bot</v>
          </cell>
          <cell r="E391">
            <v>36161</v>
          </cell>
          <cell r="F391">
            <v>5</v>
          </cell>
          <cell r="H391">
            <v>1.7949999999999999</v>
          </cell>
          <cell r="I391" t="str">
            <v>ML1</v>
          </cell>
          <cell r="K391">
            <v>50</v>
          </cell>
          <cell r="L391">
            <v>0</v>
          </cell>
          <cell r="M391">
            <v>32050</v>
          </cell>
          <cell r="N391" t="str">
            <v>Fut</v>
          </cell>
          <cell r="O391" t="str">
            <v>Nyx</v>
          </cell>
          <cell r="P391">
            <v>50000</v>
          </cell>
          <cell r="Q391">
            <v>0</v>
          </cell>
          <cell r="R391" t="str">
            <v>Fncl</v>
          </cell>
          <cell r="S391" t="str">
            <v>Nymex</v>
          </cell>
          <cell r="T391">
            <v>50000</v>
          </cell>
          <cell r="U391">
            <v>5</v>
          </cell>
          <cell r="V391">
            <v>1.7949999999999999</v>
          </cell>
          <cell r="W391">
            <v>8.9749999999999996</v>
          </cell>
          <cell r="X391">
            <v>0</v>
          </cell>
          <cell r="Y391">
            <v>5</v>
          </cell>
          <cell r="Z391">
            <v>8.9749999999999996</v>
          </cell>
        </row>
        <row r="392">
          <cell r="C392">
            <v>36158</v>
          </cell>
          <cell r="D392" t="str">
            <v>Bot</v>
          </cell>
          <cell r="E392">
            <v>36161</v>
          </cell>
          <cell r="F392">
            <v>10</v>
          </cell>
          <cell r="H392">
            <v>1.7649999999999999</v>
          </cell>
          <cell r="I392" t="str">
            <v>IT</v>
          </cell>
          <cell r="K392">
            <v>23</v>
          </cell>
          <cell r="L392">
            <v>0</v>
          </cell>
          <cell r="M392">
            <v>82350</v>
          </cell>
          <cell r="N392" t="str">
            <v>Fut</v>
          </cell>
          <cell r="O392" t="str">
            <v>Nyx</v>
          </cell>
          <cell r="P392">
            <v>100000</v>
          </cell>
          <cell r="Q392">
            <v>0</v>
          </cell>
          <cell r="R392" t="str">
            <v>Fncl</v>
          </cell>
          <cell r="S392" t="str">
            <v>Nymex</v>
          </cell>
          <cell r="T392">
            <v>100000</v>
          </cell>
          <cell r="U392">
            <v>10</v>
          </cell>
          <cell r="V392">
            <v>1.7649999999999999</v>
          </cell>
          <cell r="W392">
            <v>17.649999999999999</v>
          </cell>
          <cell r="X392">
            <v>0</v>
          </cell>
          <cell r="Y392">
            <v>10</v>
          </cell>
          <cell r="Z392">
            <v>17.649999999999999</v>
          </cell>
        </row>
        <row r="393">
          <cell r="C393">
            <v>36158</v>
          </cell>
          <cell r="D393" t="str">
            <v>Sld</v>
          </cell>
          <cell r="E393">
            <v>36161</v>
          </cell>
          <cell r="G393">
            <v>10</v>
          </cell>
          <cell r="H393">
            <v>1.7649999999999999</v>
          </cell>
          <cell r="I393" t="str">
            <v>IT</v>
          </cell>
          <cell r="K393">
            <v>52</v>
          </cell>
          <cell r="L393">
            <v>0</v>
          </cell>
          <cell r="M393">
            <v>-117650</v>
          </cell>
          <cell r="N393" t="str">
            <v>Fut</v>
          </cell>
          <cell r="O393" t="str">
            <v>Nyx</v>
          </cell>
          <cell r="P393">
            <v>0</v>
          </cell>
          <cell r="Q393">
            <v>100000</v>
          </cell>
          <cell r="R393" t="str">
            <v>Fncl</v>
          </cell>
          <cell r="S393" t="str">
            <v>Nymex</v>
          </cell>
          <cell r="T393">
            <v>100000</v>
          </cell>
          <cell r="U393">
            <v>-10</v>
          </cell>
          <cell r="V393">
            <v>1.7649999999999999</v>
          </cell>
          <cell r="W393">
            <v>0</v>
          </cell>
          <cell r="X393">
            <v>17.649999999999999</v>
          </cell>
          <cell r="Y393">
            <v>-10</v>
          </cell>
          <cell r="Z393">
            <v>-17.649999999999999</v>
          </cell>
        </row>
        <row r="394">
          <cell r="C394">
            <v>36158</v>
          </cell>
          <cell r="D394" t="str">
            <v>Bot</v>
          </cell>
          <cell r="E394">
            <v>36161</v>
          </cell>
          <cell r="F394">
            <v>15</v>
          </cell>
          <cell r="H394">
            <v>1.7649999999999999</v>
          </cell>
          <cell r="I394" t="str">
            <v>IT</v>
          </cell>
          <cell r="K394">
            <v>49</v>
          </cell>
          <cell r="L394">
            <v>0</v>
          </cell>
          <cell r="M394">
            <v>132350</v>
          </cell>
          <cell r="N394" t="str">
            <v>Fut</v>
          </cell>
          <cell r="O394" t="str">
            <v>Nyx</v>
          </cell>
          <cell r="P394">
            <v>150000</v>
          </cell>
          <cell r="Q394">
            <v>0</v>
          </cell>
          <cell r="R394" t="str">
            <v>Fncl</v>
          </cell>
          <cell r="S394" t="str">
            <v>Nymex</v>
          </cell>
          <cell r="T394">
            <v>150000</v>
          </cell>
          <cell r="U394">
            <v>15</v>
          </cell>
          <cell r="V394">
            <v>1.7649999999999999</v>
          </cell>
          <cell r="W394">
            <v>26.474999999999998</v>
          </cell>
          <cell r="X394">
            <v>0</v>
          </cell>
          <cell r="Y394">
            <v>15</v>
          </cell>
          <cell r="Z394">
            <v>26.474999999999998</v>
          </cell>
        </row>
        <row r="395">
          <cell r="C395">
            <v>36158</v>
          </cell>
          <cell r="D395" t="str">
            <v>Sld</v>
          </cell>
          <cell r="E395">
            <v>36161</v>
          </cell>
          <cell r="G395">
            <v>15</v>
          </cell>
          <cell r="H395">
            <v>1.7649999999999999</v>
          </cell>
          <cell r="I395" t="str">
            <v>IT</v>
          </cell>
          <cell r="K395">
            <v>52</v>
          </cell>
          <cell r="L395">
            <v>0</v>
          </cell>
          <cell r="M395">
            <v>-167650</v>
          </cell>
          <cell r="N395" t="str">
            <v>Fut</v>
          </cell>
          <cell r="O395" t="str">
            <v>Nyx</v>
          </cell>
          <cell r="P395">
            <v>0</v>
          </cell>
          <cell r="Q395">
            <v>150000</v>
          </cell>
          <cell r="R395" t="str">
            <v>Fncl</v>
          </cell>
          <cell r="S395" t="str">
            <v>Nymex</v>
          </cell>
          <cell r="T395">
            <v>150000</v>
          </cell>
          <cell r="U395">
            <v>-15</v>
          </cell>
          <cell r="V395">
            <v>1.7649999999999999</v>
          </cell>
          <cell r="W395">
            <v>0</v>
          </cell>
          <cell r="X395">
            <v>26.474999999999998</v>
          </cell>
          <cell r="Y395">
            <v>-15</v>
          </cell>
          <cell r="Z395">
            <v>-26.474999999999998</v>
          </cell>
        </row>
        <row r="396">
          <cell r="C396">
            <v>36160</v>
          </cell>
          <cell r="D396" t="str">
            <v>Sld</v>
          </cell>
          <cell r="E396">
            <v>36281</v>
          </cell>
          <cell r="G396">
            <v>1</v>
          </cell>
          <cell r="H396">
            <v>1.87</v>
          </cell>
          <cell r="I396" t="str">
            <v>IT</v>
          </cell>
          <cell r="K396">
            <v>30</v>
          </cell>
          <cell r="L396">
            <v>2.0129999999999999</v>
          </cell>
          <cell r="M396">
            <v>-8570.0000000000018</v>
          </cell>
          <cell r="N396" t="str">
            <v>Fut</v>
          </cell>
          <cell r="O396" t="str">
            <v>Nyx</v>
          </cell>
          <cell r="P396">
            <v>0</v>
          </cell>
          <cell r="Q396">
            <v>10000</v>
          </cell>
          <cell r="R396" t="str">
            <v>Fncl</v>
          </cell>
          <cell r="S396" t="str">
            <v>Nymex</v>
          </cell>
          <cell r="T396">
            <v>10000</v>
          </cell>
          <cell r="U396">
            <v>-1</v>
          </cell>
          <cell r="V396">
            <v>1.87</v>
          </cell>
          <cell r="W396">
            <v>0</v>
          </cell>
          <cell r="X396">
            <v>1.87</v>
          </cell>
          <cell r="Y396">
            <v>-1</v>
          </cell>
          <cell r="Z396">
            <v>-1.87</v>
          </cell>
        </row>
        <row r="397">
          <cell r="C397">
            <v>36160</v>
          </cell>
          <cell r="D397" t="str">
            <v>Bot</v>
          </cell>
          <cell r="E397">
            <v>36281</v>
          </cell>
          <cell r="F397">
            <v>1</v>
          </cell>
          <cell r="H397">
            <v>1.87</v>
          </cell>
          <cell r="I397" t="str">
            <v>IT</v>
          </cell>
          <cell r="K397">
            <v>47</v>
          </cell>
          <cell r="L397">
            <v>2.0129999999999999</v>
          </cell>
          <cell r="M397">
            <v>11429.999999999998</v>
          </cell>
          <cell r="N397" t="str">
            <v>Fut</v>
          </cell>
          <cell r="O397" t="str">
            <v>Nyx</v>
          </cell>
          <cell r="P397">
            <v>10000</v>
          </cell>
          <cell r="Q397">
            <v>0</v>
          </cell>
          <cell r="R397" t="str">
            <v>Fncl</v>
          </cell>
          <cell r="S397" t="str">
            <v>Nymex</v>
          </cell>
          <cell r="T397">
            <v>10000</v>
          </cell>
          <cell r="U397">
            <v>1</v>
          </cell>
          <cell r="V397">
            <v>1.87</v>
          </cell>
          <cell r="W397">
            <v>1.87</v>
          </cell>
          <cell r="X397">
            <v>0</v>
          </cell>
          <cell r="Y397">
            <v>1</v>
          </cell>
          <cell r="Z397">
            <v>1.87</v>
          </cell>
        </row>
        <row r="398">
          <cell r="C398">
            <v>36160</v>
          </cell>
          <cell r="D398" t="str">
            <v>Bot</v>
          </cell>
          <cell r="E398">
            <v>36192</v>
          </cell>
          <cell r="F398">
            <v>5</v>
          </cell>
          <cell r="H398">
            <v>1.8859999999999999</v>
          </cell>
          <cell r="I398" t="str">
            <v>IT</v>
          </cell>
          <cell r="K398">
            <v>40</v>
          </cell>
          <cell r="L398">
            <v>0</v>
          </cell>
          <cell r="M398">
            <v>31140</v>
          </cell>
          <cell r="N398" t="str">
            <v>Fut</v>
          </cell>
          <cell r="O398" t="str">
            <v>Nyx</v>
          </cell>
          <cell r="P398">
            <v>50000</v>
          </cell>
          <cell r="Q398">
            <v>0</v>
          </cell>
          <cell r="R398" t="str">
            <v>Fncl</v>
          </cell>
          <cell r="S398" t="str">
            <v>Nymex</v>
          </cell>
          <cell r="T398">
            <v>50000</v>
          </cell>
          <cell r="U398">
            <v>5</v>
          </cell>
          <cell r="V398">
            <v>1.8859999999999999</v>
          </cell>
          <cell r="W398">
            <v>9.43</v>
          </cell>
          <cell r="X398">
            <v>0</v>
          </cell>
          <cell r="Y398">
            <v>5</v>
          </cell>
          <cell r="Z398">
            <v>9.43</v>
          </cell>
        </row>
        <row r="399">
          <cell r="C399">
            <v>36160</v>
          </cell>
          <cell r="D399" t="str">
            <v>Sld</v>
          </cell>
          <cell r="E399">
            <v>36192</v>
          </cell>
          <cell r="G399">
            <v>5</v>
          </cell>
          <cell r="H399">
            <v>1.8859999999999999</v>
          </cell>
          <cell r="I399" t="str">
            <v>IT</v>
          </cell>
          <cell r="K399">
            <v>48</v>
          </cell>
          <cell r="L399">
            <v>0</v>
          </cell>
          <cell r="M399">
            <v>-68860</v>
          </cell>
          <cell r="N399" t="str">
            <v>Fut</v>
          </cell>
          <cell r="O399" t="str">
            <v>Nyx</v>
          </cell>
          <cell r="P399">
            <v>0</v>
          </cell>
          <cell r="Q399">
            <v>50000</v>
          </cell>
          <cell r="R399" t="str">
            <v>Fncl</v>
          </cell>
          <cell r="S399" t="str">
            <v>Nymex</v>
          </cell>
          <cell r="T399">
            <v>50000</v>
          </cell>
          <cell r="U399">
            <v>-5</v>
          </cell>
          <cell r="V399">
            <v>1.8859999999999999</v>
          </cell>
          <cell r="W399">
            <v>0</v>
          </cell>
          <cell r="X399">
            <v>9.43</v>
          </cell>
          <cell r="Y399">
            <v>-5</v>
          </cell>
          <cell r="Z399">
            <v>-9.43</v>
          </cell>
        </row>
        <row r="400">
          <cell r="C400">
            <v>36160</v>
          </cell>
          <cell r="D400" t="str">
            <v>Sld</v>
          </cell>
          <cell r="E400">
            <v>36281</v>
          </cell>
          <cell r="G400">
            <v>3</v>
          </cell>
          <cell r="H400">
            <v>1.87</v>
          </cell>
          <cell r="I400" t="str">
            <v>IT</v>
          </cell>
          <cell r="K400">
            <v>52</v>
          </cell>
          <cell r="L400">
            <v>2.0129999999999999</v>
          </cell>
          <cell r="M400">
            <v>-28570.000000000004</v>
          </cell>
          <cell r="N400" t="str">
            <v>Fut</v>
          </cell>
          <cell r="O400" t="str">
            <v>Nyx</v>
          </cell>
          <cell r="P400">
            <v>0</v>
          </cell>
          <cell r="Q400">
            <v>30000</v>
          </cell>
          <cell r="R400" t="str">
            <v>Fncl</v>
          </cell>
          <cell r="S400" t="str">
            <v>Nymex</v>
          </cell>
          <cell r="T400">
            <v>30000</v>
          </cell>
          <cell r="U400">
            <v>-3</v>
          </cell>
          <cell r="V400">
            <v>1.87</v>
          </cell>
          <cell r="W400">
            <v>0</v>
          </cell>
          <cell r="X400">
            <v>5.61</v>
          </cell>
          <cell r="Y400">
            <v>-3</v>
          </cell>
          <cell r="Z400">
            <v>-5.61</v>
          </cell>
        </row>
        <row r="401">
          <cell r="C401">
            <v>36160</v>
          </cell>
          <cell r="D401" t="str">
            <v>Bot</v>
          </cell>
          <cell r="E401">
            <v>36281</v>
          </cell>
          <cell r="F401">
            <v>3</v>
          </cell>
          <cell r="H401">
            <v>1.87</v>
          </cell>
          <cell r="I401" t="str">
            <v>IT</v>
          </cell>
          <cell r="K401">
            <v>47</v>
          </cell>
          <cell r="L401">
            <v>2.0129999999999999</v>
          </cell>
          <cell r="M401">
            <v>31429.999999999996</v>
          </cell>
          <cell r="N401" t="str">
            <v>Fut</v>
          </cell>
          <cell r="O401" t="str">
            <v>Nyx</v>
          </cell>
          <cell r="P401">
            <v>30000</v>
          </cell>
          <cell r="Q401">
            <v>0</v>
          </cell>
          <cell r="R401" t="str">
            <v>Fncl</v>
          </cell>
          <cell r="S401" t="str">
            <v>Nymex</v>
          </cell>
          <cell r="T401">
            <v>30000</v>
          </cell>
          <cell r="U401">
            <v>3</v>
          </cell>
          <cell r="V401">
            <v>1.87</v>
          </cell>
          <cell r="W401">
            <v>5.61</v>
          </cell>
          <cell r="X401">
            <v>0</v>
          </cell>
          <cell r="Y401">
            <v>3</v>
          </cell>
          <cell r="Z401">
            <v>5.61</v>
          </cell>
        </row>
        <row r="402">
          <cell r="C402">
            <v>36160</v>
          </cell>
          <cell r="D402" t="str">
            <v>Sld</v>
          </cell>
          <cell r="E402">
            <v>36220</v>
          </cell>
          <cell r="G402">
            <v>5</v>
          </cell>
          <cell r="H402">
            <v>1.879</v>
          </cell>
          <cell r="I402" t="str">
            <v>IT</v>
          </cell>
          <cell r="K402">
            <v>49</v>
          </cell>
          <cell r="L402">
            <v>0</v>
          </cell>
          <cell r="M402">
            <v>-68790</v>
          </cell>
          <cell r="N402" t="str">
            <v>Fut</v>
          </cell>
          <cell r="O402" t="str">
            <v>Nyx</v>
          </cell>
          <cell r="P402">
            <v>0</v>
          </cell>
          <cell r="Q402">
            <v>50000</v>
          </cell>
          <cell r="R402" t="str">
            <v>Fncl</v>
          </cell>
          <cell r="S402" t="str">
            <v>Nymex</v>
          </cell>
          <cell r="T402">
            <v>50000</v>
          </cell>
          <cell r="U402">
            <v>-5</v>
          </cell>
          <cell r="V402">
            <v>1.879</v>
          </cell>
          <cell r="W402">
            <v>0</v>
          </cell>
          <cell r="X402">
            <v>9.3949999999999996</v>
          </cell>
          <cell r="Y402">
            <v>-5</v>
          </cell>
          <cell r="Z402">
            <v>-9.3949999999999996</v>
          </cell>
        </row>
        <row r="403">
          <cell r="C403">
            <v>36160</v>
          </cell>
          <cell r="D403" t="str">
            <v>Bot</v>
          </cell>
          <cell r="E403">
            <v>36220</v>
          </cell>
          <cell r="F403">
            <v>2</v>
          </cell>
          <cell r="H403">
            <v>1.879</v>
          </cell>
          <cell r="I403" t="str">
            <v>IT</v>
          </cell>
          <cell r="K403">
            <v>47</v>
          </cell>
          <cell r="L403">
            <v>0</v>
          </cell>
          <cell r="M403">
            <v>1210</v>
          </cell>
          <cell r="N403" t="str">
            <v>Fut</v>
          </cell>
          <cell r="O403" t="str">
            <v>Nyx</v>
          </cell>
          <cell r="P403">
            <v>20000</v>
          </cell>
          <cell r="Q403">
            <v>0</v>
          </cell>
          <cell r="R403" t="str">
            <v>Fncl</v>
          </cell>
          <cell r="S403" t="str">
            <v>Nymex</v>
          </cell>
          <cell r="T403">
            <v>20000</v>
          </cell>
          <cell r="U403">
            <v>2</v>
          </cell>
          <cell r="V403">
            <v>1.879</v>
          </cell>
          <cell r="W403">
            <v>3.758</v>
          </cell>
          <cell r="X403">
            <v>0</v>
          </cell>
          <cell r="Y403">
            <v>2</v>
          </cell>
          <cell r="Z403">
            <v>3.758</v>
          </cell>
        </row>
        <row r="404">
          <cell r="C404">
            <v>36160</v>
          </cell>
          <cell r="D404" t="str">
            <v>Bot</v>
          </cell>
          <cell r="E404">
            <v>36220</v>
          </cell>
          <cell r="F404">
            <v>3</v>
          </cell>
          <cell r="H404">
            <v>1.879</v>
          </cell>
          <cell r="I404" t="str">
            <v>IT</v>
          </cell>
          <cell r="K404">
            <v>101</v>
          </cell>
          <cell r="L404">
            <v>0</v>
          </cell>
          <cell r="M404">
            <v>11210</v>
          </cell>
          <cell r="N404" t="str">
            <v>Fut</v>
          </cell>
          <cell r="O404" t="str">
            <v>Nyx</v>
          </cell>
          <cell r="P404">
            <v>30000</v>
          </cell>
          <cell r="Q404">
            <v>0</v>
          </cell>
          <cell r="R404" t="str">
            <v>Fncl</v>
          </cell>
          <cell r="S404" t="str">
            <v>Nymex</v>
          </cell>
          <cell r="T404">
            <v>30000</v>
          </cell>
          <cell r="U404">
            <v>3</v>
          </cell>
          <cell r="V404">
            <v>1.879</v>
          </cell>
          <cell r="W404">
            <v>5.6370000000000005</v>
          </cell>
          <cell r="X404">
            <v>0</v>
          </cell>
          <cell r="Y404">
            <v>3</v>
          </cell>
          <cell r="Z404">
            <v>5.6370000000000005</v>
          </cell>
        </row>
        <row r="405">
          <cell r="C405">
            <v>36160</v>
          </cell>
          <cell r="D405" t="str">
            <v>Bot</v>
          </cell>
          <cell r="E405">
            <v>36251</v>
          </cell>
          <cell r="F405">
            <v>5</v>
          </cell>
          <cell r="H405">
            <v>1.9</v>
          </cell>
          <cell r="I405" t="str">
            <v>ML1</v>
          </cell>
          <cell r="K405">
            <v>48</v>
          </cell>
          <cell r="L405">
            <v>0</v>
          </cell>
          <cell r="M405">
            <v>31000</v>
          </cell>
          <cell r="N405" t="str">
            <v>Fut</v>
          </cell>
          <cell r="O405" t="str">
            <v>Nyx</v>
          </cell>
          <cell r="P405">
            <v>50000</v>
          </cell>
          <cell r="Q405">
            <v>0</v>
          </cell>
          <cell r="R405" t="str">
            <v>Fncl</v>
          </cell>
          <cell r="S405" t="str">
            <v>Nymex</v>
          </cell>
          <cell r="T405">
            <v>50000</v>
          </cell>
          <cell r="U405">
            <v>5</v>
          </cell>
          <cell r="V405">
            <v>1.9</v>
          </cell>
          <cell r="W405">
            <v>9.5</v>
          </cell>
          <cell r="X405">
            <v>0</v>
          </cell>
          <cell r="Y405">
            <v>5</v>
          </cell>
          <cell r="Z405">
            <v>9.5</v>
          </cell>
        </row>
        <row r="406">
          <cell r="C406">
            <v>36160</v>
          </cell>
          <cell r="D406" t="str">
            <v>Bot</v>
          </cell>
          <cell r="E406">
            <v>36251</v>
          </cell>
          <cell r="F406">
            <v>3</v>
          </cell>
          <cell r="H406">
            <v>1.9</v>
          </cell>
          <cell r="I406" t="str">
            <v>ML1</v>
          </cell>
          <cell r="K406">
            <v>47</v>
          </cell>
          <cell r="L406">
            <v>0</v>
          </cell>
          <cell r="M406">
            <v>11000</v>
          </cell>
          <cell r="N406" t="str">
            <v>Fut</v>
          </cell>
          <cell r="O406" t="str">
            <v>Nyx</v>
          </cell>
          <cell r="P406">
            <v>30000</v>
          </cell>
          <cell r="Q406">
            <v>0</v>
          </cell>
          <cell r="R406" t="str">
            <v>Fncl</v>
          </cell>
          <cell r="S406" t="str">
            <v>Nymex</v>
          </cell>
          <cell r="T406">
            <v>30000</v>
          </cell>
          <cell r="U406">
            <v>3</v>
          </cell>
          <cell r="V406">
            <v>1.9</v>
          </cell>
          <cell r="W406">
            <v>5.6999999999999993</v>
          </cell>
          <cell r="X406">
            <v>0</v>
          </cell>
          <cell r="Y406">
            <v>3</v>
          </cell>
          <cell r="Z406">
            <v>5.6999999999999993</v>
          </cell>
        </row>
        <row r="407">
          <cell r="C407">
            <v>36160</v>
          </cell>
          <cell r="D407" t="str">
            <v>Sld</v>
          </cell>
          <cell r="E407">
            <v>36281</v>
          </cell>
          <cell r="G407">
            <v>3</v>
          </cell>
          <cell r="H407">
            <v>1.9</v>
          </cell>
          <cell r="I407" t="str">
            <v>ML1</v>
          </cell>
          <cell r="K407">
            <v>52</v>
          </cell>
          <cell r="L407">
            <v>2.0129999999999999</v>
          </cell>
          <cell r="M407">
            <v>-28870</v>
          </cell>
          <cell r="N407" t="str">
            <v>Fut</v>
          </cell>
          <cell r="O407" t="str">
            <v>Nyx</v>
          </cell>
          <cell r="P407">
            <v>0</v>
          </cell>
          <cell r="Q407">
            <v>30000</v>
          </cell>
          <cell r="R407" t="str">
            <v>Fncl</v>
          </cell>
          <cell r="S407" t="str">
            <v>Nymex</v>
          </cell>
          <cell r="T407">
            <v>30000</v>
          </cell>
          <cell r="U407">
            <v>-3</v>
          </cell>
          <cell r="V407">
            <v>1.9</v>
          </cell>
          <cell r="W407">
            <v>0</v>
          </cell>
          <cell r="X407">
            <v>5.6999999999999993</v>
          </cell>
          <cell r="Y407">
            <v>-3</v>
          </cell>
          <cell r="Z407">
            <v>-5.6999999999999993</v>
          </cell>
        </row>
        <row r="408">
          <cell r="C408">
            <v>36160</v>
          </cell>
          <cell r="D408" t="str">
            <v>Bot</v>
          </cell>
          <cell r="E408">
            <v>36220</v>
          </cell>
          <cell r="F408">
            <v>5</v>
          </cell>
          <cell r="H408">
            <v>1.93</v>
          </cell>
          <cell r="I408" t="str">
            <v>ML1</v>
          </cell>
          <cell r="K408">
            <v>48</v>
          </cell>
          <cell r="L408">
            <v>0</v>
          </cell>
          <cell r="M408">
            <v>30700.000000000004</v>
          </cell>
          <cell r="N408" t="str">
            <v>Fut</v>
          </cell>
          <cell r="O408" t="str">
            <v>Nyx</v>
          </cell>
          <cell r="P408">
            <v>50000</v>
          </cell>
          <cell r="Q408">
            <v>0</v>
          </cell>
          <cell r="R408" t="str">
            <v>Fncl</v>
          </cell>
          <cell r="S408" t="str">
            <v>Nymex</v>
          </cell>
          <cell r="T408">
            <v>50000</v>
          </cell>
          <cell r="U408">
            <v>5</v>
          </cell>
          <cell r="V408">
            <v>1.93</v>
          </cell>
          <cell r="W408">
            <v>9.65</v>
          </cell>
          <cell r="X408">
            <v>0</v>
          </cell>
          <cell r="Y408">
            <v>5</v>
          </cell>
          <cell r="Z408">
            <v>9.65</v>
          </cell>
        </row>
        <row r="409">
          <cell r="C409">
            <v>36160</v>
          </cell>
          <cell r="D409" t="str">
            <v>Bot</v>
          </cell>
          <cell r="E409">
            <v>36220</v>
          </cell>
          <cell r="F409">
            <v>5</v>
          </cell>
          <cell r="H409">
            <v>1.93</v>
          </cell>
          <cell r="I409" t="str">
            <v>ML1</v>
          </cell>
          <cell r="K409">
            <v>45</v>
          </cell>
          <cell r="L409">
            <v>0</v>
          </cell>
          <cell r="M409">
            <v>30700.000000000004</v>
          </cell>
          <cell r="N409" t="str">
            <v>Fut</v>
          </cell>
          <cell r="O409" t="str">
            <v>Nyx</v>
          </cell>
          <cell r="P409">
            <v>50000</v>
          </cell>
          <cell r="Q409">
            <v>0</v>
          </cell>
          <cell r="R409" t="str">
            <v>Fncl</v>
          </cell>
          <cell r="S409" t="str">
            <v>Nymex</v>
          </cell>
          <cell r="T409">
            <v>50000</v>
          </cell>
          <cell r="U409">
            <v>5</v>
          </cell>
          <cell r="V409">
            <v>1.93</v>
          </cell>
          <cell r="W409">
            <v>9.65</v>
          </cell>
          <cell r="X409">
            <v>0</v>
          </cell>
          <cell r="Y409">
            <v>5</v>
          </cell>
          <cell r="Z409">
            <v>9.65</v>
          </cell>
        </row>
        <row r="410">
          <cell r="C410">
            <v>36160</v>
          </cell>
          <cell r="D410" t="str">
            <v>Bot</v>
          </cell>
          <cell r="E410">
            <v>36312</v>
          </cell>
          <cell r="F410">
            <v>5</v>
          </cell>
          <cell r="H410">
            <v>1.915</v>
          </cell>
          <cell r="I410" t="str">
            <v>PB</v>
          </cell>
          <cell r="K410">
            <v>47</v>
          </cell>
          <cell r="L410">
            <v>2.2730000000000001</v>
          </cell>
          <cell r="M410">
            <v>53580.000000000007</v>
          </cell>
          <cell r="N410" t="str">
            <v>Fut</v>
          </cell>
          <cell r="O410" t="str">
            <v>Nyx</v>
          </cell>
          <cell r="P410">
            <v>50000</v>
          </cell>
          <cell r="Q410">
            <v>0</v>
          </cell>
          <cell r="R410" t="str">
            <v>Fncl</v>
          </cell>
          <cell r="S410" t="str">
            <v>Nymex</v>
          </cell>
          <cell r="T410">
            <v>50000</v>
          </cell>
          <cell r="U410">
            <v>5</v>
          </cell>
          <cell r="V410">
            <v>1.915</v>
          </cell>
          <cell r="W410">
            <v>9.5749999999999993</v>
          </cell>
          <cell r="X410">
            <v>0</v>
          </cell>
          <cell r="Y410">
            <v>5</v>
          </cell>
          <cell r="Z410">
            <v>9.5749999999999993</v>
          </cell>
        </row>
        <row r="411">
          <cell r="C411">
            <v>36160</v>
          </cell>
          <cell r="D411" t="str">
            <v>Sld</v>
          </cell>
          <cell r="E411">
            <v>36220</v>
          </cell>
          <cell r="G411">
            <v>5</v>
          </cell>
          <cell r="H411">
            <v>1.93</v>
          </cell>
          <cell r="I411" t="str">
            <v>PB</v>
          </cell>
          <cell r="K411">
            <v>47</v>
          </cell>
          <cell r="L411">
            <v>0</v>
          </cell>
          <cell r="M411">
            <v>-69300</v>
          </cell>
          <cell r="N411" t="str">
            <v>Fut</v>
          </cell>
          <cell r="O411" t="str">
            <v>Nyx</v>
          </cell>
          <cell r="P411">
            <v>0</v>
          </cell>
          <cell r="Q411">
            <v>50000</v>
          </cell>
          <cell r="R411" t="str">
            <v>Fncl</v>
          </cell>
          <cell r="S411" t="str">
            <v>Nymex</v>
          </cell>
          <cell r="T411">
            <v>50000</v>
          </cell>
          <cell r="U411">
            <v>-5</v>
          </cell>
          <cell r="V411">
            <v>1.93</v>
          </cell>
          <cell r="W411">
            <v>0</v>
          </cell>
          <cell r="X411">
            <v>9.65</v>
          </cell>
          <cell r="Y411">
            <v>-5</v>
          </cell>
          <cell r="Z411">
            <v>-9.65</v>
          </cell>
        </row>
        <row r="412">
          <cell r="C412">
            <v>36160</v>
          </cell>
          <cell r="D412" t="str">
            <v>Sld</v>
          </cell>
          <cell r="E412">
            <v>36251</v>
          </cell>
          <cell r="G412">
            <v>5</v>
          </cell>
          <cell r="H412">
            <v>1.905</v>
          </cell>
          <cell r="I412" t="str">
            <v>PB</v>
          </cell>
          <cell r="K412">
            <v>34</v>
          </cell>
          <cell r="L412">
            <v>0</v>
          </cell>
          <cell r="M412">
            <v>-69050</v>
          </cell>
          <cell r="N412" t="str">
            <v>Fut</v>
          </cell>
          <cell r="O412" t="str">
            <v>Nyx</v>
          </cell>
          <cell r="P412">
            <v>0</v>
          </cell>
          <cell r="Q412">
            <v>50000</v>
          </cell>
          <cell r="R412" t="str">
            <v>Fncl</v>
          </cell>
          <cell r="S412" t="str">
            <v>Nymex</v>
          </cell>
          <cell r="T412">
            <v>50000</v>
          </cell>
          <cell r="U412">
            <v>-5</v>
          </cell>
          <cell r="V412">
            <v>1.905</v>
          </cell>
          <cell r="W412">
            <v>0</v>
          </cell>
          <cell r="X412">
            <v>9.5250000000000004</v>
          </cell>
          <cell r="Y412">
            <v>-5</v>
          </cell>
          <cell r="Z412">
            <v>-9.5250000000000004</v>
          </cell>
        </row>
        <row r="413">
          <cell r="C413">
            <v>36160</v>
          </cell>
          <cell r="D413" t="str">
            <v>Bot</v>
          </cell>
          <cell r="E413">
            <v>36312</v>
          </cell>
          <cell r="F413">
            <v>5</v>
          </cell>
          <cell r="H413">
            <v>1.925</v>
          </cell>
          <cell r="I413" t="str">
            <v>PB</v>
          </cell>
          <cell r="K413">
            <v>34</v>
          </cell>
          <cell r="L413">
            <v>2.2730000000000001</v>
          </cell>
          <cell r="M413">
            <v>53480</v>
          </cell>
          <cell r="N413" t="str">
            <v>Fut</v>
          </cell>
          <cell r="O413" t="str">
            <v>Nyx</v>
          </cell>
          <cell r="P413">
            <v>50000</v>
          </cell>
          <cell r="Q413">
            <v>0</v>
          </cell>
          <cell r="R413" t="str">
            <v>Fncl</v>
          </cell>
          <cell r="S413" t="str">
            <v>Nymex</v>
          </cell>
          <cell r="T413">
            <v>50000</v>
          </cell>
          <cell r="U413">
            <v>5</v>
          </cell>
          <cell r="V413">
            <v>1.925</v>
          </cell>
          <cell r="W413">
            <v>9.625</v>
          </cell>
          <cell r="X413">
            <v>0</v>
          </cell>
          <cell r="Y413">
            <v>5</v>
          </cell>
          <cell r="Z413">
            <v>9.625</v>
          </cell>
        </row>
        <row r="415">
          <cell r="C415">
            <v>36164</v>
          </cell>
          <cell r="D415" t="str">
            <v>Bot</v>
          </cell>
          <cell r="E415">
            <v>36312</v>
          </cell>
          <cell r="F415">
            <v>10</v>
          </cell>
          <cell r="H415">
            <v>2</v>
          </cell>
          <cell r="I415" t="str">
            <v>ML</v>
          </cell>
          <cell r="K415">
            <v>47</v>
          </cell>
          <cell r="L415">
            <v>2.2730000000000001</v>
          </cell>
          <cell r="M415">
            <v>102730</v>
          </cell>
          <cell r="N415" t="str">
            <v>Fut</v>
          </cell>
          <cell r="O415" t="str">
            <v>Nyx</v>
          </cell>
          <cell r="P415">
            <v>100000</v>
          </cell>
          <cell r="Q415">
            <v>0</v>
          </cell>
          <cell r="R415" t="str">
            <v>Fncl</v>
          </cell>
          <cell r="S415" t="str">
            <v>Nymex</v>
          </cell>
          <cell r="T415">
            <v>100000</v>
          </cell>
          <cell r="U415">
            <v>10</v>
          </cell>
          <cell r="V415">
            <v>2</v>
          </cell>
          <cell r="W415">
            <v>20</v>
          </cell>
          <cell r="X415">
            <v>0</v>
          </cell>
          <cell r="Y415">
            <v>10</v>
          </cell>
          <cell r="Z415">
            <v>20</v>
          </cell>
        </row>
        <row r="416">
          <cell r="C416">
            <v>36164</v>
          </cell>
          <cell r="D416" t="str">
            <v>Sld</v>
          </cell>
          <cell r="E416">
            <v>36251</v>
          </cell>
          <cell r="G416">
            <v>10</v>
          </cell>
          <cell r="H416">
            <v>2</v>
          </cell>
          <cell r="I416" t="str">
            <v>ML</v>
          </cell>
          <cell r="K416">
            <v>47</v>
          </cell>
          <cell r="L416">
            <v>0</v>
          </cell>
          <cell r="M416">
            <v>-120000</v>
          </cell>
          <cell r="N416" t="str">
            <v>Fut</v>
          </cell>
          <cell r="O416" t="str">
            <v>Nyx</v>
          </cell>
          <cell r="P416">
            <v>0</v>
          </cell>
          <cell r="Q416">
            <v>100000</v>
          </cell>
          <cell r="R416" t="str">
            <v>Fncl</v>
          </cell>
          <cell r="S416" t="str">
            <v>Nymex</v>
          </cell>
          <cell r="T416">
            <v>100000</v>
          </cell>
          <cell r="U416">
            <v>-10</v>
          </cell>
          <cell r="V416">
            <v>2</v>
          </cell>
          <cell r="W416">
            <v>0</v>
          </cell>
          <cell r="X416">
            <v>20</v>
          </cell>
          <cell r="Y416">
            <v>-10</v>
          </cell>
          <cell r="Z416">
            <v>-20</v>
          </cell>
        </row>
        <row r="417">
          <cell r="C417">
            <v>36164</v>
          </cell>
          <cell r="D417" t="str">
            <v>Bot</v>
          </cell>
          <cell r="E417">
            <v>36312</v>
          </cell>
          <cell r="F417">
            <v>5</v>
          </cell>
          <cell r="H417">
            <v>1.9950000000000001</v>
          </cell>
          <cell r="I417" t="str">
            <v>ML</v>
          </cell>
          <cell r="K417">
            <v>47</v>
          </cell>
          <cell r="L417">
            <v>2.2730000000000001</v>
          </cell>
          <cell r="M417">
            <v>52780.000000000007</v>
          </cell>
          <cell r="N417" t="str">
            <v>Fut</v>
          </cell>
          <cell r="O417" t="str">
            <v>Nyx</v>
          </cell>
          <cell r="P417">
            <v>50000</v>
          </cell>
          <cell r="Q417">
            <v>0</v>
          </cell>
          <cell r="R417" t="str">
            <v>Fncl</v>
          </cell>
          <cell r="S417" t="str">
            <v>Nymex</v>
          </cell>
          <cell r="T417">
            <v>50000</v>
          </cell>
          <cell r="U417">
            <v>5</v>
          </cell>
          <cell r="V417">
            <v>1.9950000000000001</v>
          </cell>
          <cell r="W417">
            <v>9.9750000000000014</v>
          </cell>
          <cell r="X417">
            <v>0</v>
          </cell>
          <cell r="Y417">
            <v>5</v>
          </cell>
          <cell r="Z417">
            <v>9.9750000000000014</v>
          </cell>
        </row>
        <row r="418">
          <cell r="C418">
            <v>36164</v>
          </cell>
          <cell r="D418" t="str">
            <v>Sld</v>
          </cell>
          <cell r="E418">
            <v>36251</v>
          </cell>
          <cell r="G418">
            <v>5</v>
          </cell>
          <cell r="H418">
            <v>1.9950000000000001</v>
          </cell>
          <cell r="I418" t="str">
            <v>ML</v>
          </cell>
          <cell r="K418">
            <v>47</v>
          </cell>
          <cell r="L418">
            <v>0</v>
          </cell>
          <cell r="M418">
            <v>-69950</v>
          </cell>
          <cell r="N418" t="str">
            <v>Fut</v>
          </cell>
          <cell r="O418" t="str">
            <v>Nyx</v>
          </cell>
          <cell r="P418">
            <v>0</v>
          </cell>
          <cell r="Q418">
            <v>50000</v>
          </cell>
          <cell r="R418" t="str">
            <v>Fncl</v>
          </cell>
          <cell r="S418" t="str">
            <v>Nymex</v>
          </cell>
          <cell r="T418">
            <v>50000</v>
          </cell>
          <cell r="U418">
            <v>-5</v>
          </cell>
          <cell r="V418">
            <v>1.9950000000000001</v>
          </cell>
          <cell r="W418">
            <v>0</v>
          </cell>
          <cell r="X418">
            <v>9.9750000000000014</v>
          </cell>
          <cell r="Y418">
            <v>-5</v>
          </cell>
          <cell r="Z418">
            <v>-9.9750000000000014</v>
          </cell>
        </row>
        <row r="419">
          <cell r="C419">
            <v>36165</v>
          </cell>
          <cell r="D419" t="str">
            <v>Bot</v>
          </cell>
          <cell r="E419">
            <v>36312</v>
          </cell>
          <cell r="F419">
            <v>5</v>
          </cell>
          <cell r="H419">
            <v>2</v>
          </cell>
          <cell r="I419" t="str">
            <v>PB</v>
          </cell>
          <cell r="K419">
            <v>47</v>
          </cell>
          <cell r="L419">
            <v>2.2730000000000001</v>
          </cell>
          <cell r="M419">
            <v>52730</v>
          </cell>
          <cell r="N419" t="str">
            <v>Fut</v>
          </cell>
          <cell r="O419" t="str">
            <v>Nyx</v>
          </cell>
          <cell r="P419">
            <v>50000</v>
          </cell>
          <cell r="Q419">
            <v>0</v>
          </cell>
          <cell r="R419" t="str">
            <v>Fncl</v>
          </cell>
          <cell r="S419" t="str">
            <v>Nymex</v>
          </cell>
          <cell r="T419">
            <v>50000</v>
          </cell>
          <cell r="U419">
            <v>5</v>
          </cell>
          <cell r="V419">
            <v>2</v>
          </cell>
          <cell r="W419">
            <v>10</v>
          </cell>
          <cell r="X419">
            <v>0</v>
          </cell>
          <cell r="Y419">
            <v>5</v>
          </cell>
          <cell r="Z419">
            <v>10</v>
          </cell>
        </row>
        <row r="420">
          <cell r="C420">
            <v>36165</v>
          </cell>
          <cell r="D420" t="str">
            <v>Sld</v>
          </cell>
          <cell r="E420">
            <v>36251</v>
          </cell>
          <cell r="G420">
            <v>5</v>
          </cell>
          <cell r="H420">
            <v>2.0049999999999999</v>
          </cell>
          <cell r="I420" t="str">
            <v>PB</v>
          </cell>
          <cell r="K420">
            <v>47</v>
          </cell>
          <cell r="L420">
            <v>0</v>
          </cell>
          <cell r="M420">
            <v>-70050</v>
          </cell>
          <cell r="N420" t="str">
            <v>Fut</v>
          </cell>
          <cell r="O420" t="str">
            <v>Nyx</v>
          </cell>
          <cell r="P420">
            <v>0</v>
          </cell>
          <cell r="Q420">
            <v>50000</v>
          </cell>
          <cell r="R420" t="str">
            <v>Fncl</v>
          </cell>
          <cell r="S420" t="str">
            <v>Nymex</v>
          </cell>
          <cell r="T420">
            <v>50000</v>
          </cell>
          <cell r="U420">
            <v>-5</v>
          </cell>
          <cell r="V420">
            <v>2.0049999999999999</v>
          </cell>
          <cell r="W420">
            <v>0</v>
          </cell>
          <cell r="X420">
            <v>10.024999999999999</v>
          </cell>
          <cell r="Y420">
            <v>-5</v>
          </cell>
          <cell r="Z420">
            <v>-10.024999999999999</v>
          </cell>
        </row>
        <row r="421">
          <cell r="C421">
            <v>36165</v>
          </cell>
          <cell r="D421" t="str">
            <v>Sld</v>
          </cell>
          <cell r="E421">
            <v>36220</v>
          </cell>
          <cell r="G421">
            <v>10</v>
          </cell>
          <cell r="H421">
            <v>1.9850000000000001</v>
          </cell>
          <cell r="I421" t="str">
            <v>PB</v>
          </cell>
          <cell r="K421">
            <v>51</v>
          </cell>
          <cell r="L421">
            <v>0</v>
          </cell>
          <cell r="M421">
            <v>-119850</v>
          </cell>
          <cell r="N421" t="str">
            <v>Fut</v>
          </cell>
          <cell r="O421" t="str">
            <v>Nyx</v>
          </cell>
          <cell r="P421">
            <v>0</v>
          </cell>
          <cell r="Q421">
            <v>100000</v>
          </cell>
          <cell r="R421" t="str">
            <v>Fncl</v>
          </cell>
          <cell r="S421" t="str">
            <v>Nymex</v>
          </cell>
          <cell r="T421">
            <v>100000</v>
          </cell>
          <cell r="U421">
            <v>-10</v>
          </cell>
          <cell r="V421">
            <v>1.9850000000000001</v>
          </cell>
          <cell r="W421">
            <v>0</v>
          </cell>
          <cell r="X421">
            <v>19.850000000000001</v>
          </cell>
          <cell r="Y421">
            <v>-10</v>
          </cell>
          <cell r="Z421">
            <v>-19.850000000000001</v>
          </cell>
        </row>
        <row r="422">
          <cell r="C422">
            <v>36165</v>
          </cell>
          <cell r="D422" t="str">
            <v>Sld</v>
          </cell>
          <cell r="E422">
            <v>36220</v>
          </cell>
          <cell r="G422">
            <v>10</v>
          </cell>
          <cell r="H422">
            <v>1.98</v>
          </cell>
          <cell r="I422" t="str">
            <v>ML</v>
          </cell>
          <cell r="K422">
            <v>47</v>
          </cell>
          <cell r="L422">
            <v>0</v>
          </cell>
          <cell r="M422">
            <v>-119800</v>
          </cell>
          <cell r="N422" t="str">
            <v>Fut</v>
          </cell>
          <cell r="O422" t="str">
            <v>Nyx</v>
          </cell>
          <cell r="P422">
            <v>0</v>
          </cell>
          <cell r="Q422">
            <v>100000</v>
          </cell>
          <cell r="R422" t="str">
            <v>Fncl</v>
          </cell>
          <cell r="S422" t="str">
            <v>Nymex</v>
          </cell>
          <cell r="T422">
            <v>100000</v>
          </cell>
          <cell r="U422">
            <v>-10</v>
          </cell>
          <cell r="V422">
            <v>1.98</v>
          </cell>
          <cell r="W422">
            <v>0</v>
          </cell>
          <cell r="X422">
            <v>19.8</v>
          </cell>
          <cell r="Y422">
            <v>-10</v>
          </cell>
          <cell r="Z422">
            <v>-19.8</v>
          </cell>
        </row>
        <row r="423">
          <cell r="C423">
            <v>36173</v>
          </cell>
          <cell r="D423" t="str">
            <v>Sld</v>
          </cell>
          <cell r="E423">
            <v>36192</v>
          </cell>
          <cell r="G423">
            <v>10</v>
          </cell>
          <cell r="H423">
            <v>1.76</v>
          </cell>
          <cell r="I423" t="str">
            <v>PB</v>
          </cell>
          <cell r="K423">
            <v>105</v>
          </cell>
          <cell r="L423">
            <v>0</v>
          </cell>
          <cell r="M423">
            <v>-117600</v>
          </cell>
          <cell r="N423" t="str">
            <v>Fut</v>
          </cell>
          <cell r="O423" t="str">
            <v>Nyx</v>
          </cell>
          <cell r="P423">
            <v>0</v>
          </cell>
          <cell r="Q423">
            <v>100000</v>
          </cell>
          <cell r="R423" t="str">
            <v>Fncl</v>
          </cell>
          <cell r="S423" t="str">
            <v>Nymex</v>
          </cell>
          <cell r="T423">
            <v>100000</v>
          </cell>
          <cell r="U423">
            <v>-10</v>
          </cell>
          <cell r="V423">
            <v>1.76</v>
          </cell>
          <cell r="W423">
            <v>0</v>
          </cell>
          <cell r="X423">
            <v>17.600000000000001</v>
          </cell>
          <cell r="Y423">
            <v>-10</v>
          </cell>
          <cell r="Z423">
            <v>-17.600000000000001</v>
          </cell>
        </row>
        <row r="424">
          <cell r="C424">
            <v>36174</v>
          </cell>
          <cell r="D424" t="str">
            <v>Sld</v>
          </cell>
          <cell r="E424">
            <v>36192</v>
          </cell>
          <cell r="G424">
            <v>13</v>
          </cell>
          <cell r="H424">
            <v>1.75</v>
          </cell>
          <cell r="I424" t="str">
            <v>PB</v>
          </cell>
          <cell r="K424">
            <v>105</v>
          </cell>
          <cell r="L424">
            <v>0</v>
          </cell>
          <cell r="M424">
            <v>-147500</v>
          </cell>
          <cell r="N424" t="str">
            <v>Fut</v>
          </cell>
          <cell r="O424" t="str">
            <v>Nyx</v>
          </cell>
          <cell r="P424">
            <v>0</v>
          </cell>
          <cell r="Q424">
            <v>130000</v>
          </cell>
          <cell r="R424" t="str">
            <v>Fncl</v>
          </cell>
          <cell r="S424" t="str">
            <v>Nymex</v>
          </cell>
          <cell r="T424">
            <v>130000</v>
          </cell>
          <cell r="U424">
            <v>-13</v>
          </cell>
          <cell r="V424">
            <v>1.75</v>
          </cell>
          <cell r="W424">
            <v>0</v>
          </cell>
          <cell r="X424">
            <v>22.75</v>
          </cell>
          <cell r="Y424">
            <v>-13</v>
          </cell>
          <cell r="Z424">
            <v>-22.75</v>
          </cell>
        </row>
        <row r="426">
          <cell r="C426">
            <v>36186</v>
          </cell>
          <cell r="D426" t="str">
            <v>Sld</v>
          </cell>
          <cell r="E426">
            <v>36434</v>
          </cell>
          <cell r="G426">
            <v>15</v>
          </cell>
          <cell r="H426">
            <v>2.0049999999999999</v>
          </cell>
          <cell r="I426" t="str">
            <v>PB</v>
          </cell>
          <cell r="K426">
            <v>107</v>
          </cell>
          <cell r="L426">
            <v>2.65</v>
          </cell>
          <cell r="M426">
            <v>-143550</v>
          </cell>
          <cell r="N426" t="str">
            <v>Fut</v>
          </cell>
          <cell r="O426" t="str">
            <v>Nyx</v>
          </cell>
          <cell r="P426">
            <v>0</v>
          </cell>
          <cell r="Q426">
            <v>150000</v>
          </cell>
          <cell r="R426" t="str">
            <v>Fncl</v>
          </cell>
          <cell r="S426" t="str">
            <v>Nymex</v>
          </cell>
          <cell r="T426">
            <v>150000</v>
          </cell>
          <cell r="U426">
            <v>-15</v>
          </cell>
          <cell r="V426">
            <v>2.0049999999999999</v>
          </cell>
          <cell r="W426">
            <v>0</v>
          </cell>
          <cell r="X426">
            <v>30.074999999999999</v>
          </cell>
          <cell r="Y426">
            <v>-15</v>
          </cell>
          <cell r="Z426">
            <v>-30.074999999999999</v>
          </cell>
        </row>
        <row r="427">
          <cell r="C427">
            <v>36186</v>
          </cell>
          <cell r="D427" t="str">
            <v>Sld</v>
          </cell>
          <cell r="E427">
            <v>36251</v>
          </cell>
          <cell r="G427">
            <v>15</v>
          </cell>
          <cell r="H427">
            <v>1.8049999999999999</v>
          </cell>
          <cell r="I427" t="str">
            <v>ML</v>
          </cell>
          <cell r="K427">
            <v>111</v>
          </cell>
          <cell r="L427">
            <v>0</v>
          </cell>
          <cell r="M427">
            <v>-168050</v>
          </cell>
          <cell r="N427" t="str">
            <v>Fut</v>
          </cell>
          <cell r="O427" t="str">
            <v>Nyx</v>
          </cell>
          <cell r="P427">
            <v>0</v>
          </cell>
          <cell r="Q427">
            <v>150000</v>
          </cell>
          <cell r="R427" t="str">
            <v>Fncl</v>
          </cell>
          <cell r="S427" t="str">
            <v>Nymex</v>
          </cell>
          <cell r="T427">
            <v>150000</v>
          </cell>
          <cell r="U427">
            <v>-15</v>
          </cell>
          <cell r="V427">
            <v>1.8049999999999999</v>
          </cell>
          <cell r="W427">
            <v>0</v>
          </cell>
          <cell r="X427">
            <v>27.074999999999999</v>
          </cell>
          <cell r="Y427">
            <v>-15</v>
          </cell>
          <cell r="Z427">
            <v>-27.074999999999999</v>
          </cell>
        </row>
        <row r="428">
          <cell r="C428">
            <v>36186</v>
          </cell>
          <cell r="D428" t="str">
            <v>Sld</v>
          </cell>
          <cell r="E428">
            <v>36312</v>
          </cell>
          <cell r="G428">
            <v>15</v>
          </cell>
          <cell r="H428">
            <v>1.855</v>
          </cell>
          <cell r="I428" t="str">
            <v>PB</v>
          </cell>
          <cell r="K428">
            <v>110</v>
          </cell>
          <cell r="L428">
            <v>2.2730000000000001</v>
          </cell>
          <cell r="M428">
            <v>-145820</v>
          </cell>
          <cell r="N428" t="str">
            <v>Fut</v>
          </cell>
          <cell r="O428" t="str">
            <v>Nyx</v>
          </cell>
          <cell r="P428">
            <v>0</v>
          </cell>
          <cell r="Q428">
            <v>150000</v>
          </cell>
          <cell r="R428" t="str">
            <v>Fncl</v>
          </cell>
          <cell r="S428" t="str">
            <v>Nymex</v>
          </cell>
          <cell r="T428">
            <v>150000</v>
          </cell>
          <cell r="U428">
            <v>-15</v>
          </cell>
          <cell r="V428">
            <v>1.855</v>
          </cell>
          <cell r="W428">
            <v>0</v>
          </cell>
          <cell r="X428">
            <v>27.824999999999999</v>
          </cell>
          <cell r="Y428">
            <v>-15</v>
          </cell>
          <cell r="Z428">
            <v>-27.824999999999999</v>
          </cell>
        </row>
        <row r="429">
          <cell r="C429">
            <v>36186</v>
          </cell>
          <cell r="D429" t="str">
            <v>Sld</v>
          </cell>
          <cell r="E429">
            <v>36251</v>
          </cell>
          <cell r="G429">
            <v>15</v>
          </cell>
          <cell r="H429">
            <v>1.7849999999999999</v>
          </cell>
          <cell r="I429" t="str">
            <v>ML</v>
          </cell>
          <cell r="K429">
            <v>111</v>
          </cell>
          <cell r="L429">
            <v>0</v>
          </cell>
          <cell r="M429">
            <v>-167850</v>
          </cell>
          <cell r="N429" t="str">
            <v>Fut</v>
          </cell>
          <cell r="O429" t="str">
            <v>Nyx</v>
          </cell>
          <cell r="P429">
            <v>0</v>
          </cell>
          <cell r="Q429">
            <v>150000</v>
          </cell>
          <cell r="R429" t="str">
            <v>Fncl</v>
          </cell>
          <cell r="S429" t="str">
            <v>Nymex</v>
          </cell>
          <cell r="T429">
            <v>150000</v>
          </cell>
          <cell r="U429">
            <v>-15</v>
          </cell>
          <cell r="V429">
            <v>1.7849999999999999</v>
          </cell>
          <cell r="W429">
            <v>0</v>
          </cell>
          <cell r="X429">
            <v>26.774999999999999</v>
          </cell>
          <cell r="Y429">
            <v>-15</v>
          </cell>
          <cell r="Z429">
            <v>-26.774999999999999</v>
          </cell>
        </row>
        <row r="430">
          <cell r="C430">
            <v>36186</v>
          </cell>
          <cell r="D430" t="str">
            <v>Sld</v>
          </cell>
          <cell r="E430">
            <v>36312</v>
          </cell>
          <cell r="G430">
            <v>15</v>
          </cell>
          <cell r="H430">
            <v>1.8540000000000001</v>
          </cell>
          <cell r="I430" t="str">
            <v>IT</v>
          </cell>
          <cell r="K430">
            <v>110</v>
          </cell>
          <cell r="L430">
            <v>2.2730000000000001</v>
          </cell>
          <cell r="M430">
            <v>-145810</v>
          </cell>
          <cell r="N430" t="str">
            <v>Fut</v>
          </cell>
          <cell r="O430" t="str">
            <v>Nyx</v>
          </cell>
          <cell r="P430">
            <v>0</v>
          </cell>
          <cell r="Q430">
            <v>150000</v>
          </cell>
          <cell r="R430" t="str">
            <v>Fncl</v>
          </cell>
          <cell r="S430" t="str">
            <v>Nymex</v>
          </cell>
          <cell r="T430">
            <v>150000</v>
          </cell>
          <cell r="U430">
            <v>-15</v>
          </cell>
          <cell r="V430">
            <v>1.8540000000000001</v>
          </cell>
          <cell r="W430">
            <v>0</v>
          </cell>
          <cell r="X430">
            <v>27.810000000000002</v>
          </cell>
          <cell r="Y430">
            <v>-15</v>
          </cell>
          <cell r="Z430">
            <v>-27.810000000000002</v>
          </cell>
        </row>
        <row r="431">
          <cell r="C431">
            <v>36186</v>
          </cell>
          <cell r="D431" t="str">
            <v>Bot</v>
          </cell>
          <cell r="E431">
            <v>36312</v>
          </cell>
          <cell r="F431">
            <v>15</v>
          </cell>
          <cell r="H431">
            <v>1.8540000000000001</v>
          </cell>
          <cell r="I431" t="str">
            <v>IT</v>
          </cell>
          <cell r="K431">
            <v>34</v>
          </cell>
          <cell r="L431">
            <v>2.2730000000000001</v>
          </cell>
          <cell r="M431">
            <v>154190</v>
          </cell>
          <cell r="N431" t="str">
            <v>Fut</v>
          </cell>
          <cell r="O431" t="str">
            <v>Nyx</v>
          </cell>
          <cell r="P431">
            <v>150000</v>
          </cell>
          <cell r="Q431">
            <v>0</v>
          </cell>
          <cell r="R431" t="str">
            <v>Fncl</v>
          </cell>
          <cell r="S431" t="str">
            <v>Nymex</v>
          </cell>
          <cell r="T431">
            <v>150000</v>
          </cell>
          <cell r="U431">
            <v>15</v>
          </cell>
          <cell r="V431">
            <v>1.8540000000000001</v>
          </cell>
          <cell r="W431">
            <v>27.810000000000002</v>
          </cell>
          <cell r="X431">
            <v>0</v>
          </cell>
          <cell r="Y431">
            <v>15</v>
          </cell>
          <cell r="Z431">
            <v>27.810000000000002</v>
          </cell>
        </row>
        <row r="432">
          <cell r="C432">
            <v>36186</v>
          </cell>
          <cell r="D432" t="str">
            <v>Sld</v>
          </cell>
          <cell r="E432">
            <v>36251</v>
          </cell>
          <cell r="G432">
            <v>15</v>
          </cell>
          <cell r="H432">
            <v>1.79</v>
          </cell>
          <cell r="I432" t="str">
            <v>IT</v>
          </cell>
          <cell r="K432">
            <v>34</v>
          </cell>
          <cell r="L432">
            <v>0</v>
          </cell>
          <cell r="M432">
            <v>-167900</v>
          </cell>
          <cell r="N432" t="str">
            <v>Fut</v>
          </cell>
          <cell r="O432" t="str">
            <v>Nyx</v>
          </cell>
          <cell r="P432">
            <v>0</v>
          </cell>
          <cell r="Q432">
            <v>150000</v>
          </cell>
          <cell r="R432" t="str">
            <v>Fncl</v>
          </cell>
          <cell r="S432" t="str">
            <v>Nymex</v>
          </cell>
          <cell r="T432">
            <v>150000</v>
          </cell>
          <cell r="U432">
            <v>-15</v>
          </cell>
          <cell r="V432">
            <v>1.79</v>
          </cell>
          <cell r="W432">
            <v>0</v>
          </cell>
          <cell r="X432">
            <v>26.85</v>
          </cell>
          <cell r="Y432">
            <v>-15</v>
          </cell>
          <cell r="Z432">
            <v>-26.85</v>
          </cell>
        </row>
        <row r="433">
          <cell r="C433">
            <v>36186</v>
          </cell>
          <cell r="D433" t="str">
            <v>Bot</v>
          </cell>
          <cell r="E433">
            <v>36251</v>
          </cell>
          <cell r="F433">
            <v>15</v>
          </cell>
          <cell r="H433">
            <v>1.79</v>
          </cell>
          <cell r="I433" t="str">
            <v>IT</v>
          </cell>
          <cell r="K433">
            <v>47</v>
          </cell>
          <cell r="L433">
            <v>0</v>
          </cell>
          <cell r="M433">
            <v>132100</v>
          </cell>
          <cell r="N433" t="str">
            <v>Fut</v>
          </cell>
          <cell r="O433" t="str">
            <v>Nyx</v>
          </cell>
          <cell r="P433">
            <v>150000</v>
          </cell>
          <cell r="Q433">
            <v>0</v>
          </cell>
          <cell r="R433" t="str">
            <v>Fncl</v>
          </cell>
          <cell r="S433" t="str">
            <v>Nymex</v>
          </cell>
          <cell r="T433">
            <v>150000</v>
          </cell>
          <cell r="U433">
            <v>15</v>
          </cell>
          <cell r="V433">
            <v>1.79</v>
          </cell>
          <cell r="W433">
            <v>26.85</v>
          </cell>
          <cell r="X433">
            <v>0</v>
          </cell>
          <cell r="Y433">
            <v>15</v>
          </cell>
          <cell r="Z433">
            <v>26.85</v>
          </cell>
        </row>
        <row r="434">
          <cell r="C434">
            <v>36186</v>
          </cell>
          <cell r="D434" t="str">
            <v>Sld</v>
          </cell>
          <cell r="E434">
            <v>36220</v>
          </cell>
          <cell r="G434">
            <v>15</v>
          </cell>
          <cell r="H434">
            <v>1.75</v>
          </cell>
          <cell r="I434" t="str">
            <v>IT</v>
          </cell>
          <cell r="K434">
            <v>47</v>
          </cell>
          <cell r="L434">
            <v>0</v>
          </cell>
          <cell r="M434">
            <v>-167500</v>
          </cell>
          <cell r="N434" t="str">
            <v>Fut</v>
          </cell>
          <cell r="O434" t="str">
            <v>Nyx</v>
          </cell>
          <cell r="P434">
            <v>0</v>
          </cell>
          <cell r="Q434">
            <v>150000</v>
          </cell>
          <cell r="R434" t="str">
            <v>Fncl</v>
          </cell>
          <cell r="S434" t="str">
            <v>Nymex</v>
          </cell>
          <cell r="T434">
            <v>150000</v>
          </cell>
          <cell r="U434">
            <v>-15</v>
          </cell>
          <cell r="V434">
            <v>1.75</v>
          </cell>
          <cell r="W434">
            <v>0</v>
          </cell>
          <cell r="X434">
            <v>26.25</v>
          </cell>
          <cell r="Y434">
            <v>-15</v>
          </cell>
          <cell r="Z434">
            <v>-26.25</v>
          </cell>
        </row>
        <row r="435">
          <cell r="C435">
            <v>36186</v>
          </cell>
          <cell r="D435" t="str">
            <v>Bot</v>
          </cell>
          <cell r="E435">
            <v>36220</v>
          </cell>
          <cell r="F435">
            <v>5</v>
          </cell>
          <cell r="H435">
            <v>1.75</v>
          </cell>
          <cell r="I435" t="str">
            <v>IT</v>
          </cell>
          <cell r="K435">
            <v>49</v>
          </cell>
          <cell r="L435">
            <v>0</v>
          </cell>
          <cell r="M435">
            <v>32500</v>
          </cell>
          <cell r="N435" t="str">
            <v>Fut</v>
          </cell>
          <cell r="O435" t="str">
            <v>Nyx</v>
          </cell>
          <cell r="P435">
            <v>50000</v>
          </cell>
          <cell r="Q435">
            <v>0</v>
          </cell>
          <cell r="R435" t="str">
            <v>Fncl</v>
          </cell>
          <cell r="S435" t="str">
            <v>Nymex</v>
          </cell>
          <cell r="T435">
            <v>50000</v>
          </cell>
          <cell r="U435">
            <v>5</v>
          </cell>
          <cell r="V435">
            <v>1.75</v>
          </cell>
          <cell r="W435">
            <v>8.75</v>
          </cell>
          <cell r="X435">
            <v>0</v>
          </cell>
          <cell r="Y435">
            <v>5</v>
          </cell>
          <cell r="Z435">
            <v>8.75</v>
          </cell>
        </row>
        <row r="436">
          <cell r="C436">
            <v>36186</v>
          </cell>
          <cell r="D436" t="str">
            <v>Bot</v>
          </cell>
          <cell r="E436">
            <v>36220</v>
          </cell>
          <cell r="F436">
            <v>10</v>
          </cell>
          <cell r="H436">
            <v>1.75</v>
          </cell>
          <cell r="I436" t="str">
            <v>IT</v>
          </cell>
          <cell r="K436">
            <v>51</v>
          </cell>
          <cell r="L436">
            <v>0</v>
          </cell>
          <cell r="M436">
            <v>82500</v>
          </cell>
          <cell r="N436" t="str">
            <v>Fut</v>
          </cell>
          <cell r="O436" t="str">
            <v>Nyx</v>
          </cell>
          <cell r="P436">
            <v>100000</v>
          </cell>
          <cell r="Q436">
            <v>0</v>
          </cell>
          <cell r="R436" t="str">
            <v>Fncl</v>
          </cell>
          <cell r="S436" t="str">
            <v>Nymex</v>
          </cell>
          <cell r="T436">
            <v>100000</v>
          </cell>
          <cell r="U436">
            <v>10</v>
          </cell>
          <cell r="V436">
            <v>1.75</v>
          </cell>
          <cell r="W436">
            <v>17.5</v>
          </cell>
          <cell r="X436">
            <v>0</v>
          </cell>
          <cell r="Y436">
            <v>10</v>
          </cell>
          <cell r="Z436">
            <v>17.5</v>
          </cell>
        </row>
        <row r="437">
          <cell r="L437" t="e">
            <v>#N/A</v>
          </cell>
          <cell r="M437" t="e">
            <v>#N/A</v>
          </cell>
          <cell r="N437" t="str">
            <v>Fut</v>
          </cell>
          <cell r="O437" t="str">
            <v>Nyx</v>
          </cell>
          <cell r="P437">
            <v>0</v>
          </cell>
          <cell r="Q437">
            <v>0</v>
          </cell>
          <cell r="R437" t="str">
            <v>Fncl</v>
          </cell>
          <cell r="S437" t="str">
            <v>Nymex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</row>
        <row r="438">
          <cell r="C438">
            <v>36187</v>
          </cell>
          <cell r="D438" t="str">
            <v>Sld</v>
          </cell>
          <cell r="E438">
            <v>36192</v>
          </cell>
          <cell r="G438">
            <v>10</v>
          </cell>
          <cell r="H438">
            <v>1.7450000000000001</v>
          </cell>
          <cell r="I438" t="str">
            <v>ML</v>
          </cell>
          <cell r="K438">
            <v>48</v>
          </cell>
          <cell r="L438">
            <v>0</v>
          </cell>
          <cell r="M438">
            <v>-117450.00000000001</v>
          </cell>
          <cell r="N438" t="str">
            <v>Fut</v>
          </cell>
          <cell r="O438" t="str">
            <v>Nyx</v>
          </cell>
          <cell r="P438">
            <v>0</v>
          </cell>
          <cell r="Q438">
            <v>100000</v>
          </cell>
          <cell r="R438" t="str">
            <v>Fncl</v>
          </cell>
          <cell r="S438" t="str">
            <v>Nymex</v>
          </cell>
          <cell r="T438">
            <v>100000</v>
          </cell>
          <cell r="U438">
            <v>-10</v>
          </cell>
          <cell r="V438">
            <v>1.7450000000000001</v>
          </cell>
          <cell r="W438">
            <v>0</v>
          </cell>
          <cell r="X438">
            <v>17.450000000000003</v>
          </cell>
          <cell r="Y438">
            <v>-10</v>
          </cell>
          <cell r="Z438">
            <v>-17.450000000000003</v>
          </cell>
        </row>
        <row r="439">
          <cell r="C439">
            <v>36187</v>
          </cell>
          <cell r="D439" t="str">
            <v>Sld</v>
          </cell>
          <cell r="E439">
            <v>36192</v>
          </cell>
          <cell r="G439">
            <v>5</v>
          </cell>
          <cell r="H439">
            <v>1.7549999999999999</v>
          </cell>
          <cell r="I439" t="str">
            <v>ML</v>
          </cell>
          <cell r="K439">
            <v>48</v>
          </cell>
          <cell r="L439">
            <v>0</v>
          </cell>
          <cell r="M439">
            <v>-67550</v>
          </cell>
          <cell r="N439" t="str">
            <v>Fut</v>
          </cell>
          <cell r="O439" t="str">
            <v>Nyx</v>
          </cell>
          <cell r="P439">
            <v>0</v>
          </cell>
          <cell r="Q439">
            <v>50000</v>
          </cell>
          <cell r="R439" t="str">
            <v>Fncl</v>
          </cell>
          <cell r="S439" t="str">
            <v>Nymex</v>
          </cell>
          <cell r="T439">
            <v>50000</v>
          </cell>
          <cell r="U439">
            <v>-5</v>
          </cell>
          <cell r="V439">
            <v>1.7549999999999999</v>
          </cell>
          <cell r="W439">
            <v>0</v>
          </cell>
          <cell r="X439">
            <v>8.7749999999999986</v>
          </cell>
          <cell r="Y439">
            <v>-5</v>
          </cell>
          <cell r="Z439">
            <v>-8.7749999999999986</v>
          </cell>
        </row>
        <row r="440">
          <cell r="C440">
            <v>36187</v>
          </cell>
          <cell r="D440" t="str">
            <v>Sld</v>
          </cell>
          <cell r="E440">
            <v>36404</v>
          </cell>
          <cell r="G440">
            <v>10</v>
          </cell>
          <cell r="H440">
            <v>1.95</v>
          </cell>
          <cell r="I440" t="str">
            <v>PB</v>
          </cell>
          <cell r="K440">
            <v>101</v>
          </cell>
          <cell r="L440">
            <v>2.9119999999999999</v>
          </cell>
          <cell r="M440">
            <v>-90380</v>
          </cell>
          <cell r="N440" t="str">
            <v>Fut</v>
          </cell>
          <cell r="O440" t="str">
            <v>Nyx</v>
          </cell>
          <cell r="P440">
            <v>0</v>
          </cell>
          <cell r="Q440">
            <v>100000</v>
          </cell>
          <cell r="R440" t="str">
            <v>Fncl</v>
          </cell>
          <cell r="S440" t="str">
            <v>Nymex</v>
          </cell>
          <cell r="T440">
            <v>100000</v>
          </cell>
          <cell r="U440">
            <v>-10</v>
          </cell>
          <cell r="V440">
            <v>1.95</v>
          </cell>
          <cell r="W440">
            <v>0</v>
          </cell>
          <cell r="X440">
            <v>19.5</v>
          </cell>
          <cell r="Y440">
            <v>-10</v>
          </cell>
          <cell r="Z440">
            <v>-19.5</v>
          </cell>
        </row>
        <row r="441">
          <cell r="C441">
            <v>36187</v>
          </cell>
          <cell r="D441" t="str">
            <v>Sld</v>
          </cell>
          <cell r="E441">
            <v>36342</v>
          </cell>
          <cell r="G441">
            <v>15</v>
          </cell>
          <cell r="H441">
            <v>1.895</v>
          </cell>
          <cell r="I441" t="str">
            <v>PB</v>
          </cell>
          <cell r="K441">
            <v>109</v>
          </cell>
          <cell r="L441">
            <v>2.262</v>
          </cell>
          <cell r="M441">
            <v>-146330</v>
          </cell>
          <cell r="N441" t="str">
            <v>Fut</v>
          </cell>
          <cell r="O441" t="str">
            <v>Nyx</v>
          </cell>
          <cell r="P441">
            <v>0</v>
          </cell>
          <cell r="Q441">
            <v>150000</v>
          </cell>
          <cell r="R441" t="str">
            <v>Fncl</v>
          </cell>
          <cell r="S441" t="str">
            <v>Nymex</v>
          </cell>
          <cell r="T441">
            <v>150000</v>
          </cell>
          <cell r="U441">
            <v>-15</v>
          </cell>
          <cell r="V441">
            <v>1.895</v>
          </cell>
          <cell r="W441">
            <v>0</v>
          </cell>
          <cell r="X441">
            <v>28.425000000000001</v>
          </cell>
          <cell r="Y441">
            <v>-15</v>
          </cell>
          <cell r="Z441">
            <v>-28.425000000000001</v>
          </cell>
        </row>
        <row r="442">
          <cell r="C442">
            <v>36187</v>
          </cell>
          <cell r="D442" t="str">
            <v>Sld</v>
          </cell>
          <cell r="E442">
            <v>36342</v>
          </cell>
          <cell r="G442">
            <v>15</v>
          </cell>
          <cell r="H442">
            <v>1.9</v>
          </cell>
          <cell r="I442" t="str">
            <v>ML</v>
          </cell>
          <cell r="K442">
            <v>109</v>
          </cell>
          <cell r="L442">
            <v>2.262</v>
          </cell>
          <cell r="M442">
            <v>-146380</v>
          </cell>
          <cell r="N442" t="str">
            <v>Fut</v>
          </cell>
          <cell r="O442" t="str">
            <v>Nyx</v>
          </cell>
          <cell r="P442">
            <v>0</v>
          </cell>
          <cell r="Q442">
            <v>150000</v>
          </cell>
          <cell r="R442" t="str">
            <v>Fncl</v>
          </cell>
          <cell r="S442" t="str">
            <v>Nymex</v>
          </cell>
          <cell r="T442">
            <v>150000</v>
          </cell>
          <cell r="U442">
            <v>-15</v>
          </cell>
          <cell r="V442">
            <v>1.9</v>
          </cell>
          <cell r="W442">
            <v>0</v>
          </cell>
          <cell r="X442">
            <v>28.5</v>
          </cell>
          <cell r="Y442">
            <v>-15</v>
          </cell>
          <cell r="Z442">
            <v>-28.5</v>
          </cell>
        </row>
        <row r="443">
          <cell r="C443">
            <v>36187</v>
          </cell>
          <cell r="D443" t="str">
            <v>Sld</v>
          </cell>
          <cell r="E443">
            <v>36220</v>
          </cell>
          <cell r="G443">
            <v>9</v>
          </cell>
          <cell r="H443">
            <v>1.7849999999999999</v>
          </cell>
          <cell r="I443" t="str">
            <v>ML</v>
          </cell>
          <cell r="K443">
            <v>48</v>
          </cell>
          <cell r="L443">
            <v>0</v>
          </cell>
          <cell r="M443">
            <v>-107850</v>
          </cell>
          <cell r="N443" t="str">
            <v>Fut</v>
          </cell>
          <cell r="O443" t="str">
            <v>Nyx</v>
          </cell>
          <cell r="P443">
            <v>0</v>
          </cell>
          <cell r="Q443">
            <v>90000</v>
          </cell>
          <cell r="R443" t="str">
            <v>Fncl</v>
          </cell>
          <cell r="S443" t="str">
            <v>Nymex</v>
          </cell>
          <cell r="T443">
            <v>90000</v>
          </cell>
          <cell r="U443">
            <v>-9</v>
          </cell>
          <cell r="V443">
            <v>1.7849999999999999</v>
          </cell>
          <cell r="W443">
            <v>0</v>
          </cell>
          <cell r="X443">
            <v>16.064999999999998</v>
          </cell>
          <cell r="Y443">
            <v>-9</v>
          </cell>
          <cell r="Z443">
            <v>-16.064999999999998</v>
          </cell>
        </row>
        <row r="444">
          <cell r="L444" t="e">
            <v>#N/A</v>
          </cell>
          <cell r="M444" t="e">
            <v>#N/A</v>
          </cell>
          <cell r="N444" t="str">
            <v>Fut</v>
          </cell>
          <cell r="O444" t="str">
            <v>Nyx</v>
          </cell>
          <cell r="P444">
            <v>0</v>
          </cell>
          <cell r="Q444">
            <v>0</v>
          </cell>
          <cell r="R444" t="str">
            <v>Fncl</v>
          </cell>
          <cell r="S444" t="str">
            <v>Nymex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</row>
        <row r="445">
          <cell r="C445">
            <v>36187</v>
          </cell>
          <cell r="D445" t="str">
            <v>Bot</v>
          </cell>
          <cell r="E445">
            <v>36192</v>
          </cell>
          <cell r="F445">
            <v>10</v>
          </cell>
          <cell r="H445">
            <v>1.78</v>
          </cell>
          <cell r="I445" t="str">
            <v>PB</v>
          </cell>
          <cell r="K445">
            <v>105</v>
          </cell>
          <cell r="L445">
            <v>0</v>
          </cell>
          <cell r="M445">
            <v>82200</v>
          </cell>
          <cell r="N445" t="str">
            <v>Fut</v>
          </cell>
          <cell r="O445" t="str">
            <v>Nyx</v>
          </cell>
          <cell r="P445">
            <v>100000</v>
          </cell>
          <cell r="Q445">
            <v>0</v>
          </cell>
          <cell r="R445" t="str">
            <v>Fncl</v>
          </cell>
          <cell r="S445" t="str">
            <v>Nymex</v>
          </cell>
          <cell r="T445">
            <v>100000</v>
          </cell>
          <cell r="U445">
            <v>10</v>
          </cell>
          <cell r="V445">
            <v>1.78</v>
          </cell>
          <cell r="W445">
            <v>17.8</v>
          </cell>
          <cell r="X445">
            <v>0</v>
          </cell>
          <cell r="Y445">
            <v>10</v>
          </cell>
          <cell r="Z445">
            <v>17.8</v>
          </cell>
        </row>
        <row r="446">
          <cell r="C446">
            <v>36187</v>
          </cell>
          <cell r="D446" t="str">
            <v>Sld</v>
          </cell>
          <cell r="E446">
            <v>36220</v>
          </cell>
          <cell r="G446">
            <v>10</v>
          </cell>
          <cell r="H446">
            <v>1.825</v>
          </cell>
          <cell r="I446" t="str">
            <v>PB</v>
          </cell>
          <cell r="K446">
            <v>108</v>
          </cell>
          <cell r="L446">
            <v>0</v>
          </cell>
          <cell r="M446">
            <v>-118250</v>
          </cell>
          <cell r="N446" t="str">
            <v>Fut</v>
          </cell>
          <cell r="O446" t="str">
            <v>Nyx</v>
          </cell>
          <cell r="P446">
            <v>0</v>
          </cell>
          <cell r="Q446">
            <v>100000</v>
          </cell>
          <cell r="R446" t="str">
            <v>Fncl</v>
          </cell>
          <cell r="S446" t="str">
            <v>Nymex</v>
          </cell>
          <cell r="T446">
            <v>100000</v>
          </cell>
          <cell r="U446">
            <v>-10</v>
          </cell>
          <cell r="V446">
            <v>1.825</v>
          </cell>
          <cell r="W446">
            <v>0</v>
          </cell>
          <cell r="X446">
            <v>18.25</v>
          </cell>
          <cell r="Y446">
            <v>-10</v>
          </cell>
          <cell r="Z446">
            <v>-18.25</v>
          </cell>
        </row>
        <row r="447">
          <cell r="C447">
            <v>36187</v>
          </cell>
          <cell r="D447" t="str">
            <v>Bot</v>
          </cell>
          <cell r="E447">
            <v>36192</v>
          </cell>
          <cell r="F447">
            <v>10</v>
          </cell>
          <cell r="H447">
            <v>1.77</v>
          </cell>
          <cell r="I447" t="str">
            <v>PB</v>
          </cell>
          <cell r="K447">
            <v>40</v>
          </cell>
          <cell r="L447">
            <v>0</v>
          </cell>
          <cell r="M447">
            <v>82300</v>
          </cell>
          <cell r="N447" t="str">
            <v>Fut</v>
          </cell>
          <cell r="O447" t="str">
            <v>Nyx</v>
          </cell>
          <cell r="P447">
            <v>100000</v>
          </cell>
          <cell r="Q447">
            <v>0</v>
          </cell>
          <cell r="R447" t="str">
            <v>Fncl</v>
          </cell>
          <cell r="S447" t="str">
            <v>Nymex</v>
          </cell>
          <cell r="T447">
            <v>100000</v>
          </cell>
          <cell r="U447">
            <v>10</v>
          </cell>
          <cell r="V447">
            <v>1.77</v>
          </cell>
          <cell r="W447">
            <v>17.7</v>
          </cell>
          <cell r="X447">
            <v>0</v>
          </cell>
          <cell r="Y447">
            <v>10</v>
          </cell>
          <cell r="Z447">
            <v>17.7</v>
          </cell>
        </row>
        <row r="448">
          <cell r="C448">
            <v>36187</v>
          </cell>
          <cell r="D448" t="str">
            <v>Sld</v>
          </cell>
          <cell r="E448">
            <v>36220</v>
          </cell>
          <cell r="G448">
            <v>10</v>
          </cell>
          <cell r="H448">
            <v>1.82</v>
          </cell>
          <cell r="I448" t="str">
            <v>PB</v>
          </cell>
          <cell r="K448">
            <v>40</v>
          </cell>
          <cell r="L448">
            <v>0</v>
          </cell>
          <cell r="M448">
            <v>-118200</v>
          </cell>
          <cell r="N448" t="str">
            <v>Fut</v>
          </cell>
          <cell r="O448" t="str">
            <v>Nyx</v>
          </cell>
          <cell r="P448">
            <v>0</v>
          </cell>
          <cell r="Q448">
            <v>100000</v>
          </cell>
          <cell r="R448" t="str">
            <v>Fncl</v>
          </cell>
          <cell r="S448" t="str">
            <v>Nymex</v>
          </cell>
          <cell r="T448">
            <v>100000</v>
          </cell>
          <cell r="U448">
            <v>-10</v>
          </cell>
          <cell r="V448">
            <v>1.82</v>
          </cell>
          <cell r="W448">
            <v>0</v>
          </cell>
          <cell r="X448">
            <v>18.2</v>
          </cell>
          <cell r="Y448">
            <v>-10</v>
          </cell>
          <cell r="Z448">
            <v>-18.2</v>
          </cell>
        </row>
        <row r="449">
          <cell r="C449">
            <v>36187</v>
          </cell>
          <cell r="D449" t="str">
            <v>Bot</v>
          </cell>
          <cell r="E449">
            <v>36192</v>
          </cell>
          <cell r="F449">
            <v>3</v>
          </cell>
          <cell r="H449">
            <v>1.79</v>
          </cell>
          <cell r="I449" t="str">
            <v>PB</v>
          </cell>
          <cell r="K449">
            <v>105</v>
          </cell>
          <cell r="L449">
            <v>0</v>
          </cell>
          <cell r="M449">
            <v>12100</v>
          </cell>
          <cell r="N449" t="str">
            <v>Fut</v>
          </cell>
          <cell r="O449" t="str">
            <v>Nyx</v>
          </cell>
          <cell r="P449">
            <v>30000</v>
          </cell>
          <cell r="Q449">
            <v>0</v>
          </cell>
          <cell r="R449" t="str">
            <v>Fncl</v>
          </cell>
          <cell r="S449" t="str">
            <v>Nymex</v>
          </cell>
          <cell r="T449">
            <v>30000</v>
          </cell>
          <cell r="U449">
            <v>3</v>
          </cell>
          <cell r="V449">
            <v>1.79</v>
          </cell>
          <cell r="W449">
            <v>5.37</v>
          </cell>
          <cell r="X449">
            <v>0</v>
          </cell>
          <cell r="Y449">
            <v>3</v>
          </cell>
          <cell r="Z449">
            <v>5.37</v>
          </cell>
        </row>
        <row r="450">
          <cell r="C450">
            <v>36187</v>
          </cell>
          <cell r="D450" t="str">
            <v>Sld</v>
          </cell>
          <cell r="E450">
            <v>36220</v>
          </cell>
          <cell r="G450">
            <v>3</v>
          </cell>
          <cell r="H450">
            <v>1.845</v>
          </cell>
          <cell r="I450" t="str">
            <v>PB</v>
          </cell>
          <cell r="K450">
            <v>108</v>
          </cell>
          <cell r="L450">
            <v>0</v>
          </cell>
          <cell r="M450">
            <v>-48450</v>
          </cell>
          <cell r="N450" t="str">
            <v>Fut</v>
          </cell>
          <cell r="O450" t="str">
            <v>Nyx</v>
          </cell>
          <cell r="P450">
            <v>0</v>
          </cell>
          <cell r="Q450">
            <v>30000</v>
          </cell>
          <cell r="R450" t="str">
            <v>Fncl</v>
          </cell>
          <cell r="S450" t="str">
            <v>Nymex</v>
          </cell>
          <cell r="T450">
            <v>30000</v>
          </cell>
          <cell r="U450">
            <v>-3</v>
          </cell>
          <cell r="V450">
            <v>1.845</v>
          </cell>
          <cell r="W450">
            <v>0</v>
          </cell>
          <cell r="X450">
            <v>5.5350000000000001</v>
          </cell>
          <cell r="Y450">
            <v>-3</v>
          </cell>
          <cell r="Z450">
            <v>-5.5350000000000001</v>
          </cell>
        </row>
        <row r="451">
          <cell r="C451">
            <v>36187</v>
          </cell>
          <cell r="D451" t="str">
            <v>Bot</v>
          </cell>
          <cell r="E451">
            <v>36192</v>
          </cell>
          <cell r="F451">
            <v>5</v>
          </cell>
          <cell r="H451">
            <v>1.79</v>
          </cell>
          <cell r="I451" t="str">
            <v>PB</v>
          </cell>
          <cell r="K451">
            <v>105</v>
          </cell>
          <cell r="L451">
            <v>0</v>
          </cell>
          <cell r="M451">
            <v>32100</v>
          </cell>
          <cell r="N451" t="str">
            <v>Fut</v>
          </cell>
          <cell r="O451" t="str">
            <v>Nyx</v>
          </cell>
          <cell r="P451">
            <v>50000</v>
          </cell>
          <cell r="Q451">
            <v>0</v>
          </cell>
          <cell r="R451" t="str">
            <v>Fncl</v>
          </cell>
          <cell r="S451" t="str">
            <v>Nymex</v>
          </cell>
          <cell r="T451">
            <v>50000</v>
          </cell>
          <cell r="U451">
            <v>5</v>
          </cell>
          <cell r="V451">
            <v>1.79</v>
          </cell>
          <cell r="W451">
            <v>8.9499999999999993</v>
          </cell>
          <cell r="X451">
            <v>0</v>
          </cell>
          <cell r="Y451">
            <v>5</v>
          </cell>
          <cell r="Z451">
            <v>8.9499999999999993</v>
          </cell>
        </row>
        <row r="452">
          <cell r="C452">
            <v>36187</v>
          </cell>
          <cell r="D452" t="str">
            <v>Sld</v>
          </cell>
          <cell r="E452">
            <v>36220</v>
          </cell>
          <cell r="G452">
            <v>5</v>
          </cell>
          <cell r="H452">
            <v>1.845</v>
          </cell>
          <cell r="I452" t="str">
            <v>PB</v>
          </cell>
          <cell r="K452">
            <v>108</v>
          </cell>
          <cell r="L452">
            <v>0</v>
          </cell>
          <cell r="M452">
            <v>-68450</v>
          </cell>
          <cell r="N452" t="str">
            <v>Fut</v>
          </cell>
          <cell r="O452" t="str">
            <v>Nyx</v>
          </cell>
          <cell r="P452">
            <v>0</v>
          </cell>
          <cell r="Q452">
            <v>50000</v>
          </cell>
          <cell r="R452" t="str">
            <v>Fncl</v>
          </cell>
          <cell r="S452" t="str">
            <v>Nymex</v>
          </cell>
          <cell r="T452">
            <v>50000</v>
          </cell>
          <cell r="U452">
            <v>-5</v>
          </cell>
          <cell r="V452">
            <v>1.845</v>
          </cell>
          <cell r="W452">
            <v>0</v>
          </cell>
          <cell r="X452">
            <v>9.2249999999999996</v>
          </cell>
          <cell r="Y452">
            <v>-5</v>
          </cell>
          <cell r="Z452">
            <v>-9.2249999999999996</v>
          </cell>
        </row>
        <row r="453">
          <cell r="C453">
            <v>36187</v>
          </cell>
          <cell r="D453" t="str">
            <v>Bot</v>
          </cell>
          <cell r="E453">
            <v>36192</v>
          </cell>
          <cell r="F453">
            <v>5</v>
          </cell>
          <cell r="H453">
            <v>1.81</v>
          </cell>
          <cell r="I453" t="str">
            <v>IT</v>
          </cell>
          <cell r="K453">
            <v>105</v>
          </cell>
          <cell r="L453">
            <v>0</v>
          </cell>
          <cell r="M453">
            <v>31900</v>
          </cell>
          <cell r="N453" t="str">
            <v>Fut</v>
          </cell>
          <cell r="O453" t="str">
            <v>Nyx</v>
          </cell>
          <cell r="P453">
            <v>50000</v>
          </cell>
          <cell r="Q453">
            <v>0</v>
          </cell>
          <cell r="R453" t="str">
            <v>Fncl</v>
          </cell>
          <cell r="S453" t="str">
            <v>Nymex</v>
          </cell>
          <cell r="T453">
            <v>50000</v>
          </cell>
          <cell r="U453">
            <v>5</v>
          </cell>
          <cell r="V453">
            <v>1.81</v>
          </cell>
          <cell r="W453">
            <v>9.0500000000000007</v>
          </cell>
          <cell r="X453">
            <v>0</v>
          </cell>
          <cell r="Y453">
            <v>5</v>
          </cell>
          <cell r="Z453">
            <v>9.0500000000000007</v>
          </cell>
        </row>
        <row r="454">
          <cell r="C454">
            <v>36187</v>
          </cell>
          <cell r="D454" t="str">
            <v>Sld</v>
          </cell>
          <cell r="E454">
            <v>36192</v>
          </cell>
          <cell r="G454">
            <v>5</v>
          </cell>
          <cell r="H454">
            <v>1.81</v>
          </cell>
          <cell r="I454" t="str">
            <v>IT</v>
          </cell>
          <cell r="K454">
            <v>48</v>
          </cell>
          <cell r="L454">
            <v>0</v>
          </cell>
          <cell r="M454">
            <v>-68100</v>
          </cell>
          <cell r="N454" t="str">
            <v>Fut</v>
          </cell>
          <cell r="O454" t="str">
            <v>Nyx</v>
          </cell>
          <cell r="P454">
            <v>0</v>
          </cell>
          <cell r="Q454">
            <v>50000</v>
          </cell>
          <cell r="R454" t="str">
            <v>Fncl</v>
          </cell>
          <cell r="S454" t="str">
            <v>Nymex</v>
          </cell>
          <cell r="T454">
            <v>50000</v>
          </cell>
          <cell r="U454">
            <v>-5</v>
          </cell>
          <cell r="V454">
            <v>1.81</v>
          </cell>
          <cell r="W454">
            <v>0</v>
          </cell>
          <cell r="X454">
            <v>9.0500000000000007</v>
          </cell>
          <cell r="Y454">
            <v>-5</v>
          </cell>
          <cell r="Z454">
            <v>-9.0500000000000007</v>
          </cell>
        </row>
        <row r="456">
          <cell r="C456">
            <v>36188</v>
          </cell>
          <cell r="D456" t="str">
            <v>Bot</v>
          </cell>
          <cell r="E456">
            <v>36220</v>
          </cell>
          <cell r="F456">
            <v>58</v>
          </cell>
          <cell r="H456">
            <v>1.86</v>
          </cell>
          <cell r="I456" t="str">
            <v>IT</v>
          </cell>
          <cell r="K456">
            <v>47</v>
          </cell>
          <cell r="L456">
            <v>0</v>
          </cell>
          <cell r="M456">
            <v>561400</v>
          </cell>
          <cell r="N456" t="str">
            <v>Fut</v>
          </cell>
          <cell r="O456" t="str">
            <v>Nyx</v>
          </cell>
          <cell r="P456">
            <v>580000</v>
          </cell>
          <cell r="Q456">
            <v>0</v>
          </cell>
          <cell r="R456" t="str">
            <v>Fncl</v>
          </cell>
          <cell r="S456" t="str">
            <v>Nymex</v>
          </cell>
          <cell r="T456">
            <v>580000</v>
          </cell>
          <cell r="U456">
            <v>58</v>
          </cell>
          <cell r="V456">
            <v>1.86</v>
          </cell>
          <cell r="W456">
            <v>107.88000000000001</v>
          </cell>
          <cell r="X456">
            <v>0</v>
          </cell>
          <cell r="Y456">
            <v>58</v>
          </cell>
          <cell r="Z456">
            <v>107.88000000000001</v>
          </cell>
        </row>
        <row r="457">
          <cell r="C457">
            <v>36188</v>
          </cell>
          <cell r="D457" t="str">
            <v>Sld</v>
          </cell>
          <cell r="E457">
            <v>36220</v>
          </cell>
          <cell r="G457">
            <v>58</v>
          </cell>
          <cell r="H457">
            <v>1.86</v>
          </cell>
          <cell r="I457" t="str">
            <v>IT</v>
          </cell>
          <cell r="K457">
            <v>112</v>
          </cell>
          <cell r="L457">
            <v>0</v>
          </cell>
          <cell r="M457">
            <v>-598600</v>
          </cell>
          <cell r="N457" t="str">
            <v>Fut</v>
          </cell>
          <cell r="O457" t="str">
            <v>Nyx</v>
          </cell>
          <cell r="P457">
            <v>0</v>
          </cell>
          <cell r="Q457">
            <v>580000</v>
          </cell>
          <cell r="R457" t="str">
            <v>Fncl</v>
          </cell>
          <cell r="S457" t="str">
            <v>Nymex</v>
          </cell>
          <cell r="T457">
            <v>580000</v>
          </cell>
          <cell r="U457">
            <v>-58</v>
          </cell>
          <cell r="V457">
            <v>1.86</v>
          </cell>
          <cell r="W457">
            <v>0</v>
          </cell>
          <cell r="X457">
            <v>107.88000000000001</v>
          </cell>
          <cell r="Y457">
            <v>-58</v>
          </cell>
          <cell r="Z457">
            <v>-107.88000000000001</v>
          </cell>
        </row>
        <row r="458">
          <cell r="C458">
            <v>36188</v>
          </cell>
          <cell r="D458" t="str">
            <v>Bot</v>
          </cell>
          <cell r="E458">
            <v>36251</v>
          </cell>
          <cell r="F458">
            <v>5</v>
          </cell>
          <cell r="H458">
            <v>1.89</v>
          </cell>
          <cell r="I458" t="str">
            <v>IT</v>
          </cell>
          <cell r="K458">
            <v>47</v>
          </cell>
          <cell r="L458">
            <v>0</v>
          </cell>
          <cell r="M458">
            <v>31100.000000000004</v>
          </cell>
          <cell r="N458" t="str">
            <v>Fut</v>
          </cell>
          <cell r="O458" t="str">
            <v>Nyx</v>
          </cell>
          <cell r="P458">
            <v>50000</v>
          </cell>
          <cell r="Q458">
            <v>0</v>
          </cell>
          <cell r="R458" t="str">
            <v>Fncl</v>
          </cell>
          <cell r="S458" t="str">
            <v>Nymex</v>
          </cell>
          <cell r="T458">
            <v>50000</v>
          </cell>
          <cell r="U458">
            <v>5</v>
          </cell>
          <cell r="V458">
            <v>1.89</v>
          </cell>
          <cell r="W458">
            <v>9.4499999999999993</v>
          </cell>
          <cell r="X458">
            <v>0</v>
          </cell>
          <cell r="Y458">
            <v>5</v>
          </cell>
          <cell r="Z458">
            <v>9.4499999999999993</v>
          </cell>
        </row>
        <row r="459">
          <cell r="C459">
            <v>36188</v>
          </cell>
          <cell r="D459" t="str">
            <v>Sld</v>
          </cell>
          <cell r="E459">
            <v>36251</v>
          </cell>
          <cell r="G459">
            <v>5</v>
          </cell>
          <cell r="H459">
            <v>1.89</v>
          </cell>
          <cell r="I459" t="str">
            <v>IT</v>
          </cell>
          <cell r="K459">
            <v>112</v>
          </cell>
          <cell r="L459">
            <v>0</v>
          </cell>
          <cell r="M459">
            <v>-68900</v>
          </cell>
          <cell r="N459" t="str">
            <v>Fut</v>
          </cell>
          <cell r="O459" t="str">
            <v>Nyx</v>
          </cell>
          <cell r="P459">
            <v>0</v>
          </cell>
          <cell r="Q459">
            <v>50000</v>
          </cell>
          <cell r="R459" t="str">
            <v>Fncl</v>
          </cell>
          <cell r="S459" t="str">
            <v>Nymex</v>
          </cell>
          <cell r="T459">
            <v>50000</v>
          </cell>
          <cell r="U459">
            <v>-5</v>
          </cell>
          <cell r="V459">
            <v>1.89</v>
          </cell>
          <cell r="W459">
            <v>0</v>
          </cell>
          <cell r="X459">
            <v>9.4499999999999993</v>
          </cell>
          <cell r="Y459">
            <v>-5</v>
          </cell>
          <cell r="Z459">
            <v>-9.4499999999999993</v>
          </cell>
        </row>
        <row r="460">
          <cell r="C460">
            <v>36188</v>
          </cell>
          <cell r="D460" t="str">
            <v>Bot</v>
          </cell>
          <cell r="E460">
            <v>36220</v>
          </cell>
          <cell r="F460">
            <v>7</v>
          </cell>
          <cell r="H460">
            <v>1.86</v>
          </cell>
          <cell r="I460" t="str">
            <v>IT</v>
          </cell>
          <cell r="K460">
            <v>101</v>
          </cell>
          <cell r="L460">
            <v>0</v>
          </cell>
          <cell r="M460">
            <v>51400</v>
          </cell>
          <cell r="N460" t="str">
            <v>Fut</v>
          </cell>
          <cell r="O460" t="str">
            <v>Nyx</v>
          </cell>
          <cell r="P460">
            <v>70000</v>
          </cell>
          <cell r="Q460">
            <v>0</v>
          </cell>
          <cell r="R460" t="str">
            <v>Fncl</v>
          </cell>
          <cell r="S460" t="str">
            <v>Nymex</v>
          </cell>
          <cell r="T460">
            <v>70000</v>
          </cell>
          <cell r="U460">
            <v>7</v>
          </cell>
          <cell r="V460">
            <v>1.86</v>
          </cell>
          <cell r="W460">
            <v>13.020000000000001</v>
          </cell>
          <cell r="X460">
            <v>0</v>
          </cell>
          <cell r="Y460">
            <v>7</v>
          </cell>
          <cell r="Z460">
            <v>13.020000000000001</v>
          </cell>
        </row>
        <row r="461">
          <cell r="C461">
            <v>36188</v>
          </cell>
          <cell r="D461" t="str">
            <v>Sld</v>
          </cell>
          <cell r="E461">
            <v>36220</v>
          </cell>
          <cell r="G461">
            <v>7</v>
          </cell>
          <cell r="H461">
            <v>1.86</v>
          </cell>
          <cell r="I461" t="str">
            <v>IT</v>
          </cell>
          <cell r="K461">
            <v>108</v>
          </cell>
          <cell r="L461">
            <v>0</v>
          </cell>
          <cell r="M461">
            <v>-88600</v>
          </cell>
          <cell r="N461" t="str">
            <v>Fut</v>
          </cell>
          <cell r="O461" t="str">
            <v>Nyx</v>
          </cell>
          <cell r="P461">
            <v>0</v>
          </cell>
          <cell r="Q461">
            <v>70000</v>
          </cell>
          <cell r="R461" t="str">
            <v>Fncl</v>
          </cell>
          <cell r="S461" t="str">
            <v>Nymex</v>
          </cell>
          <cell r="T461">
            <v>70000</v>
          </cell>
          <cell r="U461">
            <v>-7</v>
          </cell>
          <cell r="V461">
            <v>1.86</v>
          </cell>
          <cell r="W461">
            <v>0</v>
          </cell>
          <cell r="X461">
            <v>13.020000000000001</v>
          </cell>
          <cell r="Y461">
            <v>-7</v>
          </cell>
          <cell r="Z461">
            <v>-13.020000000000001</v>
          </cell>
        </row>
        <row r="462">
          <cell r="C462">
            <v>36189</v>
          </cell>
          <cell r="D462" t="str">
            <v>Bot</v>
          </cell>
          <cell r="E462">
            <v>36251</v>
          </cell>
          <cell r="F462">
            <v>5</v>
          </cell>
          <cell r="H462">
            <v>1.84</v>
          </cell>
          <cell r="I462" t="str">
            <v>ML</v>
          </cell>
          <cell r="K462">
            <v>14</v>
          </cell>
          <cell r="L462">
            <v>0</v>
          </cell>
          <cell r="M462">
            <v>31600</v>
          </cell>
          <cell r="N462" t="str">
            <v>Fut</v>
          </cell>
          <cell r="O462" t="str">
            <v>Nyx</v>
          </cell>
          <cell r="P462">
            <v>50000</v>
          </cell>
          <cell r="Q462">
            <v>0</v>
          </cell>
          <cell r="R462" t="str">
            <v>Fncl</v>
          </cell>
          <cell r="S462" t="str">
            <v>Nymex</v>
          </cell>
          <cell r="T462">
            <v>50000</v>
          </cell>
          <cell r="U462">
            <v>5</v>
          </cell>
          <cell r="V462">
            <v>1.84</v>
          </cell>
          <cell r="W462">
            <v>9.2000000000000011</v>
          </cell>
          <cell r="X462">
            <v>0</v>
          </cell>
          <cell r="Y462">
            <v>5</v>
          </cell>
          <cell r="Z462">
            <v>9.2000000000000011</v>
          </cell>
        </row>
        <row r="463">
          <cell r="C463">
            <v>36189</v>
          </cell>
          <cell r="D463" t="str">
            <v>Bot</v>
          </cell>
          <cell r="E463">
            <v>36251</v>
          </cell>
          <cell r="F463">
            <v>5</v>
          </cell>
          <cell r="H463">
            <v>1.835</v>
          </cell>
          <cell r="I463" t="str">
            <v>ML</v>
          </cell>
          <cell r="K463">
            <v>14</v>
          </cell>
          <cell r="L463">
            <v>0</v>
          </cell>
          <cell r="M463">
            <v>31650</v>
          </cell>
          <cell r="N463" t="str">
            <v>Fut</v>
          </cell>
          <cell r="O463" t="str">
            <v>Nyx</v>
          </cell>
          <cell r="P463">
            <v>50000</v>
          </cell>
          <cell r="Q463">
            <v>0</v>
          </cell>
          <cell r="R463" t="str">
            <v>Fncl</v>
          </cell>
          <cell r="S463" t="str">
            <v>Nymex</v>
          </cell>
          <cell r="T463">
            <v>50000</v>
          </cell>
          <cell r="U463">
            <v>5</v>
          </cell>
          <cell r="V463">
            <v>1.835</v>
          </cell>
          <cell r="W463">
            <v>9.1750000000000007</v>
          </cell>
          <cell r="X463">
            <v>0</v>
          </cell>
          <cell r="Y463">
            <v>5</v>
          </cell>
          <cell r="Z463">
            <v>9.1750000000000007</v>
          </cell>
        </row>
        <row r="464">
          <cell r="C464">
            <v>36189</v>
          </cell>
          <cell r="D464" t="str">
            <v>Sld</v>
          </cell>
          <cell r="E464">
            <v>36526</v>
          </cell>
          <cell r="G464">
            <v>5</v>
          </cell>
          <cell r="H464">
            <v>2.395</v>
          </cell>
          <cell r="I464" t="str">
            <v>ML</v>
          </cell>
          <cell r="K464">
            <v>14</v>
          </cell>
          <cell r="L464">
            <v>2.34</v>
          </cell>
          <cell r="M464">
            <v>-50550</v>
          </cell>
          <cell r="N464" t="str">
            <v>Fut</v>
          </cell>
          <cell r="O464" t="str">
            <v>Nyx</v>
          </cell>
          <cell r="P464">
            <v>0</v>
          </cell>
          <cell r="Q464">
            <v>50000</v>
          </cell>
          <cell r="R464" t="str">
            <v>Fncl</v>
          </cell>
          <cell r="S464" t="str">
            <v>Nymex</v>
          </cell>
          <cell r="T464">
            <v>50000</v>
          </cell>
          <cell r="U464">
            <v>-5</v>
          </cell>
          <cell r="V464">
            <v>2.395</v>
          </cell>
          <cell r="W464">
            <v>0</v>
          </cell>
          <cell r="X464">
            <v>11.975</v>
          </cell>
          <cell r="Y464">
            <v>-5</v>
          </cell>
          <cell r="Z464">
            <v>-11.975</v>
          </cell>
        </row>
        <row r="465">
          <cell r="C465">
            <v>36189</v>
          </cell>
          <cell r="D465" t="str">
            <v>Sld</v>
          </cell>
          <cell r="E465">
            <v>36526</v>
          </cell>
          <cell r="G465">
            <v>5</v>
          </cell>
          <cell r="H465">
            <v>2.39</v>
          </cell>
          <cell r="I465" t="str">
            <v>ML</v>
          </cell>
          <cell r="K465">
            <v>14</v>
          </cell>
          <cell r="L465">
            <v>2.34</v>
          </cell>
          <cell r="M465">
            <v>-50500.000000000007</v>
          </cell>
          <cell r="N465" t="str">
            <v>Fut</v>
          </cell>
          <cell r="O465" t="str">
            <v>Nyx</v>
          </cell>
          <cell r="P465">
            <v>0</v>
          </cell>
          <cell r="Q465">
            <v>50000</v>
          </cell>
          <cell r="R465" t="str">
            <v>Fncl</v>
          </cell>
          <cell r="S465" t="str">
            <v>Nymex</v>
          </cell>
          <cell r="T465">
            <v>50000</v>
          </cell>
          <cell r="U465">
            <v>-5</v>
          </cell>
          <cell r="V465">
            <v>2.39</v>
          </cell>
          <cell r="W465">
            <v>0</v>
          </cell>
          <cell r="X465">
            <v>11.950000000000001</v>
          </cell>
          <cell r="Y465">
            <v>-5</v>
          </cell>
          <cell r="Z465">
            <v>-11.950000000000001</v>
          </cell>
        </row>
        <row r="466">
          <cell r="C466">
            <v>36194</v>
          </cell>
          <cell r="D466" t="str">
            <v>Bot</v>
          </cell>
          <cell r="E466">
            <v>36220</v>
          </cell>
          <cell r="F466">
            <v>10</v>
          </cell>
          <cell r="H466">
            <v>1.7649999999999999</v>
          </cell>
          <cell r="I466" t="str">
            <v>PB</v>
          </cell>
          <cell r="K466">
            <v>108</v>
          </cell>
          <cell r="L466">
            <v>0</v>
          </cell>
          <cell r="M466">
            <v>82350</v>
          </cell>
          <cell r="N466" t="str">
            <v>Fut</v>
          </cell>
          <cell r="O466" t="str">
            <v>Nyx</v>
          </cell>
          <cell r="P466">
            <v>100000</v>
          </cell>
          <cell r="Q466">
            <v>0</v>
          </cell>
          <cell r="R466" t="str">
            <v>Fncl</v>
          </cell>
          <cell r="S466" t="str">
            <v>Nymex</v>
          </cell>
          <cell r="T466">
            <v>100000</v>
          </cell>
          <cell r="U466">
            <v>10</v>
          </cell>
          <cell r="V466">
            <v>1.7649999999999999</v>
          </cell>
          <cell r="W466">
            <v>17.649999999999999</v>
          </cell>
          <cell r="X466">
            <v>0</v>
          </cell>
          <cell r="Y466">
            <v>10</v>
          </cell>
          <cell r="Z466">
            <v>17.649999999999999</v>
          </cell>
        </row>
        <row r="467">
          <cell r="C467">
            <v>36194</v>
          </cell>
          <cell r="D467" t="str">
            <v>Bot</v>
          </cell>
          <cell r="E467">
            <v>36220</v>
          </cell>
          <cell r="F467">
            <v>10</v>
          </cell>
          <cell r="H467">
            <v>1.76</v>
          </cell>
          <cell r="I467" t="str">
            <v>PB</v>
          </cell>
          <cell r="K467">
            <v>108</v>
          </cell>
          <cell r="L467">
            <v>0</v>
          </cell>
          <cell r="M467">
            <v>82400</v>
          </cell>
          <cell r="N467" t="str">
            <v>Fut</v>
          </cell>
          <cell r="O467" t="str">
            <v>Nyx</v>
          </cell>
          <cell r="P467">
            <v>100000</v>
          </cell>
          <cell r="Q467">
            <v>0</v>
          </cell>
          <cell r="R467" t="str">
            <v>Fncl</v>
          </cell>
          <cell r="S467" t="str">
            <v>Nymex</v>
          </cell>
          <cell r="T467">
            <v>100000</v>
          </cell>
          <cell r="U467">
            <v>10</v>
          </cell>
          <cell r="V467">
            <v>1.76</v>
          </cell>
          <cell r="W467">
            <v>17.600000000000001</v>
          </cell>
          <cell r="X467">
            <v>0</v>
          </cell>
          <cell r="Y467">
            <v>10</v>
          </cell>
          <cell r="Z467">
            <v>17.600000000000001</v>
          </cell>
        </row>
        <row r="468">
          <cell r="C468">
            <v>36194</v>
          </cell>
          <cell r="D468" t="str">
            <v>Bot</v>
          </cell>
          <cell r="E468">
            <v>36220</v>
          </cell>
          <cell r="F468">
            <v>20</v>
          </cell>
          <cell r="H468">
            <v>1.7649999999999999</v>
          </cell>
          <cell r="I468" t="str">
            <v>ML</v>
          </cell>
          <cell r="K468">
            <v>112</v>
          </cell>
          <cell r="L468">
            <v>0</v>
          </cell>
          <cell r="M468">
            <v>182350</v>
          </cell>
          <cell r="N468" t="str">
            <v>Fut</v>
          </cell>
          <cell r="O468" t="str">
            <v>Nyx</v>
          </cell>
          <cell r="P468">
            <v>200000</v>
          </cell>
          <cell r="Q468">
            <v>0</v>
          </cell>
          <cell r="R468" t="str">
            <v>Fncl</v>
          </cell>
          <cell r="S468" t="str">
            <v>Nymex</v>
          </cell>
          <cell r="T468">
            <v>200000</v>
          </cell>
          <cell r="U468">
            <v>20</v>
          </cell>
          <cell r="V468">
            <v>1.7649999999999999</v>
          </cell>
          <cell r="W468">
            <v>35.299999999999997</v>
          </cell>
          <cell r="X468">
            <v>0</v>
          </cell>
          <cell r="Y468">
            <v>20</v>
          </cell>
          <cell r="Z468">
            <v>35.299999999999997</v>
          </cell>
        </row>
        <row r="469">
          <cell r="C469">
            <v>36194</v>
          </cell>
          <cell r="D469" t="str">
            <v>Sld</v>
          </cell>
          <cell r="E469">
            <v>36281</v>
          </cell>
          <cell r="G469">
            <v>20</v>
          </cell>
          <cell r="H469">
            <v>1.84</v>
          </cell>
          <cell r="I469" t="str">
            <v>ML</v>
          </cell>
          <cell r="K469">
            <v>112</v>
          </cell>
          <cell r="L469">
            <v>2.0129999999999999</v>
          </cell>
          <cell r="M469">
            <v>-198270.00000000003</v>
          </cell>
          <cell r="N469" t="str">
            <v>Fut</v>
          </cell>
          <cell r="O469" t="str">
            <v>Nyx</v>
          </cell>
          <cell r="P469">
            <v>0</v>
          </cell>
          <cell r="Q469">
            <v>200000</v>
          </cell>
          <cell r="R469" t="str">
            <v>Fncl</v>
          </cell>
          <cell r="S469" t="str">
            <v>Nymex</v>
          </cell>
          <cell r="T469">
            <v>200000</v>
          </cell>
          <cell r="U469">
            <v>-20</v>
          </cell>
          <cell r="V469">
            <v>1.84</v>
          </cell>
          <cell r="W469">
            <v>0</v>
          </cell>
          <cell r="X469">
            <v>36.800000000000004</v>
          </cell>
          <cell r="Y469">
            <v>-20</v>
          </cell>
          <cell r="Z469">
            <v>-36.800000000000004</v>
          </cell>
        </row>
        <row r="470">
          <cell r="C470">
            <v>36196</v>
          </cell>
          <cell r="D470" t="str">
            <v>Sld</v>
          </cell>
          <cell r="E470">
            <v>36251</v>
          </cell>
          <cell r="G470">
            <v>5</v>
          </cell>
          <cell r="H470">
            <v>1.875</v>
          </cell>
          <cell r="I470" t="str">
            <v>ML</v>
          </cell>
          <cell r="K470">
            <v>113</v>
          </cell>
          <cell r="L470">
            <v>0</v>
          </cell>
          <cell r="M470">
            <v>-68750</v>
          </cell>
          <cell r="N470" t="str">
            <v>Fut</v>
          </cell>
          <cell r="O470" t="str">
            <v>Nyx</v>
          </cell>
          <cell r="P470">
            <v>0</v>
          </cell>
          <cell r="Q470">
            <v>50000</v>
          </cell>
          <cell r="R470" t="str">
            <v>Fncl</v>
          </cell>
          <cell r="S470" t="str">
            <v>Nymex</v>
          </cell>
          <cell r="T470">
            <v>50000</v>
          </cell>
          <cell r="U470">
            <v>-5</v>
          </cell>
          <cell r="V470">
            <v>1.875</v>
          </cell>
          <cell r="W470">
            <v>0</v>
          </cell>
          <cell r="X470">
            <v>9.375</v>
          </cell>
          <cell r="Y470">
            <v>-5</v>
          </cell>
          <cell r="Z470">
            <v>-9.375</v>
          </cell>
        </row>
        <row r="471">
          <cell r="C471">
            <v>36196</v>
          </cell>
          <cell r="D471" t="str">
            <v>Sld</v>
          </cell>
          <cell r="E471">
            <v>36220</v>
          </cell>
          <cell r="G471">
            <v>10</v>
          </cell>
          <cell r="H471">
            <v>1.865</v>
          </cell>
          <cell r="I471" t="str">
            <v>PB</v>
          </cell>
          <cell r="K471">
            <v>108</v>
          </cell>
          <cell r="L471">
            <v>0</v>
          </cell>
          <cell r="M471">
            <v>-118650</v>
          </cell>
          <cell r="N471" t="str">
            <v>Fut</v>
          </cell>
          <cell r="O471" t="str">
            <v>Nyx</v>
          </cell>
          <cell r="P471">
            <v>0</v>
          </cell>
          <cell r="Q471">
            <v>100000</v>
          </cell>
          <cell r="R471" t="str">
            <v>Fncl</v>
          </cell>
          <cell r="S471" t="str">
            <v>Nymex</v>
          </cell>
          <cell r="T471">
            <v>100000</v>
          </cell>
          <cell r="U471">
            <v>-10</v>
          </cell>
          <cell r="V471">
            <v>1.865</v>
          </cell>
          <cell r="W471">
            <v>0</v>
          </cell>
          <cell r="X471">
            <v>18.649999999999999</v>
          </cell>
          <cell r="Y471">
            <v>-10</v>
          </cell>
          <cell r="Z471">
            <v>-18.649999999999999</v>
          </cell>
        </row>
        <row r="473">
          <cell r="C473">
            <v>36201</v>
          </cell>
          <cell r="D473" t="str">
            <v>Bot</v>
          </cell>
          <cell r="E473">
            <v>36220</v>
          </cell>
          <cell r="F473">
            <v>10</v>
          </cell>
          <cell r="H473">
            <v>1.77</v>
          </cell>
          <cell r="I473" t="str">
            <v>ML</v>
          </cell>
          <cell r="K473">
            <v>112</v>
          </cell>
          <cell r="L473">
            <v>0</v>
          </cell>
          <cell r="M473">
            <v>82300</v>
          </cell>
          <cell r="N473" t="str">
            <v>Fut</v>
          </cell>
          <cell r="O473" t="str">
            <v>Nyx</v>
          </cell>
          <cell r="P473">
            <v>100000</v>
          </cell>
          <cell r="Q473">
            <v>0</v>
          </cell>
          <cell r="R473" t="str">
            <v>Fncl</v>
          </cell>
          <cell r="S473" t="str">
            <v>Nymex</v>
          </cell>
          <cell r="T473">
            <v>100000</v>
          </cell>
          <cell r="U473">
            <v>10</v>
          </cell>
          <cell r="V473">
            <v>1.77</v>
          </cell>
          <cell r="W473">
            <v>17.7</v>
          </cell>
          <cell r="X473">
            <v>0</v>
          </cell>
          <cell r="Y473">
            <v>10</v>
          </cell>
          <cell r="Z473">
            <v>17.7</v>
          </cell>
        </row>
        <row r="474">
          <cell r="C474">
            <v>36201</v>
          </cell>
          <cell r="D474" t="str">
            <v>Sld</v>
          </cell>
          <cell r="E474">
            <v>36281</v>
          </cell>
          <cell r="G474">
            <v>10</v>
          </cell>
          <cell r="H474">
            <v>1.845</v>
          </cell>
          <cell r="I474" t="str">
            <v>ML</v>
          </cell>
          <cell r="K474">
            <v>112</v>
          </cell>
          <cell r="L474">
            <v>2.0129999999999999</v>
          </cell>
          <cell r="M474">
            <v>-98320.000000000015</v>
          </cell>
          <cell r="N474" t="str">
            <v>Fut</v>
          </cell>
          <cell r="O474" t="str">
            <v>Nyx</v>
          </cell>
          <cell r="P474">
            <v>0</v>
          </cell>
          <cell r="Q474">
            <v>100000</v>
          </cell>
          <cell r="R474" t="str">
            <v>Fncl</v>
          </cell>
          <cell r="S474" t="str">
            <v>Nymex</v>
          </cell>
          <cell r="T474">
            <v>100000</v>
          </cell>
          <cell r="U474">
            <v>-10</v>
          </cell>
          <cell r="V474">
            <v>1.845</v>
          </cell>
          <cell r="W474">
            <v>0</v>
          </cell>
          <cell r="X474">
            <v>18.45</v>
          </cell>
          <cell r="Y474">
            <v>-10</v>
          </cell>
          <cell r="Z474">
            <v>-18.45</v>
          </cell>
        </row>
        <row r="475">
          <cell r="C475">
            <v>36201</v>
          </cell>
          <cell r="D475" t="str">
            <v>Bot</v>
          </cell>
          <cell r="E475">
            <v>36220</v>
          </cell>
          <cell r="F475">
            <v>5</v>
          </cell>
          <cell r="H475">
            <v>1.77</v>
          </cell>
          <cell r="I475" t="str">
            <v>ML</v>
          </cell>
          <cell r="K475">
            <v>104</v>
          </cell>
          <cell r="L475">
            <v>0</v>
          </cell>
          <cell r="M475">
            <v>32300</v>
          </cell>
          <cell r="N475" t="str">
            <v>Fut</v>
          </cell>
          <cell r="O475" t="str">
            <v>Nyx</v>
          </cell>
          <cell r="P475">
            <v>50000</v>
          </cell>
          <cell r="Q475">
            <v>0</v>
          </cell>
          <cell r="R475" t="str">
            <v>Fncl</v>
          </cell>
          <cell r="S475" t="str">
            <v>Nymex</v>
          </cell>
          <cell r="T475">
            <v>50000</v>
          </cell>
          <cell r="U475">
            <v>5</v>
          </cell>
          <cell r="V475">
            <v>1.77</v>
          </cell>
          <cell r="W475">
            <v>8.85</v>
          </cell>
          <cell r="X475">
            <v>0</v>
          </cell>
          <cell r="Y475">
            <v>5</v>
          </cell>
          <cell r="Z475">
            <v>8.85</v>
          </cell>
        </row>
        <row r="476">
          <cell r="C476">
            <v>36201</v>
          </cell>
          <cell r="D476" t="str">
            <v>Sld</v>
          </cell>
          <cell r="E476">
            <v>36251</v>
          </cell>
          <cell r="G476">
            <v>5</v>
          </cell>
          <cell r="H476">
            <v>1.81</v>
          </cell>
          <cell r="I476" t="str">
            <v>IT</v>
          </cell>
          <cell r="K476">
            <v>104</v>
          </cell>
          <cell r="L476">
            <v>0</v>
          </cell>
          <cell r="M476">
            <v>-68100</v>
          </cell>
          <cell r="N476" t="str">
            <v>Fut</v>
          </cell>
          <cell r="O476" t="str">
            <v>Nyx</v>
          </cell>
          <cell r="P476">
            <v>0</v>
          </cell>
          <cell r="Q476">
            <v>50000</v>
          </cell>
          <cell r="R476" t="str">
            <v>Fncl</v>
          </cell>
          <cell r="S476" t="str">
            <v>Nymex</v>
          </cell>
          <cell r="T476">
            <v>50000</v>
          </cell>
          <cell r="U476">
            <v>-5</v>
          </cell>
          <cell r="V476">
            <v>1.81</v>
          </cell>
          <cell r="W476">
            <v>0</v>
          </cell>
          <cell r="X476">
            <v>9.0500000000000007</v>
          </cell>
          <cell r="Y476">
            <v>-5</v>
          </cell>
          <cell r="Z476">
            <v>-9.0500000000000007</v>
          </cell>
        </row>
        <row r="477">
          <cell r="C477">
            <v>36201</v>
          </cell>
          <cell r="D477" t="str">
            <v>Bot</v>
          </cell>
          <cell r="E477">
            <v>36251</v>
          </cell>
          <cell r="F477">
            <v>5</v>
          </cell>
          <cell r="H477">
            <v>1.81</v>
          </cell>
          <cell r="I477" t="str">
            <v>IT</v>
          </cell>
          <cell r="K477">
            <v>112</v>
          </cell>
          <cell r="L477">
            <v>0</v>
          </cell>
          <cell r="M477">
            <v>31900</v>
          </cell>
          <cell r="N477" t="str">
            <v>Fut</v>
          </cell>
          <cell r="O477" t="str">
            <v>Nyx</v>
          </cell>
          <cell r="P477">
            <v>50000</v>
          </cell>
          <cell r="Q477">
            <v>0</v>
          </cell>
          <cell r="R477" t="str">
            <v>Fncl</v>
          </cell>
          <cell r="S477" t="str">
            <v>Nymex</v>
          </cell>
          <cell r="T477">
            <v>50000</v>
          </cell>
          <cell r="U477">
            <v>5</v>
          </cell>
          <cell r="V477">
            <v>1.81</v>
          </cell>
          <cell r="W477">
            <v>9.0500000000000007</v>
          </cell>
          <cell r="X477">
            <v>0</v>
          </cell>
          <cell r="Y477">
            <v>5</v>
          </cell>
          <cell r="Z477">
            <v>9.0500000000000007</v>
          </cell>
        </row>
        <row r="478">
          <cell r="C478">
            <v>36201</v>
          </cell>
          <cell r="D478" t="str">
            <v>Sld</v>
          </cell>
          <cell r="E478">
            <v>36281</v>
          </cell>
          <cell r="G478">
            <v>5</v>
          </cell>
          <cell r="H478">
            <v>1.845</v>
          </cell>
          <cell r="I478" t="str">
            <v>ML</v>
          </cell>
          <cell r="K478">
            <v>112</v>
          </cell>
          <cell r="L478">
            <v>2.0129999999999999</v>
          </cell>
          <cell r="M478">
            <v>-48320</v>
          </cell>
          <cell r="N478" t="str">
            <v>Fut</v>
          </cell>
          <cell r="O478" t="str">
            <v>Nyx</v>
          </cell>
          <cell r="P478">
            <v>0</v>
          </cell>
          <cell r="Q478">
            <v>50000</v>
          </cell>
          <cell r="R478" t="str">
            <v>Fncl</v>
          </cell>
          <cell r="S478" t="str">
            <v>Nymex</v>
          </cell>
          <cell r="T478">
            <v>50000</v>
          </cell>
          <cell r="U478">
            <v>-5</v>
          </cell>
          <cell r="V478">
            <v>1.845</v>
          </cell>
          <cell r="W478">
            <v>0</v>
          </cell>
          <cell r="X478">
            <v>9.2249999999999996</v>
          </cell>
          <cell r="Y478">
            <v>-5</v>
          </cell>
          <cell r="Z478">
            <v>-9.2249999999999996</v>
          </cell>
        </row>
        <row r="480">
          <cell r="C480">
            <v>36202</v>
          </cell>
          <cell r="D480" t="str">
            <v>Bot</v>
          </cell>
          <cell r="E480">
            <v>36342</v>
          </cell>
          <cell r="F480">
            <v>14</v>
          </cell>
          <cell r="H480">
            <v>1.905</v>
          </cell>
          <cell r="I480" t="str">
            <v>PB</v>
          </cell>
          <cell r="K480">
            <v>109</v>
          </cell>
          <cell r="L480">
            <v>2.262</v>
          </cell>
          <cell r="M480">
            <v>143570</v>
          </cell>
          <cell r="N480" t="str">
            <v>Fut</v>
          </cell>
          <cell r="O480" t="str">
            <v>Nyx</v>
          </cell>
          <cell r="P480">
            <v>140000</v>
          </cell>
          <cell r="Q480">
            <v>0</v>
          </cell>
          <cell r="R480" t="str">
            <v>Fncl</v>
          </cell>
          <cell r="S480" t="str">
            <v>Nymex</v>
          </cell>
          <cell r="T480">
            <v>140000</v>
          </cell>
          <cell r="U480">
            <v>14</v>
          </cell>
          <cell r="V480">
            <v>1.905</v>
          </cell>
          <cell r="W480">
            <v>26.67</v>
          </cell>
          <cell r="X480">
            <v>0</v>
          </cell>
          <cell r="Y480">
            <v>14</v>
          </cell>
          <cell r="Z480">
            <v>26.67</v>
          </cell>
        </row>
        <row r="481">
          <cell r="C481">
            <v>36202</v>
          </cell>
          <cell r="D481" t="str">
            <v>Bot</v>
          </cell>
          <cell r="E481">
            <v>36220</v>
          </cell>
          <cell r="F481">
            <v>2</v>
          </cell>
          <cell r="H481">
            <v>1.7749999999999999</v>
          </cell>
          <cell r="I481" t="str">
            <v>PB</v>
          </cell>
          <cell r="K481">
            <v>104</v>
          </cell>
          <cell r="L481">
            <v>0</v>
          </cell>
          <cell r="M481">
            <v>2250.0000000000009</v>
          </cell>
          <cell r="N481" t="str">
            <v>Fut</v>
          </cell>
          <cell r="O481" t="str">
            <v>Nyx</v>
          </cell>
          <cell r="P481">
            <v>20000</v>
          </cell>
          <cell r="Q481">
            <v>0</v>
          </cell>
          <cell r="R481" t="str">
            <v>Fncl</v>
          </cell>
          <cell r="S481" t="str">
            <v>Nymex</v>
          </cell>
          <cell r="T481">
            <v>20000</v>
          </cell>
          <cell r="U481">
            <v>2</v>
          </cell>
          <cell r="V481">
            <v>1.7749999999999999</v>
          </cell>
          <cell r="W481">
            <v>3.55</v>
          </cell>
          <cell r="X481">
            <v>0</v>
          </cell>
          <cell r="Y481">
            <v>2</v>
          </cell>
          <cell r="Z481">
            <v>3.55</v>
          </cell>
        </row>
        <row r="482">
          <cell r="C482">
            <v>36202</v>
          </cell>
          <cell r="D482" t="str">
            <v>Sld</v>
          </cell>
          <cell r="E482">
            <v>36251</v>
          </cell>
          <cell r="G482">
            <v>2</v>
          </cell>
          <cell r="H482">
            <v>1.8129999999999999</v>
          </cell>
          <cell r="I482" t="str">
            <v>PB</v>
          </cell>
          <cell r="K482">
            <v>104</v>
          </cell>
          <cell r="L482">
            <v>0</v>
          </cell>
          <cell r="M482">
            <v>-38130</v>
          </cell>
          <cell r="N482" t="str">
            <v>Fut</v>
          </cell>
          <cell r="O482" t="str">
            <v>Nyx</v>
          </cell>
          <cell r="P482">
            <v>0</v>
          </cell>
          <cell r="Q482">
            <v>20000</v>
          </cell>
          <cell r="R482" t="str">
            <v>Fncl</v>
          </cell>
          <cell r="S482" t="str">
            <v>Nymex</v>
          </cell>
          <cell r="T482">
            <v>20000</v>
          </cell>
          <cell r="U482">
            <v>-2</v>
          </cell>
          <cell r="V482">
            <v>1.8129999999999999</v>
          </cell>
          <cell r="W482">
            <v>0</v>
          </cell>
          <cell r="X482">
            <v>3.6259999999999999</v>
          </cell>
          <cell r="Y482">
            <v>-2</v>
          </cell>
          <cell r="Z482">
            <v>-3.6259999999999999</v>
          </cell>
        </row>
        <row r="483">
          <cell r="C483">
            <v>36203</v>
          </cell>
          <cell r="D483" t="str">
            <v>Sld</v>
          </cell>
          <cell r="E483">
            <v>36220</v>
          </cell>
          <cell r="G483">
            <v>2</v>
          </cell>
          <cell r="H483">
            <v>1.8380000000000001</v>
          </cell>
          <cell r="I483" t="str">
            <v>MLA</v>
          </cell>
          <cell r="K483">
            <v>108</v>
          </cell>
          <cell r="L483">
            <v>0</v>
          </cell>
          <cell r="M483">
            <v>-38380</v>
          </cell>
          <cell r="N483" t="str">
            <v>Fut</v>
          </cell>
          <cell r="O483" t="str">
            <v>Nyx</v>
          </cell>
          <cell r="P483">
            <v>0</v>
          </cell>
          <cell r="Q483">
            <v>20000</v>
          </cell>
          <cell r="R483" t="str">
            <v>Fncl</v>
          </cell>
          <cell r="S483" t="str">
            <v>Nymex</v>
          </cell>
          <cell r="T483">
            <v>20000</v>
          </cell>
          <cell r="U483">
            <v>-2</v>
          </cell>
          <cell r="V483">
            <v>1.8380000000000001</v>
          </cell>
          <cell r="W483">
            <v>0</v>
          </cell>
          <cell r="X483">
            <v>3.6760000000000002</v>
          </cell>
          <cell r="Y483">
            <v>-2</v>
          </cell>
          <cell r="Z483">
            <v>-3.6760000000000002</v>
          </cell>
        </row>
        <row r="485">
          <cell r="C485">
            <v>36210</v>
          </cell>
          <cell r="D485" t="str">
            <v>Bot</v>
          </cell>
          <cell r="E485">
            <v>36220</v>
          </cell>
          <cell r="F485">
            <v>2</v>
          </cell>
          <cell r="H485">
            <v>1.8380000000000001</v>
          </cell>
          <cell r="I485" t="str">
            <v>IT</v>
          </cell>
          <cell r="K485">
            <v>108</v>
          </cell>
          <cell r="L485">
            <v>0</v>
          </cell>
          <cell r="M485">
            <v>1619.9999999999993</v>
          </cell>
          <cell r="N485" t="str">
            <v>Fut</v>
          </cell>
          <cell r="O485" t="str">
            <v>Nyx</v>
          </cell>
          <cell r="P485">
            <v>20000</v>
          </cell>
          <cell r="Q485">
            <v>0</v>
          </cell>
          <cell r="R485" t="str">
            <v>Fncl</v>
          </cell>
          <cell r="S485" t="str">
            <v>Nymex</v>
          </cell>
          <cell r="T485">
            <v>20000</v>
          </cell>
          <cell r="U485">
            <v>2</v>
          </cell>
          <cell r="V485">
            <v>1.8380000000000001</v>
          </cell>
          <cell r="W485">
            <v>3.6760000000000002</v>
          </cell>
          <cell r="X485">
            <v>0</v>
          </cell>
          <cell r="Y485">
            <v>2</v>
          </cell>
          <cell r="Z485">
            <v>3.6760000000000002</v>
          </cell>
        </row>
        <row r="486">
          <cell r="C486">
            <v>36210</v>
          </cell>
          <cell r="D486" t="str">
            <v>Sld</v>
          </cell>
          <cell r="E486">
            <v>36220</v>
          </cell>
          <cell r="G486">
            <v>2</v>
          </cell>
          <cell r="H486">
            <v>1.8380000000000001</v>
          </cell>
          <cell r="I486" t="str">
            <v>IT</v>
          </cell>
          <cell r="K486">
            <v>116</v>
          </cell>
          <cell r="L486">
            <v>0</v>
          </cell>
          <cell r="M486">
            <v>-38380</v>
          </cell>
          <cell r="N486" t="str">
            <v>Fut</v>
          </cell>
          <cell r="O486" t="str">
            <v>Nyx</v>
          </cell>
          <cell r="P486">
            <v>0</v>
          </cell>
          <cell r="Q486">
            <v>20000</v>
          </cell>
          <cell r="R486" t="str">
            <v>Fncl</v>
          </cell>
          <cell r="S486" t="str">
            <v>Nymex</v>
          </cell>
          <cell r="T486">
            <v>20000</v>
          </cell>
          <cell r="U486">
            <v>-2</v>
          </cell>
          <cell r="V486">
            <v>1.8380000000000001</v>
          </cell>
          <cell r="W486">
            <v>0</v>
          </cell>
          <cell r="X486">
            <v>3.6760000000000002</v>
          </cell>
          <cell r="Y486">
            <v>-2</v>
          </cell>
          <cell r="Z486">
            <v>-3.6760000000000002</v>
          </cell>
        </row>
        <row r="487">
          <cell r="C487">
            <v>36210</v>
          </cell>
          <cell r="D487" t="str">
            <v>Bot</v>
          </cell>
          <cell r="E487">
            <v>36220</v>
          </cell>
          <cell r="F487">
            <v>5</v>
          </cell>
          <cell r="H487">
            <v>1.875</v>
          </cell>
          <cell r="I487" t="str">
            <v>IT</v>
          </cell>
          <cell r="K487">
            <v>108</v>
          </cell>
          <cell r="L487">
            <v>0</v>
          </cell>
          <cell r="M487">
            <v>31250</v>
          </cell>
          <cell r="N487" t="str">
            <v>Fut</v>
          </cell>
          <cell r="O487" t="str">
            <v>Nyx</v>
          </cell>
          <cell r="P487">
            <v>50000</v>
          </cell>
          <cell r="Q487">
            <v>0</v>
          </cell>
          <cell r="R487" t="str">
            <v>Fncl</v>
          </cell>
          <cell r="S487" t="str">
            <v>Nymex</v>
          </cell>
          <cell r="T487">
            <v>50000</v>
          </cell>
          <cell r="U487">
            <v>5</v>
          </cell>
          <cell r="V487">
            <v>1.875</v>
          </cell>
          <cell r="W487">
            <v>9.375</v>
          </cell>
          <cell r="X487">
            <v>0</v>
          </cell>
          <cell r="Y487">
            <v>5</v>
          </cell>
          <cell r="Z487">
            <v>9.375</v>
          </cell>
        </row>
        <row r="488">
          <cell r="C488">
            <v>36210</v>
          </cell>
          <cell r="D488" t="str">
            <v>Sld</v>
          </cell>
          <cell r="E488">
            <v>36220</v>
          </cell>
          <cell r="G488">
            <v>5</v>
          </cell>
          <cell r="H488">
            <v>1.875</v>
          </cell>
          <cell r="I488" t="str">
            <v>IT</v>
          </cell>
          <cell r="K488">
            <v>115</v>
          </cell>
          <cell r="L488">
            <v>0</v>
          </cell>
          <cell r="M488">
            <v>-68750</v>
          </cell>
          <cell r="N488" t="str">
            <v>Fut</v>
          </cell>
          <cell r="O488" t="str">
            <v>Nyx</v>
          </cell>
          <cell r="P488">
            <v>0</v>
          </cell>
          <cell r="Q488">
            <v>50000</v>
          </cell>
          <cell r="R488" t="str">
            <v>Fncl</v>
          </cell>
          <cell r="S488" t="str">
            <v>Nymex</v>
          </cell>
          <cell r="T488">
            <v>50000</v>
          </cell>
          <cell r="U488">
            <v>-5</v>
          </cell>
          <cell r="V488">
            <v>1.875</v>
          </cell>
          <cell r="W488">
            <v>0</v>
          </cell>
          <cell r="X488">
            <v>9.375</v>
          </cell>
          <cell r="Y488">
            <v>-5</v>
          </cell>
          <cell r="Z488">
            <v>-9.375</v>
          </cell>
        </row>
        <row r="489">
          <cell r="C489">
            <v>36210</v>
          </cell>
          <cell r="D489" t="str">
            <v>Bot</v>
          </cell>
          <cell r="E489">
            <v>36220</v>
          </cell>
          <cell r="F489">
            <v>7</v>
          </cell>
          <cell r="H489">
            <v>1.865</v>
          </cell>
          <cell r="I489" t="str">
            <v>IT</v>
          </cell>
          <cell r="K489">
            <v>108</v>
          </cell>
          <cell r="L489">
            <v>0</v>
          </cell>
          <cell r="M489">
            <v>51350</v>
          </cell>
          <cell r="N489" t="str">
            <v>Fut</v>
          </cell>
          <cell r="O489" t="str">
            <v>Nyx</v>
          </cell>
          <cell r="P489">
            <v>70000</v>
          </cell>
          <cell r="Q489">
            <v>0</v>
          </cell>
          <cell r="R489" t="str">
            <v>Fncl</v>
          </cell>
          <cell r="S489" t="str">
            <v>Nymex</v>
          </cell>
          <cell r="T489">
            <v>70000</v>
          </cell>
          <cell r="U489">
            <v>7</v>
          </cell>
          <cell r="V489">
            <v>1.865</v>
          </cell>
          <cell r="W489">
            <v>13.055</v>
          </cell>
          <cell r="X489">
            <v>0</v>
          </cell>
          <cell r="Y489">
            <v>7</v>
          </cell>
          <cell r="Z489">
            <v>13.055</v>
          </cell>
        </row>
        <row r="490">
          <cell r="C490">
            <v>36210</v>
          </cell>
          <cell r="D490" t="str">
            <v>Sld</v>
          </cell>
          <cell r="E490">
            <v>36220</v>
          </cell>
          <cell r="G490">
            <v>7</v>
          </cell>
          <cell r="H490">
            <v>1.865</v>
          </cell>
          <cell r="I490" t="str">
            <v>IT</v>
          </cell>
          <cell r="K490">
            <v>113</v>
          </cell>
          <cell r="L490">
            <v>0</v>
          </cell>
          <cell r="M490">
            <v>-88650</v>
          </cell>
          <cell r="N490" t="str">
            <v>Fut</v>
          </cell>
          <cell r="O490" t="str">
            <v>Nyx</v>
          </cell>
          <cell r="P490">
            <v>0</v>
          </cell>
          <cell r="Q490">
            <v>70000</v>
          </cell>
          <cell r="R490" t="str">
            <v>Fncl</v>
          </cell>
          <cell r="S490" t="str">
            <v>Nymex</v>
          </cell>
          <cell r="T490">
            <v>70000</v>
          </cell>
          <cell r="U490">
            <v>-7</v>
          </cell>
          <cell r="V490">
            <v>1.865</v>
          </cell>
          <cell r="W490">
            <v>0</v>
          </cell>
          <cell r="X490">
            <v>13.055</v>
          </cell>
          <cell r="Y490">
            <v>-7</v>
          </cell>
          <cell r="Z490">
            <v>-13.055</v>
          </cell>
        </row>
        <row r="492">
          <cell r="C492">
            <v>36214</v>
          </cell>
          <cell r="D492" t="str">
            <v>Bot</v>
          </cell>
          <cell r="E492">
            <v>36220</v>
          </cell>
          <cell r="F492">
            <v>3</v>
          </cell>
          <cell r="H492">
            <v>1.7050000000000001</v>
          </cell>
          <cell r="I492" t="str">
            <v>SB1</v>
          </cell>
          <cell r="K492">
            <v>108</v>
          </cell>
          <cell r="L492">
            <v>0</v>
          </cell>
          <cell r="M492">
            <v>12950</v>
          </cell>
          <cell r="N492" t="str">
            <v>Fut</v>
          </cell>
          <cell r="O492" t="str">
            <v>Nyx</v>
          </cell>
          <cell r="P492">
            <v>30000</v>
          </cell>
          <cell r="Q492">
            <v>0</v>
          </cell>
          <cell r="R492" t="str">
            <v>Fncl</v>
          </cell>
          <cell r="S492" t="str">
            <v>Nymex</v>
          </cell>
          <cell r="T492">
            <v>30000</v>
          </cell>
          <cell r="U492">
            <v>3</v>
          </cell>
          <cell r="V492">
            <v>1.7050000000000001</v>
          </cell>
          <cell r="W492">
            <v>5.1150000000000002</v>
          </cell>
          <cell r="X492">
            <v>0</v>
          </cell>
          <cell r="Y492">
            <v>3</v>
          </cell>
          <cell r="Z492">
            <v>5.1150000000000002</v>
          </cell>
        </row>
        <row r="493">
          <cell r="C493">
            <v>36214</v>
          </cell>
          <cell r="D493" t="str">
            <v>Bot</v>
          </cell>
          <cell r="E493">
            <v>36220</v>
          </cell>
          <cell r="F493">
            <v>7</v>
          </cell>
          <cell r="H493">
            <v>1.7050000000000001</v>
          </cell>
          <cell r="I493" t="str">
            <v>SB1</v>
          </cell>
          <cell r="K493">
            <v>113</v>
          </cell>
          <cell r="L493">
            <v>0</v>
          </cell>
          <cell r="M493">
            <v>52950</v>
          </cell>
          <cell r="N493" t="str">
            <v>Fut</v>
          </cell>
          <cell r="O493" t="str">
            <v>Nyx</v>
          </cell>
          <cell r="P493">
            <v>70000</v>
          </cell>
          <cell r="Q493">
            <v>0</v>
          </cell>
          <cell r="R493" t="str">
            <v>Fncl</v>
          </cell>
          <cell r="S493" t="str">
            <v>Nymex</v>
          </cell>
          <cell r="T493">
            <v>70000</v>
          </cell>
          <cell r="U493">
            <v>7</v>
          </cell>
          <cell r="V493">
            <v>1.7050000000000001</v>
          </cell>
          <cell r="W493">
            <v>11.935</v>
          </cell>
          <cell r="X493">
            <v>0</v>
          </cell>
          <cell r="Y493">
            <v>7</v>
          </cell>
          <cell r="Z493">
            <v>11.935</v>
          </cell>
        </row>
        <row r="494">
          <cell r="C494">
            <v>36214</v>
          </cell>
          <cell r="D494" t="str">
            <v>Bot</v>
          </cell>
          <cell r="E494">
            <v>36220</v>
          </cell>
          <cell r="F494">
            <v>5</v>
          </cell>
          <cell r="H494">
            <v>1.7050000000000001</v>
          </cell>
          <cell r="I494" t="str">
            <v>SB1</v>
          </cell>
          <cell r="K494">
            <v>115</v>
          </cell>
          <cell r="L494">
            <v>0</v>
          </cell>
          <cell r="M494">
            <v>32950</v>
          </cell>
          <cell r="N494" t="str">
            <v>Fut</v>
          </cell>
          <cell r="O494" t="str">
            <v>Nyx</v>
          </cell>
          <cell r="P494">
            <v>50000</v>
          </cell>
          <cell r="Q494">
            <v>0</v>
          </cell>
          <cell r="R494" t="str">
            <v>Fncl</v>
          </cell>
          <cell r="S494" t="str">
            <v>Nymex</v>
          </cell>
          <cell r="T494">
            <v>50000</v>
          </cell>
          <cell r="U494">
            <v>5</v>
          </cell>
          <cell r="V494">
            <v>1.7050000000000001</v>
          </cell>
          <cell r="W494">
            <v>8.5250000000000004</v>
          </cell>
          <cell r="X494">
            <v>0</v>
          </cell>
          <cell r="Y494">
            <v>5</v>
          </cell>
          <cell r="Z494">
            <v>8.5250000000000004</v>
          </cell>
        </row>
        <row r="495">
          <cell r="C495">
            <v>36214</v>
          </cell>
          <cell r="D495" t="str">
            <v>Bot</v>
          </cell>
          <cell r="E495">
            <v>36220</v>
          </cell>
          <cell r="F495">
            <v>15</v>
          </cell>
          <cell r="H495">
            <v>1.7050000000000001</v>
          </cell>
          <cell r="I495" t="str">
            <v>IT</v>
          </cell>
          <cell r="K495">
            <v>43</v>
          </cell>
          <cell r="L495">
            <v>0</v>
          </cell>
          <cell r="M495">
            <v>132950</v>
          </cell>
          <cell r="N495" t="str">
            <v>Fut</v>
          </cell>
          <cell r="O495" t="str">
            <v>Nyx</v>
          </cell>
          <cell r="P495">
            <v>150000</v>
          </cell>
          <cell r="Q495">
            <v>0</v>
          </cell>
          <cell r="R495" t="str">
            <v>Fncl</v>
          </cell>
          <cell r="S495" t="str">
            <v>Nymex</v>
          </cell>
          <cell r="T495">
            <v>150000</v>
          </cell>
          <cell r="U495">
            <v>15</v>
          </cell>
          <cell r="V495">
            <v>1.7050000000000001</v>
          </cell>
          <cell r="W495">
            <v>25.575000000000003</v>
          </cell>
          <cell r="X495">
            <v>0</v>
          </cell>
          <cell r="Y495">
            <v>15</v>
          </cell>
          <cell r="Z495">
            <v>25.575000000000003</v>
          </cell>
        </row>
        <row r="496">
          <cell r="C496">
            <v>36214</v>
          </cell>
          <cell r="D496" t="str">
            <v>Sld</v>
          </cell>
          <cell r="E496">
            <v>36220</v>
          </cell>
          <cell r="G496">
            <v>15</v>
          </cell>
          <cell r="H496">
            <v>1.7050000000000001</v>
          </cell>
          <cell r="I496" t="str">
            <v>IT</v>
          </cell>
          <cell r="K496">
            <v>51</v>
          </cell>
          <cell r="L496">
            <v>0</v>
          </cell>
          <cell r="M496">
            <v>-167049.99999999997</v>
          </cell>
          <cell r="N496" t="str">
            <v>Fut</v>
          </cell>
          <cell r="O496" t="str">
            <v>Nyx</v>
          </cell>
          <cell r="P496">
            <v>0</v>
          </cell>
          <cell r="Q496">
            <v>150000</v>
          </cell>
          <cell r="R496" t="str">
            <v>Fncl</v>
          </cell>
          <cell r="S496" t="str">
            <v>Nymex</v>
          </cell>
          <cell r="T496">
            <v>150000</v>
          </cell>
          <cell r="U496">
            <v>-15</v>
          </cell>
          <cell r="V496">
            <v>1.7050000000000001</v>
          </cell>
          <cell r="W496">
            <v>0</v>
          </cell>
          <cell r="X496">
            <v>25.575000000000003</v>
          </cell>
          <cell r="Y496">
            <v>-15</v>
          </cell>
          <cell r="Z496">
            <v>-25.575000000000003</v>
          </cell>
        </row>
        <row r="498">
          <cell r="C498">
            <v>36215</v>
          </cell>
          <cell r="D498" t="str">
            <v>Bot</v>
          </cell>
          <cell r="E498">
            <v>36220</v>
          </cell>
          <cell r="F498">
            <v>15</v>
          </cell>
          <cell r="H498">
            <v>1.7</v>
          </cell>
          <cell r="I498" t="str">
            <v>ML</v>
          </cell>
          <cell r="K498">
            <v>112</v>
          </cell>
          <cell r="L498">
            <v>0</v>
          </cell>
          <cell r="M498">
            <v>133000</v>
          </cell>
          <cell r="N498" t="str">
            <v>Fut</v>
          </cell>
          <cell r="O498" t="str">
            <v>Nyx</v>
          </cell>
          <cell r="P498">
            <v>150000</v>
          </cell>
          <cell r="Q498">
            <v>0</v>
          </cell>
          <cell r="R498" t="str">
            <v>Fncl</v>
          </cell>
          <cell r="S498" t="str">
            <v>Nymex</v>
          </cell>
          <cell r="T498">
            <v>150000</v>
          </cell>
          <cell r="U498">
            <v>15</v>
          </cell>
          <cell r="V498">
            <v>1.7</v>
          </cell>
          <cell r="W498">
            <v>25.5</v>
          </cell>
          <cell r="X498">
            <v>0</v>
          </cell>
          <cell r="Y498">
            <v>15</v>
          </cell>
          <cell r="Z498">
            <v>25.5</v>
          </cell>
        </row>
        <row r="499">
          <cell r="C499">
            <v>36215</v>
          </cell>
          <cell r="D499" t="str">
            <v>Bot</v>
          </cell>
          <cell r="E499">
            <v>36220</v>
          </cell>
          <cell r="F499">
            <v>13</v>
          </cell>
          <cell r="H499">
            <v>1.7</v>
          </cell>
          <cell r="I499" t="str">
            <v>PB</v>
          </cell>
          <cell r="K499">
            <v>112</v>
          </cell>
          <cell r="L499">
            <v>0</v>
          </cell>
          <cell r="M499">
            <v>113000</v>
          </cell>
          <cell r="N499" t="str">
            <v>Fut</v>
          </cell>
          <cell r="O499" t="str">
            <v>Nyx</v>
          </cell>
          <cell r="P499">
            <v>130000</v>
          </cell>
          <cell r="Q499">
            <v>0</v>
          </cell>
          <cell r="R499" t="str">
            <v>Fncl</v>
          </cell>
          <cell r="S499" t="str">
            <v>Nymex</v>
          </cell>
          <cell r="T499">
            <v>130000</v>
          </cell>
          <cell r="U499">
            <v>13</v>
          </cell>
          <cell r="V499">
            <v>1.7</v>
          </cell>
          <cell r="W499">
            <v>22.099999999999998</v>
          </cell>
          <cell r="X499">
            <v>0</v>
          </cell>
          <cell r="Y499">
            <v>13</v>
          </cell>
          <cell r="Z499">
            <v>22.099999999999998</v>
          </cell>
        </row>
        <row r="500">
          <cell r="C500">
            <v>36215</v>
          </cell>
          <cell r="D500" t="str">
            <v>Bot</v>
          </cell>
          <cell r="E500">
            <v>36220</v>
          </cell>
          <cell r="F500">
            <v>11</v>
          </cell>
          <cell r="H500">
            <v>1.7030000000000001</v>
          </cell>
          <cell r="I500" t="str">
            <v>ML</v>
          </cell>
          <cell r="K500">
            <v>48</v>
          </cell>
          <cell r="L500">
            <v>0</v>
          </cell>
          <cell r="M500">
            <v>92970</v>
          </cell>
          <cell r="N500" t="str">
            <v>Fut</v>
          </cell>
          <cell r="O500" t="str">
            <v>Nyx</v>
          </cell>
          <cell r="P500">
            <v>110000</v>
          </cell>
          <cell r="Q500">
            <v>0</v>
          </cell>
          <cell r="R500" t="str">
            <v>Fncl</v>
          </cell>
          <cell r="S500" t="str">
            <v>Nymex</v>
          </cell>
          <cell r="T500">
            <v>110000</v>
          </cell>
          <cell r="U500">
            <v>11</v>
          </cell>
          <cell r="V500">
            <v>1.7030000000000001</v>
          </cell>
          <cell r="W500">
            <v>18.733000000000001</v>
          </cell>
          <cell r="X500">
            <v>0</v>
          </cell>
          <cell r="Y500">
            <v>11</v>
          </cell>
          <cell r="Z500">
            <v>18.733000000000001</v>
          </cell>
        </row>
        <row r="501">
          <cell r="C501">
            <v>36215</v>
          </cell>
          <cell r="D501" t="str">
            <v>Bot</v>
          </cell>
          <cell r="E501">
            <v>36220</v>
          </cell>
          <cell r="F501">
            <v>15</v>
          </cell>
          <cell r="H501">
            <v>1.71</v>
          </cell>
          <cell r="I501" t="str">
            <v>ML</v>
          </cell>
          <cell r="K501">
            <v>48</v>
          </cell>
          <cell r="L501">
            <v>0</v>
          </cell>
          <cell r="M501">
            <v>132900</v>
          </cell>
          <cell r="N501" t="str">
            <v>Fut</v>
          </cell>
          <cell r="O501" t="str">
            <v>Nyx</v>
          </cell>
          <cell r="P501">
            <v>150000</v>
          </cell>
          <cell r="Q501">
            <v>0</v>
          </cell>
          <cell r="R501" t="str">
            <v>Fncl</v>
          </cell>
          <cell r="S501" t="str">
            <v>Nymex</v>
          </cell>
          <cell r="T501">
            <v>150000</v>
          </cell>
          <cell r="U501">
            <v>15</v>
          </cell>
          <cell r="V501">
            <v>1.71</v>
          </cell>
          <cell r="W501">
            <v>25.65</v>
          </cell>
          <cell r="X501">
            <v>0</v>
          </cell>
          <cell r="Y501">
            <v>15</v>
          </cell>
          <cell r="Z501">
            <v>25.65</v>
          </cell>
        </row>
        <row r="502">
          <cell r="C502">
            <v>36215</v>
          </cell>
          <cell r="D502" t="str">
            <v>Bot</v>
          </cell>
          <cell r="E502">
            <v>36220</v>
          </cell>
          <cell r="F502">
            <v>3</v>
          </cell>
          <cell r="H502">
            <v>1.7050000000000001</v>
          </cell>
          <cell r="I502" t="str">
            <v>ML</v>
          </cell>
          <cell r="K502">
            <v>48</v>
          </cell>
          <cell r="L502">
            <v>0</v>
          </cell>
          <cell r="M502">
            <v>12950</v>
          </cell>
          <cell r="N502" t="str">
            <v>Fut</v>
          </cell>
          <cell r="O502" t="str">
            <v>Nyx</v>
          </cell>
          <cell r="P502">
            <v>30000</v>
          </cell>
          <cell r="Q502">
            <v>0</v>
          </cell>
          <cell r="R502" t="str">
            <v>Fncl</v>
          </cell>
          <cell r="S502" t="str">
            <v>Nymex</v>
          </cell>
          <cell r="T502">
            <v>30000</v>
          </cell>
          <cell r="U502">
            <v>3</v>
          </cell>
          <cell r="V502">
            <v>1.7050000000000001</v>
          </cell>
          <cell r="W502">
            <v>5.1150000000000002</v>
          </cell>
          <cell r="X502">
            <v>0</v>
          </cell>
          <cell r="Y502">
            <v>3</v>
          </cell>
          <cell r="Z502">
            <v>5.1150000000000002</v>
          </cell>
        </row>
        <row r="503">
          <cell r="C503">
            <v>36215</v>
          </cell>
          <cell r="D503" t="str">
            <v>Bot</v>
          </cell>
          <cell r="E503">
            <v>36220</v>
          </cell>
          <cell r="F503">
            <v>9</v>
          </cell>
          <cell r="H503">
            <v>1.7030000000000001</v>
          </cell>
          <cell r="I503" t="str">
            <v>ML</v>
          </cell>
          <cell r="K503">
            <v>40</v>
          </cell>
          <cell r="L503">
            <v>0</v>
          </cell>
          <cell r="M503">
            <v>72970</v>
          </cell>
          <cell r="N503" t="str">
            <v>Fut</v>
          </cell>
          <cell r="O503" t="str">
            <v>Nyx</v>
          </cell>
          <cell r="P503">
            <v>90000</v>
          </cell>
          <cell r="Q503">
            <v>0</v>
          </cell>
          <cell r="R503" t="str">
            <v>Fncl</v>
          </cell>
          <cell r="S503" t="str">
            <v>Nymex</v>
          </cell>
          <cell r="T503">
            <v>90000</v>
          </cell>
          <cell r="U503">
            <v>9</v>
          </cell>
          <cell r="V503">
            <v>1.7030000000000001</v>
          </cell>
          <cell r="W503">
            <v>15.327</v>
          </cell>
          <cell r="X503">
            <v>0</v>
          </cell>
          <cell r="Y503">
            <v>9</v>
          </cell>
          <cell r="Z503">
            <v>15.327</v>
          </cell>
        </row>
        <row r="504">
          <cell r="C504">
            <v>36215</v>
          </cell>
          <cell r="D504" t="str">
            <v>Bot</v>
          </cell>
          <cell r="E504">
            <v>36220</v>
          </cell>
          <cell r="F504">
            <v>1</v>
          </cell>
          <cell r="H504">
            <v>1.7</v>
          </cell>
          <cell r="I504" t="str">
            <v>PB</v>
          </cell>
          <cell r="K504">
            <v>40</v>
          </cell>
          <cell r="L504">
            <v>0</v>
          </cell>
          <cell r="M504">
            <v>-7000</v>
          </cell>
          <cell r="N504" t="str">
            <v>Fut</v>
          </cell>
          <cell r="O504" t="str">
            <v>Nyx</v>
          </cell>
          <cell r="P504">
            <v>10000</v>
          </cell>
          <cell r="Q504">
            <v>0</v>
          </cell>
          <cell r="R504" t="str">
            <v>Fncl</v>
          </cell>
          <cell r="S504" t="str">
            <v>Nymex</v>
          </cell>
          <cell r="T504">
            <v>10000</v>
          </cell>
          <cell r="U504">
            <v>1</v>
          </cell>
          <cell r="V504">
            <v>1.7</v>
          </cell>
          <cell r="W504">
            <v>1.7</v>
          </cell>
          <cell r="X504">
            <v>0</v>
          </cell>
          <cell r="Y504">
            <v>1</v>
          </cell>
          <cell r="Z504">
            <v>1.7</v>
          </cell>
        </row>
        <row r="505">
          <cell r="C505">
            <v>36215</v>
          </cell>
          <cell r="D505" t="str">
            <v>Bot</v>
          </cell>
          <cell r="E505">
            <v>36220</v>
          </cell>
          <cell r="F505">
            <v>2</v>
          </cell>
          <cell r="H505">
            <v>1.7</v>
          </cell>
          <cell r="I505" t="str">
            <v>PB</v>
          </cell>
          <cell r="K505">
            <v>116</v>
          </cell>
          <cell r="L505">
            <v>0</v>
          </cell>
          <cell r="M505">
            <v>3000.0000000000005</v>
          </cell>
          <cell r="N505" t="str">
            <v>Fut</v>
          </cell>
          <cell r="O505" t="str">
            <v>Nyx</v>
          </cell>
          <cell r="P505">
            <v>20000</v>
          </cell>
          <cell r="Q505">
            <v>0</v>
          </cell>
          <cell r="R505" t="str">
            <v>Fncl</v>
          </cell>
          <cell r="S505" t="str">
            <v>Nymex</v>
          </cell>
          <cell r="T505">
            <v>20000</v>
          </cell>
          <cell r="U505">
            <v>2</v>
          </cell>
          <cell r="V505">
            <v>1.7</v>
          </cell>
          <cell r="W505">
            <v>3.4</v>
          </cell>
          <cell r="X505">
            <v>0</v>
          </cell>
          <cell r="Y505">
            <v>2</v>
          </cell>
          <cell r="Z505">
            <v>3.4</v>
          </cell>
        </row>
        <row r="507">
          <cell r="C507">
            <v>36221</v>
          </cell>
          <cell r="D507" t="str">
            <v>Bot</v>
          </cell>
          <cell r="E507">
            <v>36251</v>
          </cell>
          <cell r="F507">
            <v>16</v>
          </cell>
          <cell r="H507">
            <v>1.7</v>
          </cell>
          <cell r="I507" t="str">
            <v>IT</v>
          </cell>
          <cell r="K507">
            <v>104</v>
          </cell>
          <cell r="L507">
            <v>0</v>
          </cell>
          <cell r="M507">
            <v>143000</v>
          </cell>
          <cell r="N507" t="str">
            <v>Fut</v>
          </cell>
          <cell r="O507" t="str">
            <v>Nyx</v>
          </cell>
          <cell r="P507">
            <v>160000</v>
          </cell>
          <cell r="Q507">
            <v>0</v>
          </cell>
          <cell r="R507" t="str">
            <v>Fncl</v>
          </cell>
          <cell r="S507" t="str">
            <v>Nymex</v>
          </cell>
          <cell r="T507">
            <v>160000</v>
          </cell>
          <cell r="U507">
            <v>16</v>
          </cell>
          <cell r="V507">
            <v>1.7</v>
          </cell>
          <cell r="W507">
            <v>27.2</v>
          </cell>
          <cell r="X507">
            <v>0</v>
          </cell>
          <cell r="Y507">
            <v>16</v>
          </cell>
          <cell r="Z507">
            <v>27.2</v>
          </cell>
        </row>
        <row r="508">
          <cell r="C508">
            <v>36221</v>
          </cell>
          <cell r="D508" t="str">
            <v>Sld</v>
          </cell>
          <cell r="E508">
            <v>36251</v>
          </cell>
          <cell r="G508">
            <v>16</v>
          </cell>
          <cell r="H508">
            <v>1.7</v>
          </cell>
          <cell r="I508" t="str">
            <v>IT</v>
          </cell>
          <cell r="K508">
            <v>119</v>
          </cell>
          <cell r="L508">
            <v>0</v>
          </cell>
          <cell r="M508">
            <v>-177000</v>
          </cell>
          <cell r="N508" t="str">
            <v>Fut</v>
          </cell>
          <cell r="O508" t="str">
            <v>Nyx</v>
          </cell>
          <cell r="P508">
            <v>0</v>
          </cell>
          <cell r="Q508">
            <v>160000</v>
          </cell>
          <cell r="R508" t="str">
            <v>Fncl</v>
          </cell>
          <cell r="S508" t="str">
            <v>Nymex</v>
          </cell>
          <cell r="T508">
            <v>160000</v>
          </cell>
          <cell r="U508">
            <v>-16</v>
          </cell>
          <cell r="V508">
            <v>1.7</v>
          </cell>
          <cell r="W508">
            <v>0</v>
          </cell>
          <cell r="X508">
            <v>27.2</v>
          </cell>
          <cell r="Y508">
            <v>-16</v>
          </cell>
          <cell r="Z508">
            <v>-27.2</v>
          </cell>
        </row>
        <row r="509">
          <cell r="C509">
            <v>36221</v>
          </cell>
          <cell r="D509" t="str">
            <v>Sld</v>
          </cell>
          <cell r="E509">
            <v>36312</v>
          </cell>
          <cell r="G509">
            <v>15</v>
          </cell>
          <cell r="H509">
            <v>1.7649999999999999</v>
          </cell>
          <cell r="I509" t="str">
            <v>PB</v>
          </cell>
          <cell r="K509">
            <v>117</v>
          </cell>
          <cell r="L509">
            <v>2.2730000000000001</v>
          </cell>
          <cell r="M509">
            <v>-144920</v>
          </cell>
          <cell r="N509" t="str">
            <v>Fut</v>
          </cell>
          <cell r="O509" t="str">
            <v>Nyx</v>
          </cell>
          <cell r="P509">
            <v>0</v>
          </cell>
          <cell r="Q509">
            <v>150000</v>
          </cell>
          <cell r="R509" t="str">
            <v>Fncl</v>
          </cell>
          <cell r="S509" t="str">
            <v>Nymex</v>
          </cell>
          <cell r="T509">
            <v>150000</v>
          </cell>
          <cell r="U509">
            <v>-15</v>
          </cell>
          <cell r="V509">
            <v>1.7649999999999999</v>
          </cell>
          <cell r="W509">
            <v>0</v>
          </cell>
          <cell r="X509">
            <v>26.474999999999998</v>
          </cell>
          <cell r="Y509">
            <v>-15</v>
          </cell>
          <cell r="Z509">
            <v>-26.474999999999998</v>
          </cell>
        </row>
        <row r="510">
          <cell r="C510">
            <v>36221</v>
          </cell>
          <cell r="D510" t="str">
            <v>Sld</v>
          </cell>
          <cell r="E510">
            <v>36281</v>
          </cell>
          <cell r="G510">
            <v>15</v>
          </cell>
          <cell r="H510">
            <v>1.74</v>
          </cell>
          <cell r="I510" t="str">
            <v>PU</v>
          </cell>
          <cell r="K510">
            <v>112</v>
          </cell>
          <cell r="L510">
            <v>2.0129999999999999</v>
          </cell>
          <cell r="M510">
            <v>-147270</v>
          </cell>
          <cell r="N510" t="str">
            <v>Fut</v>
          </cell>
          <cell r="O510" t="str">
            <v>Nyx</v>
          </cell>
          <cell r="P510">
            <v>0</v>
          </cell>
          <cell r="Q510">
            <v>150000</v>
          </cell>
          <cell r="R510" t="str">
            <v>Fncl</v>
          </cell>
          <cell r="S510" t="str">
            <v>Nymex</v>
          </cell>
          <cell r="T510">
            <v>150000</v>
          </cell>
          <cell r="U510">
            <v>-15</v>
          </cell>
          <cell r="V510">
            <v>1.74</v>
          </cell>
          <cell r="W510">
            <v>0</v>
          </cell>
          <cell r="X510">
            <v>26.1</v>
          </cell>
          <cell r="Y510">
            <v>-15</v>
          </cell>
          <cell r="Z510">
            <v>-26.1</v>
          </cell>
        </row>
        <row r="511">
          <cell r="C511">
            <v>36221</v>
          </cell>
          <cell r="D511" t="str">
            <v>Sld</v>
          </cell>
          <cell r="E511">
            <v>36251</v>
          </cell>
          <cell r="G511">
            <v>10</v>
          </cell>
          <cell r="H511">
            <v>1.71</v>
          </cell>
          <cell r="I511" t="str">
            <v>SB1</v>
          </cell>
          <cell r="K511">
            <v>112</v>
          </cell>
          <cell r="L511">
            <v>0</v>
          </cell>
          <cell r="M511">
            <v>-117100.00000000001</v>
          </cell>
          <cell r="N511" t="str">
            <v>Fut</v>
          </cell>
          <cell r="O511" t="str">
            <v>Nyx</v>
          </cell>
          <cell r="P511">
            <v>0</v>
          </cell>
          <cell r="Q511">
            <v>100000</v>
          </cell>
          <cell r="R511" t="str">
            <v>Fncl</v>
          </cell>
          <cell r="S511" t="str">
            <v>Nymex</v>
          </cell>
          <cell r="T511">
            <v>100000</v>
          </cell>
          <cell r="U511">
            <v>-10</v>
          </cell>
          <cell r="V511">
            <v>1.71</v>
          </cell>
          <cell r="W511">
            <v>0</v>
          </cell>
          <cell r="X511">
            <v>17.100000000000001</v>
          </cell>
          <cell r="Y511">
            <v>-10</v>
          </cell>
          <cell r="Z511">
            <v>-17.100000000000001</v>
          </cell>
        </row>
        <row r="512">
          <cell r="C512">
            <v>36221</v>
          </cell>
          <cell r="D512" t="str">
            <v>Sld</v>
          </cell>
          <cell r="E512">
            <v>36251</v>
          </cell>
          <cell r="G512">
            <v>10</v>
          </cell>
          <cell r="H512">
            <v>1.71</v>
          </cell>
          <cell r="I512" t="str">
            <v>SB1</v>
          </cell>
          <cell r="K512">
            <v>119</v>
          </cell>
          <cell r="L512">
            <v>0</v>
          </cell>
          <cell r="M512">
            <v>-117100.00000000001</v>
          </cell>
          <cell r="N512" t="str">
            <v>Fut</v>
          </cell>
          <cell r="O512" t="str">
            <v>Nyx</v>
          </cell>
          <cell r="P512">
            <v>0</v>
          </cell>
          <cell r="Q512">
            <v>100000</v>
          </cell>
          <cell r="R512" t="str">
            <v>Fncl</v>
          </cell>
          <cell r="S512" t="str">
            <v>Nymex</v>
          </cell>
          <cell r="T512">
            <v>100000</v>
          </cell>
          <cell r="U512">
            <v>-10</v>
          </cell>
          <cell r="V512">
            <v>1.71</v>
          </cell>
          <cell r="W512">
            <v>0</v>
          </cell>
          <cell r="X512">
            <v>17.100000000000001</v>
          </cell>
          <cell r="Y512">
            <v>-10</v>
          </cell>
          <cell r="Z512">
            <v>-17.100000000000001</v>
          </cell>
        </row>
        <row r="514">
          <cell r="C514">
            <v>36223</v>
          </cell>
          <cell r="D514" t="str">
            <v>Sld</v>
          </cell>
          <cell r="E514">
            <v>36251</v>
          </cell>
          <cell r="G514">
            <v>5</v>
          </cell>
          <cell r="H514">
            <v>1.728</v>
          </cell>
          <cell r="I514" t="str">
            <v>MLA</v>
          </cell>
          <cell r="K514">
            <v>51</v>
          </cell>
          <cell r="L514">
            <v>0</v>
          </cell>
          <cell r="M514">
            <v>-67280</v>
          </cell>
          <cell r="N514" t="str">
            <v>Fut</v>
          </cell>
          <cell r="O514" t="str">
            <v>Nyx</v>
          </cell>
          <cell r="P514">
            <v>0</v>
          </cell>
          <cell r="Q514">
            <v>50000</v>
          </cell>
          <cell r="R514" t="str">
            <v>Fncl</v>
          </cell>
          <cell r="S514" t="str">
            <v>Nymex</v>
          </cell>
          <cell r="T514">
            <v>50000</v>
          </cell>
          <cell r="U514">
            <v>-5</v>
          </cell>
          <cell r="V514">
            <v>1.728</v>
          </cell>
          <cell r="W514">
            <v>0</v>
          </cell>
          <cell r="X514">
            <v>8.64</v>
          </cell>
          <cell r="Y514">
            <v>-5</v>
          </cell>
          <cell r="Z514">
            <v>-8.64</v>
          </cell>
        </row>
        <row r="516">
          <cell r="C516">
            <v>36224</v>
          </cell>
          <cell r="D516" t="str">
            <v>Sld</v>
          </cell>
          <cell r="E516">
            <v>36251</v>
          </cell>
          <cell r="G516">
            <v>30</v>
          </cell>
          <cell r="H516">
            <v>1.845</v>
          </cell>
          <cell r="I516" t="str">
            <v>SB1</v>
          </cell>
          <cell r="K516">
            <v>51</v>
          </cell>
          <cell r="L516">
            <v>0</v>
          </cell>
          <cell r="M516">
            <v>-318450</v>
          </cell>
          <cell r="N516" t="str">
            <v>Fut</v>
          </cell>
          <cell r="O516" t="str">
            <v>Nyx</v>
          </cell>
          <cell r="P516">
            <v>0</v>
          </cell>
          <cell r="Q516">
            <v>300000</v>
          </cell>
          <cell r="R516" t="str">
            <v>Fncl</v>
          </cell>
          <cell r="S516" t="str">
            <v>Nymex</v>
          </cell>
          <cell r="T516">
            <v>300000</v>
          </cell>
          <cell r="U516">
            <v>-30</v>
          </cell>
          <cell r="V516">
            <v>1.845</v>
          </cell>
          <cell r="W516">
            <v>0</v>
          </cell>
          <cell r="X516">
            <v>55.35</v>
          </cell>
          <cell r="Y516">
            <v>-30</v>
          </cell>
          <cell r="Z516">
            <v>-55.35</v>
          </cell>
        </row>
        <row r="517">
          <cell r="C517">
            <v>36224</v>
          </cell>
          <cell r="D517" t="str">
            <v>Sld</v>
          </cell>
          <cell r="E517">
            <v>36281</v>
          </cell>
          <cell r="G517">
            <v>15</v>
          </cell>
          <cell r="H517">
            <v>1.86</v>
          </cell>
          <cell r="I517" t="str">
            <v>PU</v>
          </cell>
          <cell r="K517">
            <v>51</v>
          </cell>
          <cell r="L517">
            <v>2.0129999999999999</v>
          </cell>
          <cell r="M517">
            <v>-148470</v>
          </cell>
          <cell r="N517" t="str">
            <v>Fut</v>
          </cell>
          <cell r="O517" t="str">
            <v>Nyx</v>
          </cell>
          <cell r="P517">
            <v>0</v>
          </cell>
          <cell r="Q517">
            <v>150000</v>
          </cell>
          <cell r="R517" t="str">
            <v>Fncl</v>
          </cell>
          <cell r="S517" t="str">
            <v>Nymex</v>
          </cell>
          <cell r="T517">
            <v>150000</v>
          </cell>
          <cell r="U517">
            <v>-15</v>
          </cell>
          <cell r="V517">
            <v>1.86</v>
          </cell>
          <cell r="W517">
            <v>0</v>
          </cell>
          <cell r="X517">
            <v>27.900000000000002</v>
          </cell>
          <cell r="Y517">
            <v>-15</v>
          </cell>
          <cell r="Z517">
            <v>-27.900000000000002</v>
          </cell>
        </row>
        <row r="520">
          <cell r="C520">
            <v>36229</v>
          </cell>
          <cell r="D520" t="str">
            <v>Bot</v>
          </cell>
          <cell r="E520">
            <v>36251</v>
          </cell>
          <cell r="F520">
            <v>30</v>
          </cell>
          <cell r="H520">
            <v>1.895</v>
          </cell>
          <cell r="I520" t="str">
            <v>PB</v>
          </cell>
          <cell r="K520">
            <v>119</v>
          </cell>
          <cell r="L520">
            <v>0</v>
          </cell>
          <cell r="M520">
            <v>281050</v>
          </cell>
          <cell r="N520" t="str">
            <v>Fut</v>
          </cell>
          <cell r="O520" t="str">
            <v>Nyx</v>
          </cell>
          <cell r="P520">
            <v>300000</v>
          </cell>
          <cell r="Q520">
            <v>0</v>
          </cell>
          <cell r="R520" t="str">
            <v>Fncl</v>
          </cell>
          <cell r="S520" t="str">
            <v>Nymex</v>
          </cell>
          <cell r="T520">
            <v>300000</v>
          </cell>
          <cell r="U520">
            <v>30</v>
          </cell>
          <cell r="V520">
            <v>1.895</v>
          </cell>
          <cell r="W520">
            <v>56.85</v>
          </cell>
          <cell r="X520">
            <v>0</v>
          </cell>
          <cell r="Y520">
            <v>30</v>
          </cell>
          <cell r="Z520">
            <v>56.85</v>
          </cell>
        </row>
        <row r="522">
          <cell r="C522">
            <v>36242</v>
          </cell>
          <cell r="D522" t="str">
            <v>Sld</v>
          </cell>
          <cell r="E522">
            <v>36251</v>
          </cell>
          <cell r="G522">
            <v>3</v>
          </cell>
          <cell r="H522">
            <v>1.8</v>
          </cell>
          <cell r="I522" t="str">
            <v>PU</v>
          </cell>
          <cell r="K522">
            <v>124</v>
          </cell>
          <cell r="L522">
            <v>0</v>
          </cell>
          <cell r="M522">
            <v>-48000</v>
          </cell>
          <cell r="N522" t="str">
            <v>Fut</v>
          </cell>
          <cell r="O522" t="str">
            <v>Nyx</v>
          </cell>
          <cell r="P522">
            <v>0</v>
          </cell>
          <cell r="Q522">
            <v>30000</v>
          </cell>
          <cell r="R522" t="str">
            <v>Fncl</v>
          </cell>
          <cell r="S522" t="str">
            <v>Nymex</v>
          </cell>
          <cell r="T522">
            <v>30000</v>
          </cell>
          <cell r="U522">
            <v>-3</v>
          </cell>
          <cell r="V522">
            <v>1.8</v>
          </cell>
          <cell r="W522">
            <v>0</v>
          </cell>
          <cell r="X522">
            <v>5.4</v>
          </cell>
          <cell r="Y522">
            <v>-3</v>
          </cell>
          <cell r="Z522">
            <v>-5.4</v>
          </cell>
        </row>
        <row r="523">
          <cell r="C523">
            <v>36242</v>
          </cell>
          <cell r="D523" t="str">
            <v>Sld</v>
          </cell>
          <cell r="E523">
            <v>36281</v>
          </cell>
          <cell r="G523">
            <v>3</v>
          </cell>
          <cell r="H523">
            <v>1.825</v>
          </cell>
          <cell r="I523" t="str">
            <v>PU</v>
          </cell>
          <cell r="K523">
            <v>124</v>
          </cell>
          <cell r="L523">
            <v>2.0129999999999999</v>
          </cell>
          <cell r="M523">
            <v>-28120.000000000004</v>
          </cell>
          <cell r="N523" t="str">
            <v>Fut</v>
          </cell>
          <cell r="O523" t="str">
            <v>Nyx</v>
          </cell>
          <cell r="P523">
            <v>0</v>
          </cell>
          <cell r="Q523">
            <v>30000</v>
          </cell>
          <cell r="R523" t="str">
            <v>Fncl</v>
          </cell>
          <cell r="S523" t="str">
            <v>Nymex</v>
          </cell>
          <cell r="T523">
            <v>30000</v>
          </cell>
          <cell r="U523">
            <v>-3</v>
          </cell>
          <cell r="V523">
            <v>1.825</v>
          </cell>
          <cell r="W523">
            <v>0</v>
          </cell>
          <cell r="X523">
            <v>5.4749999999999996</v>
          </cell>
          <cell r="Y523">
            <v>-3</v>
          </cell>
          <cell r="Z523">
            <v>-5.4749999999999996</v>
          </cell>
        </row>
        <row r="524">
          <cell r="C524">
            <v>36242</v>
          </cell>
          <cell r="D524" t="str">
            <v>Sld</v>
          </cell>
          <cell r="E524">
            <v>36312</v>
          </cell>
          <cell r="G524">
            <v>3</v>
          </cell>
          <cell r="H524">
            <v>1.85</v>
          </cell>
          <cell r="I524" t="str">
            <v>PU</v>
          </cell>
          <cell r="K524">
            <v>124</v>
          </cell>
          <cell r="L524">
            <v>2.2730000000000001</v>
          </cell>
          <cell r="M524">
            <v>-25770</v>
          </cell>
          <cell r="N524" t="str">
            <v>Fut</v>
          </cell>
          <cell r="O524" t="str">
            <v>Nyx</v>
          </cell>
          <cell r="P524">
            <v>0</v>
          </cell>
          <cell r="Q524">
            <v>30000</v>
          </cell>
          <cell r="R524" t="str">
            <v>Fncl</v>
          </cell>
          <cell r="S524" t="str">
            <v>Nymex</v>
          </cell>
          <cell r="T524">
            <v>30000</v>
          </cell>
          <cell r="U524">
            <v>-3</v>
          </cell>
          <cell r="V524">
            <v>1.85</v>
          </cell>
          <cell r="W524">
            <v>0</v>
          </cell>
          <cell r="X524">
            <v>5.5500000000000007</v>
          </cell>
          <cell r="Y524">
            <v>-3</v>
          </cell>
          <cell r="Z524">
            <v>-5.5500000000000007</v>
          </cell>
        </row>
        <row r="525">
          <cell r="C525">
            <v>36242</v>
          </cell>
          <cell r="D525" t="str">
            <v>Sld</v>
          </cell>
          <cell r="E525">
            <v>36342</v>
          </cell>
          <cell r="G525">
            <v>3</v>
          </cell>
          <cell r="H525">
            <v>1.88</v>
          </cell>
          <cell r="I525" t="str">
            <v>PU</v>
          </cell>
          <cell r="K525">
            <v>124</v>
          </cell>
          <cell r="L525">
            <v>2.262</v>
          </cell>
          <cell r="M525">
            <v>-26180</v>
          </cell>
          <cell r="N525" t="str">
            <v>Fut</v>
          </cell>
          <cell r="O525" t="str">
            <v>Nyx</v>
          </cell>
          <cell r="P525">
            <v>0</v>
          </cell>
          <cell r="Q525">
            <v>30000</v>
          </cell>
          <cell r="R525" t="str">
            <v>Fncl</v>
          </cell>
          <cell r="S525" t="str">
            <v>Nymex</v>
          </cell>
          <cell r="T525">
            <v>30000</v>
          </cell>
          <cell r="U525">
            <v>-3</v>
          </cell>
          <cell r="V525">
            <v>1.88</v>
          </cell>
          <cell r="W525">
            <v>0</v>
          </cell>
          <cell r="X525">
            <v>5.64</v>
          </cell>
          <cell r="Y525">
            <v>-3</v>
          </cell>
          <cell r="Z525">
            <v>-5.64</v>
          </cell>
        </row>
        <row r="526">
          <cell r="C526">
            <v>36242</v>
          </cell>
          <cell r="D526" t="str">
            <v>Sld</v>
          </cell>
          <cell r="E526">
            <v>36373</v>
          </cell>
          <cell r="G526">
            <v>3</v>
          </cell>
          <cell r="H526">
            <v>1.91</v>
          </cell>
          <cell r="I526" t="str">
            <v>PU</v>
          </cell>
          <cell r="K526">
            <v>124</v>
          </cell>
          <cell r="L526">
            <v>2.601</v>
          </cell>
          <cell r="M526">
            <v>-23090</v>
          </cell>
          <cell r="N526" t="str">
            <v>Fut</v>
          </cell>
          <cell r="O526" t="str">
            <v>Nyx</v>
          </cell>
          <cell r="P526">
            <v>0</v>
          </cell>
          <cell r="Q526">
            <v>30000</v>
          </cell>
          <cell r="R526" t="str">
            <v>Fncl</v>
          </cell>
          <cell r="S526" t="str">
            <v>Nymex</v>
          </cell>
          <cell r="T526">
            <v>30000</v>
          </cell>
          <cell r="U526">
            <v>-3</v>
          </cell>
          <cell r="V526">
            <v>1.91</v>
          </cell>
          <cell r="W526">
            <v>0</v>
          </cell>
          <cell r="X526">
            <v>5.7299999999999995</v>
          </cell>
          <cell r="Y526">
            <v>-3</v>
          </cell>
          <cell r="Z526">
            <v>-5.7299999999999995</v>
          </cell>
        </row>
        <row r="527">
          <cell r="C527">
            <v>36242</v>
          </cell>
          <cell r="D527" t="str">
            <v>Sld</v>
          </cell>
          <cell r="E527">
            <v>36404</v>
          </cell>
          <cell r="G527">
            <v>3</v>
          </cell>
          <cell r="H527">
            <v>1.93</v>
          </cell>
          <cell r="I527" t="str">
            <v>PU</v>
          </cell>
          <cell r="K527">
            <v>124</v>
          </cell>
          <cell r="L527">
            <v>2.9119999999999999</v>
          </cell>
          <cell r="M527">
            <v>-20179.999999999996</v>
          </cell>
          <cell r="N527" t="str">
            <v>Fut</v>
          </cell>
          <cell r="O527" t="str">
            <v>Nyx</v>
          </cell>
          <cell r="P527">
            <v>0</v>
          </cell>
          <cell r="Q527">
            <v>30000</v>
          </cell>
          <cell r="R527" t="str">
            <v>Fncl</v>
          </cell>
          <cell r="S527" t="str">
            <v>Nymex</v>
          </cell>
          <cell r="T527">
            <v>30000</v>
          </cell>
          <cell r="U527">
            <v>-3</v>
          </cell>
          <cell r="V527">
            <v>1.93</v>
          </cell>
          <cell r="W527">
            <v>0</v>
          </cell>
          <cell r="X527">
            <v>5.79</v>
          </cell>
          <cell r="Y527">
            <v>-3</v>
          </cell>
          <cell r="Z527">
            <v>-5.79</v>
          </cell>
        </row>
        <row r="529">
          <cell r="C529">
            <v>36244</v>
          </cell>
          <cell r="D529" t="str">
            <v>Sld</v>
          </cell>
          <cell r="E529">
            <v>36251</v>
          </cell>
          <cell r="G529">
            <v>25</v>
          </cell>
          <cell r="H529">
            <v>1.81</v>
          </cell>
          <cell r="I529" t="str">
            <v>SB1</v>
          </cell>
          <cell r="K529">
            <v>14</v>
          </cell>
          <cell r="L529">
            <v>0</v>
          </cell>
          <cell r="M529">
            <v>-268100</v>
          </cell>
          <cell r="N529" t="str">
            <v>Fut</v>
          </cell>
          <cell r="O529" t="str">
            <v>Nyx</v>
          </cell>
          <cell r="P529">
            <v>0</v>
          </cell>
          <cell r="Q529">
            <v>250000</v>
          </cell>
          <cell r="R529" t="str">
            <v>Fncl</v>
          </cell>
          <cell r="S529" t="str">
            <v>Nymex</v>
          </cell>
          <cell r="T529">
            <v>250000</v>
          </cell>
          <cell r="U529">
            <v>-25</v>
          </cell>
          <cell r="V529">
            <v>1.81</v>
          </cell>
          <cell r="W529">
            <v>0</v>
          </cell>
          <cell r="X529">
            <v>45.25</v>
          </cell>
          <cell r="Y529">
            <v>-25</v>
          </cell>
          <cell r="Z529">
            <v>-45.25</v>
          </cell>
        </row>
        <row r="530">
          <cell r="C530">
            <v>36244</v>
          </cell>
          <cell r="D530" t="str">
            <v>Sld</v>
          </cell>
          <cell r="E530">
            <v>36251</v>
          </cell>
          <cell r="G530">
            <v>5</v>
          </cell>
          <cell r="H530">
            <v>1.8149999999999999</v>
          </cell>
          <cell r="I530" t="str">
            <v>SB1</v>
          </cell>
          <cell r="K530">
            <v>14</v>
          </cell>
          <cell r="L530">
            <v>0</v>
          </cell>
          <cell r="M530">
            <v>-68150</v>
          </cell>
          <cell r="N530" t="str">
            <v>Fut</v>
          </cell>
          <cell r="O530" t="str">
            <v>Nyx</v>
          </cell>
          <cell r="P530">
            <v>0</v>
          </cell>
          <cell r="Q530">
            <v>50000</v>
          </cell>
          <cell r="R530" t="str">
            <v>Fncl</v>
          </cell>
          <cell r="S530" t="str">
            <v>Nymex</v>
          </cell>
          <cell r="T530">
            <v>50000</v>
          </cell>
          <cell r="U530">
            <v>-5</v>
          </cell>
          <cell r="V530">
            <v>1.8149999999999999</v>
          </cell>
          <cell r="W530">
            <v>0</v>
          </cell>
          <cell r="X530">
            <v>9.0749999999999993</v>
          </cell>
          <cell r="Y530">
            <v>-5</v>
          </cell>
          <cell r="Z530">
            <v>-9.0749999999999993</v>
          </cell>
        </row>
        <row r="531">
          <cell r="C531">
            <v>36244</v>
          </cell>
          <cell r="D531" t="str">
            <v>Sld</v>
          </cell>
          <cell r="E531">
            <v>36251</v>
          </cell>
          <cell r="G531">
            <v>18</v>
          </cell>
          <cell r="H531">
            <v>1.8149999999999999</v>
          </cell>
          <cell r="I531" t="str">
            <v>PB</v>
          </cell>
          <cell r="K531">
            <v>14</v>
          </cell>
          <cell r="L531">
            <v>0</v>
          </cell>
          <cell r="M531">
            <v>-198150</v>
          </cell>
          <cell r="N531" t="str">
            <v>Fut</v>
          </cell>
          <cell r="O531" t="str">
            <v>Nyx</v>
          </cell>
          <cell r="P531">
            <v>0</v>
          </cell>
          <cell r="Q531">
            <v>180000</v>
          </cell>
          <cell r="R531" t="str">
            <v>Fncl</v>
          </cell>
          <cell r="S531" t="str">
            <v>Nymex</v>
          </cell>
          <cell r="T531">
            <v>180000</v>
          </cell>
          <cell r="U531">
            <v>-18</v>
          </cell>
          <cell r="V531">
            <v>1.8149999999999999</v>
          </cell>
          <cell r="W531">
            <v>0</v>
          </cell>
          <cell r="X531">
            <v>32.67</v>
          </cell>
          <cell r="Y531">
            <v>-18</v>
          </cell>
          <cell r="Z531">
            <v>-32.67</v>
          </cell>
        </row>
        <row r="532">
          <cell r="C532">
            <v>36244</v>
          </cell>
          <cell r="D532" t="str">
            <v>Sld</v>
          </cell>
          <cell r="E532">
            <v>36251</v>
          </cell>
          <cell r="G532">
            <v>8</v>
          </cell>
          <cell r="H532">
            <v>1.83</v>
          </cell>
          <cell r="I532" t="str">
            <v>SB1</v>
          </cell>
          <cell r="K532">
            <v>14</v>
          </cell>
          <cell r="L532">
            <v>0</v>
          </cell>
          <cell r="M532">
            <v>-98300</v>
          </cell>
          <cell r="N532" t="str">
            <v>Fut</v>
          </cell>
          <cell r="O532" t="str">
            <v>Nyx</v>
          </cell>
          <cell r="P532">
            <v>0</v>
          </cell>
          <cell r="Q532">
            <v>80000</v>
          </cell>
          <cell r="R532" t="str">
            <v>Fncl</v>
          </cell>
          <cell r="S532" t="str">
            <v>Nymex</v>
          </cell>
          <cell r="T532">
            <v>80000</v>
          </cell>
          <cell r="U532">
            <v>-8</v>
          </cell>
          <cell r="V532">
            <v>1.83</v>
          </cell>
          <cell r="W532">
            <v>0</v>
          </cell>
          <cell r="X532">
            <v>14.64</v>
          </cell>
          <cell r="Y532">
            <v>-8</v>
          </cell>
          <cell r="Z532">
            <v>-14.64</v>
          </cell>
        </row>
        <row r="533">
          <cell r="C533">
            <v>36244</v>
          </cell>
          <cell r="D533" t="str">
            <v>Sld</v>
          </cell>
          <cell r="E533">
            <v>36251</v>
          </cell>
          <cell r="G533">
            <v>2</v>
          </cell>
          <cell r="H533">
            <v>1.83</v>
          </cell>
          <cell r="I533" t="str">
            <v>SB1</v>
          </cell>
          <cell r="K533">
            <v>51</v>
          </cell>
          <cell r="L533">
            <v>0</v>
          </cell>
          <cell r="M533">
            <v>-38300</v>
          </cell>
          <cell r="N533" t="str">
            <v>Fut</v>
          </cell>
          <cell r="O533" t="str">
            <v>Nyx</v>
          </cell>
          <cell r="P533">
            <v>0</v>
          </cell>
          <cell r="Q533">
            <v>20000</v>
          </cell>
          <cell r="R533" t="str">
            <v>Fncl</v>
          </cell>
          <cell r="S533" t="str">
            <v>Nymex</v>
          </cell>
          <cell r="T533">
            <v>20000</v>
          </cell>
          <cell r="U533">
            <v>-2</v>
          </cell>
          <cell r="V533">
            <v>1.83</v>
          </cell>
          <cell r="W533">
            <v>0</v>
          </cell>
          <cell r="X533">
            <v>3.66</v>
          </cell>
          <cell r="Y533">
            <v>-2</v>
          </cell>
          <cell r="Z533">
            <v>-3.66</v>
          </cell>
        </row>
        <row r="535">
          <cell r="C535">
            <v>36248</v>
          </cell>
          <cell r="D535" t="str">
            <v>Sld</v>
          </cell>
          <cell r="E535">
            <v>36251</v>
          </cell>
          <cell r="G535">
            <v>8</v>
          </cell>
          <cell r="H535">
            <v>1.82</v>
          </cell>
          <cell r="I535" t="str">
            <v>SB1</v>
          </cell>
          <cell r="K535">
            <v>51</v>
          </cell>
          <cell r="L535">
            <v>0</v>
          </cell>
          <cell r="M535">
            <v>-98200</v>
          </cell>
          <cell r="N535" t="str">
            <v>Fut</v>
          </cell>
          <cell r="O535" t="str">
            <v>Nyx</v>
          </cell>
          <cell r="P535">
            <v>0</v>
          </cell>
          <cell r="Q535">
            <v>80000</v>
          </cell>
          <cell r="R535" t="str">
            <v>Fncl</v>
          </cell>
          <cell r="S535" t="str">
            <v>Nymex</v>
          </cell>
          <cell r="T535">
            <v>80000</v>
          </cell>
          <cell r="U535">
            <v>-8</v>
          </cell>
          <cell r="V535">
            <v>1.82</v>
          </cell>
          <cell r="W535">
            <v>0</v>
          </cell>
          <cell r="X535">
            <v>14.56</v>
          </cell>
          <cell r="Y535">
            <v>-8</v>
          </cell>
          <cell r="Z535">
            <v>-14.56</v>
          </cell>
        </row>
        <row r="536">
          <cell r="C536">
            <v>36248</v>
          </cell>
          <cell r="D536" t="str">
            <v>Sld</v>
          </cell>
          <cell r="E536">
            <v>36251</v>
          </cell>
          <cell r="G536">
            <v>3</v>
          </cell>
          <cell r="H536">
            <v>1.82</v>
          </cell>
          <cell r="I536" t="str">
            <v>PU</v>
          </cell>
          <cell r="K536">
            <v>124</v>
          </cell>
          <cell r="L536">
            <v>0</v>
          </cell>
          <cell r="M536">
            <v>-48200</v>
          </cell>
          <cell r="N536" t="str">
            <v>Fut</v>
          </cell>
          <cell r="O536" t="str">
            <v>Nyx</v>
          </cell>
          <cell r="P536">
            <v>0</v>
          </cell>
          <cell r="Q536">
            <v>30000</v>
          </cell>
          <cell r="R536" t="str">
            <v>Fncl</v>
          </cell>
          <cell r="S536" t="str">
            <v>Nymex</v>
          </cell>
          <cell r="T536">
            <v>30000</v>
          </cell>
          <cell r="U536">
            <v>-3</v>
          </cell>
          <cell r="V536">
            <v>1.82</v>
          </cell>
          <cell r="W536">
            <v>0</v>
          </cell>
          <cell r="X536">
            <v>5.46</v>
          </cell>
          <cell r="Y536">
            <v>-3</v>
          </cell>
          <cell r="Z536">
            <v>-5.46</v>
          </cell>
        </row>
        <row r="537">
          <cell r="C537">
            <v>36248</v>
          </cell>
          <cell r="D537" t="str">
            <v>Bot</v>
          </cell>
          <cell r="E537">
            <v>36251</v>
          </cell>
          <cell r="F537">
            <v>6</v>
          </cell>
          <cell r="H537">
            <v>1.82</v>
          </cell>
          <cell r="I537" t="str">
            <v>PU</v>
          </cell>
          <cell r="K537">
            <v>124</v>
          </cell>
          <cell r="L537">
            <v>0</v>
          </cell>
          <cell r="M537">
            <v>41800</v>
          </cell>
          <cell r="N537" t="str">
            <v>Fut</v>
          </cell>
          <cell r="O537" t="str">
            <v>Nyx</v>
          </cell>
          <cell r="P537">
            <v>60000</v>
          </cell>
          <cell r="Q537">
            <v>0</v>
          </cell>
          <cell r="R537" t="str">
            <v>Fncl</v>
          </cell>
          <cell r="S537" t="str">
            <v>Nymex</v>
          </cell>
          <cell r="T537">
            <v>60000</v>
          </cell>
          <cell r="U537">
            <v>6</v>
          </cell>
          <cell r="V537">
            <v>1.82</v>
          </cell>
          <cell r="W537">
            <v>10.92</v>
          </cell>
          <cell r="X537">
            <v>0</v>
          </cell>
          <cell r="Y537">
            <v>6</v>
          </cell>
          <cell r="Z537">
            <v>10.92</v>
          </cell>
        </row>
        <row r="538">
          <cell r="C538">
            <v>36248</v>
          </cell>
          <cell r="D538" t="str">
            <v>Sld</v>
          </cell>
          <cell r="E538">
            <v>36251</v>
          </cell>
          <cell r="G538">
            <v>2</v>
          </cell>
          <cell r="H538">
            <v>1.82</v>
          </cell>
          <cell r="I538" t="str">
            <v>SB1</v>
          </cell>
          <cell r="K538">
            <v>104</v>
          </cell>
          <cell r="L538">
            <v>0</v>
          </cell>
          <cell r="M538">
            <v>-38200</v>
          </cell>
          <cell r="N538" t="str">
            <v>Fut</v>
          </cell>
          <cell r="O538" t="str">
            <v>Nyx</v>
          </cell>
          <cell r="P538">
            <v>0</v>
          </cell>
          <cell r="Q538">
            <v>20000</v>
          </cell>
          <cell r="R538" t="str">
            <v>Fncl</v>
          </cell>
          <cell r="S538" t="str">
            <v>Nymex</v>
          </cell>
          <cell r="T538">
            <v>20000</v>
          </cell>
          <cell r="U538">
            <v>-2</v>
          </cell>
          <cell r="V538">
            <v>1.82</v>
          </cell>
          <cell r="W538">
            <v>0</v>
          </cell>
          <cell r="X538">
            <v>3.64</v>
          </cell>
          <cell r="Y538">
            <v>-2</v>
          </cell>
          <cell r="Z538">
            <v>-3.64</v>
          </cell>
        </row>
        <row r="539">
          <cell r="C539">
            <v>36248</v>
          </cell>
          <cell r="D539" t="str">
            <v>Bot</v>
          </cell>
          <cell r="E539">
            <v>36251</v>
          </cell>
          <cell r="F539">
            <v>8</v>
          </cell>
          <cell r="H539">
            <v>1.83</v>
          </cell>
          <cell r="I539" t="str">
            <v>ML</v>
          </cell>
          <cell r="K539">
            <v>119</v>
          </cell>
          <cell r="L539">
            <v>0</v>
          </cell>
          <cell r="M539">
            <v>61700</v>
          </cell>
          <cell r="N539" t="str">
            <v>Fut</v>
          </cell>
          <cell r="O539" t="str">
            <v>Nyx</v>
          </cell>
          <cell r="P539">
            <v>80000</v>
          </cell>
          <cell r="Q539">
            <v>0</v>
          </cell>
          <cell r="R539" t="str">
            <v>Fncl</v>
          </cell>
          <cell r="S539" t="str">
            <v>Nymex</v>
          </cell>
          <cell r="T539">
            <v>80000</v>
          </cell>
          <cell r="U539">
            <v>8</v>
          </cell>
          <cell r="V539">
            <v>1.83</v>
          </cell>
          <cell r="W539">
            <v>14.64</v>
          </cell>
          <cell r="X539">
            <v>0</v>
          </cell>
          <cell r="Y539">
            <v>8</v>
          </cell>
          <cell r="Z539">
            <v>14.64</v>
          </cell>
        </row>
        <row r="542">
          <cell r="C542">
            <v>36249</v>
          </cell>
          <cell r="D542" t="str">
            <v>Sld</v>
          </cell>
          <cell r="E542">
            <v>36281</v>
          </cell>
          <cell r="G542">
            <v>30</v>
          </cell>
          <cell r="H542">
            <v>1.94</v>
          </cell>
          <cell r="I542" t="str">
            <v>PU</v>
          </cell>
          <cell r="K542">
            <v>30</v>
          </cell>
          <cell r="L542">
            <v>2.0129999999999999</v>
          </cell>
          <cell r="M542">
            <v>-299270</v>
          </cell>
          <cell r="N542" t="str">
            <v>Fut</v>
          </cell>
          <cell r="O542" t="str">
            <v>Nyx</v>
          </cell>
          <cell r="P542">
            <v>0</v>
          </cell>
          <cell r="Q542">
            <v>300000</v>
          </cell>
          <cell r="R542" t="str">
            <v>Fncl</v>
          </cell>
          <cell r="S542" t="str">
            <v>Nymex</v>
          </cell>
          <cell r="T542">
            <v>300000</v>
          </cell>
          <cell r="U542">
            <v>-30</v>
          </cell>
          <cell r="V542">
            <v>1.94</v>
          </cell>
          <cell r="W542">
            <v>0</v>
          </cell>
          <cell r="X542">
            <v>58.199999999999996</v>
          </cell>
          <cell r="Y542">
            <v>-30</v>
          </cell>
          <cell r="Z542">
            <v>-58.199999999999996</v>
          </cell>
        </row>
        <row r="544">
          <cell r="C544">
            <v>36250</v>
          </cell>
          <cell r="D544" t="str">
            <v>Sld</v>
          </cell>
          <cell r="E544">
            <v>36281</v>
          </cell>
          <cell r="G544">
            <v>20</v>
          </cell>
          <cell r="H544">
            <v>2.0449999999999999</v>
          </cell>
          <cell r="I544" t="str">
            <v>PB</v>
          </cell>
          <cell r="K544">
            <v>132</v>
          </cell>
          <cell r="L544">
            <v>2.0129999999999999</v>
          </cell>
          <cell r="M544">
            <v>-200320</v>
          </cell>
          <cell r="N544" t="str">
            <v>Fut</v>
          </cell>
          <cell r="O544" t="str">
            <v>Nyx</v>
          </cell>
          <cell r="P544">
            <v>0</v>
          </cell>
          <cell r="Q544">
            <v>200000</v>
          </cell>
          <cell r="R544" t="str">
            <v>Fncl</v>
          </cell>
          <cell r="S544" t="str">
            <v>Nymex</v>
          </cell>
          <cell r="T544">
            <v>200000</v>
          </cell>
          <cell r="U544">
            <v>-20</v>
          </cell>
          <cell r="V544">
            <v>2.0449999999999999</v>
          </cell>
          <cell r="W544">
            <v>0</v>
          </cell>
          <cell r="X544">
            <v>40.9</v>
          </cell>
          <cell r="Y544">
            <v>-20</v>
          </cell>
          <cell r="Z544">
            <v>-40.9</v>
          </cell>
        </row>
        <row r="545">
          <cell r="C545">
            <v>36250</v>
          </cell>
          <cell r="D545" t="str">
            <v>Bot</v>
          </cell>
          <cell r="E545">
            <v>36404</v>
          </cell>
          <cell r="F545">
            <v>20</v>
          </cell>
          <cell r="H545">
            <v>2.11</v>
          </cell>
          <cell r="I545" t="str">
            <v>PB</v>
          </cell>
          <cell r="K545">
            <v>132</v>
          </cell>
          <cell r="L545">
            <v>2.9119999999999999</v>
          </cell>
          <cell r="M545">
            <v>208020</v>
          </cell>
          <cell r="N545" t="str">
            <v>Fut</v>
          </cell>
          <cell r="O545" t="str">
            <v>Nyx</v>
          </cell>
          <cell r="P545">
            <v>200000</v>
          </cell>
          <cell r="Q545">
            <v>0</v>
          </cell>
          <cell r="R545" t="str">
            <v>Fncl</v>
          </cell>
          <cell r="S545" t="str">
            <v>Nymex</v>
          </cell>
          <cell r="T545">
            <v>200000</v>
          </cell>
          <cell r="U545">
            <v>20</v>
          </cell>
          <cell r="V545">
            <v>2.11</v>
          </cell>
          <cell r="W545">
            <v>42.199999999999996</v>
          </cell>
          <cell r="X545">
            <v>0</v>
          </cell>
          <cell r="Y545">
            <v>20</v>
          </cell>
          <cell r="Z545">
            <v>42.199999999999996</v>
          </cell>
        </row>
        <row r="547">
          <cell r="C547">
            <v>36250</v>
          </cell>
          <cell r="D547" t="str">
            <v>Sld</v>
          </cell>
          <cell r="E547">
            <v>36251</v>
          </cell>
          <cell r="G547">
            <v>10</v>
          </cell>
          <cell r="H547">
            <v>1.82</v>
          </cell>
          <cell r="I547" t="str">
            <v>IT</v>
          </cell>
          <cell r="K547">
            <v>34</v>
          </cell>
          <cell r="L547">
            <v>0</v>
          </cell>
          <cell r="M547">
            <v>-118200</v>
          </cell>
          <cell r="N547" t="str">
            <v>Fut</v>
          </cell>
          <cell r="O547" t="str">
            <v>Nyx</v>
          </cell>
          <cell r="P547">
            <v>0</v>
          </cell>
          <cell r="Q547">
            <v>100000</v>
          </cell>
          <cell r="R547" t="str">
            <v>Fncl</v>
          </cell>
          <cell r="S547" t="str">
            <v>Nymex</v>
          </cell>
          <cell r="T547">
            <v>100000</v>
          </cell>
          <cell r="U547">
            <v>-10</v>
          </cell>
          <cell r="V547">
            <v>1.82</v>
          </cell>
          <cell r="W547">
            <v>0</v>
          </cell>
          <cell r="X547">
            <v>18.2</v>
          </cell>
          <cell r="Y547">
            <v>-10</v>
          </cell>
          <cell r="Z547">
            <v>-18.2</v>
          </cell>
        </row>
        <row r="548">
          <cell r="C548">
            <v>36250</v>
          </cell>
          <cell r="D548" t="str">
            <v>Bot</v>
          </cell>
          <cell r="E548">
            <v>36251</v>
          </cell>
          <cell r="F548">
            <v>10</v>
          </cell>
          <cell r="H548">
            <v>1.82</v>
          </cell>
          <cell r="I548" t="str">
            <v>IT</v>
          </cell>
          <cell r="K548">
            <v>112</v>
          </cell>
          <cell r="L548">
            <v>0</v>
          </cell>
          <cell r="M548">
            <v>81800</v>
          </cell>
          <cell r="N548" t="str">
            <v>Fut</v>
          </cell>
          <cell r="O548" t="str">
            <v>Nyx</v>
          </cell>
          <cell r="P548">
            <v>100000</v>
          </cell>
          <cell r="Q548">
            <v>0</v>
          </cell>
          <cell r="R548" t="str">
            <v>Fncl</v>
          </cell>
          <cell r="S548" t="str">
            <v>Nymex</v>
          </cell>
          <cell r="T548">
            <v>100000</v>
          </cell>
          <cell r="U548">
            <v>10</v>
          </cell>
          <cell r="V548">
            <v>1.82</v>
          </cell>
          <cell r="W548">
            <v>18.2</v>
          </cell>
          <cell r="X548">
            <v>0</v>
          </cell>
          <cell r="Y548">
            <v>10</v>
          </cell>
          <cell r="Z548">
            <v>18.2</v>
          </cell>
        </row>
        <row r="549">
          <cell r="C549">
            <v>36250</v>
          </cell>
          <cell r="D549" t="str">
            <v>Sld</v>
          </cell>
          <cell r="E549">
            <v>36251</v>
          </cell>
          <cell r="G549">
            <v>30</v>
          </cell>
          <cell r="H549">
            <v>1.82</v>
          </cell>
          <cell r="I549" t="str">
            <v>IT</v>
          </cell>
          <cell r="K549">
            <v>103</v>
          </cell>
          <cell r="L549">
            <v>0</v>
          </cell>
          <cell r="M549">
            <v>-318200</v>
          </cell>
          <cell r="N549" t="str">
            <v>Fut</v>
          </cell>
          <cell r="O549" t="str">
            <v>Nyx</v>
          </cell>
          <cell r="P549">
            <v>0</v>
          </cell>
          <cell r="Q549">
            <v>300000</v>
          </cell>
          <cell r="R549" t="str">
            <v>Fncl</v>
          </cell>
          <cell r="S549" t="str">
            <v>Nymex</v>
          </cell>
          <cell r="T549">
            <v>300000</v>
          </cell>
          <cell r="U549">
            <v>-30</v>
          </cell>
          <cell r="V549">
            <v>1.82</v>
          </cell>
          <cell r="W549">
            <v>0</v>
          </cell>
          <cell r="X549">
            <v>54.6</v>
          </cell>
          <cell r="Y549">
            <v>-30</v>
          </cell>
          <cell r="Z549">
            <v>-54.6</v>
          </cell>
        </row>
        <row r="550">
          <cell r="C550">
            <v>36250</v>
          </cell>
          <cell r="D550" t="str">
            <v>Bot</v>
          </cell>
          <cell r="E550">
            <v>36251</v>
          </cell>
          <cell r="F550">
            <v>30</v>
          </cell>
          <cell r="H550">
            <v>1.82</v>
          </cell>
          <cell r="I550" t="str">
            <v>IT</v>
          </cell>
          <cell r="K550">
            <v>111</v>
          </cell>
          <cell r="L550">
            <v>0</v>
          </cell>
          <cell r="M550">
            <v>281800</v>
          </cell>
          <cell r="N550" t="str">
            <v>Fut</v>
          </cell>
          <cell r="O550" t="str">
            <v>Nyx</v>
          </cell>
          <cell r="P550">
            <v>300000</v>
          </cell>
          <cell r="Q550">
            <v>0</v>
          </cell>
          <cell r="R550" t="str">
            <v>Fncl</v>
          </cell>
          <cell r="S550" t="str">
            <v>Nymex</v>
          </cell>
          <cell r="T550">
            <v>300000</v>
          </cell>
          <cell r="U550">
            <v>30</v>
          </cell>
          <cell r="V550">
            <v>1.82</v>
          </cell>
          <cell r="W550">
            <v>54.6</v>
          </cell>
          <cell r="X550">
            <v>0</v>
          </cell>
          <cell r="Y550">
            <v>30</v>
          </cell>
          <cell r="Z550">
            <v>54.6</v>
          </cell>
        </row>
        <row r="551">
          <cell r="C551">
            <v>36250</v>
          </cell>
          <cell r="D551" t="str">
            <v>Sld</v>
          </cell>
          <cell r="E551">
            <v>36251</v>
          </cell>
          <cell r="G551">
            <v>14</v>
          </cell>
          <cell r="H551">
            <v>1.82</v>
          </cell>
          <cell r="I551" t="str">
            <v>IT</v>
          </cell>
          <cell r="K551">
            <v>104</v>
          </cell>
          <cell r="L551">
            <v>0</v>
          </cell>
          <cell r="M551">
            <v>-158200</v>
          </cell>
          <cell r="N551" t="str">
            <v>Fut</v>
          </cell>
          <cell r="O551" t="str">
            <v>Nyx</v>
          </cell>
          <cell r="P551">
            <v>0</v>
          </cell>
          <cell r="Q551">
            <v>140000</v>
          </cell>
          <cell r="R551" t="str">
            <v>Fncl</v>
          </cell>
          <cell r="S551" t="str">
            <v>Nymex</v>
          </cell>
          <cell r="T551">
            <v>140000</v>
          </cell>
          <cell r="U551">
            <v>-14</v>
          </cell>
          <cell r="V551">
            <v>1.82</v>
          </cell>
          <cell r="W551">
            <v>0</v>
          </cell>
          <cell r="X551">
            <v>25.48</v>
          </cell>
          <cell r="Y551">
            <v>-14</v>
          </cell>
          <cell r="Z551">
            <v>-25.48</v>
          </cell>
        </row>
        <row r="552">
          <cell r="C552">
            <v>36250</v>
          </cell>
          <cell r="D552" t="str">
            <v>Bot</v>
          </cell>
          <cell r="E552">
            <v>36251</v>
          </cell>
          <cell r="F552">
            <v>14</v>
          </cell>
          <cell r="H552">
            <v>1.82</v>
          </cell>
          <cell r="I552" t="str">
            <v>IT</v>
          </cell>
          <cell r="K552">
            <v>119</v>
          </cell>
          <cell r="L552">
            <v>0</v>
          </cell>
          <cell r="M552">
            <v>121800</v>
          </cell>
          <cell r="N552" t="str">
            <v>Fut</v>
          </cell>
          <cell r="O552" t="str">
            <v>Nyx</v>
          </cell>
          <cell r="P552">
            <v>140000</v>
          </cell>
          <cell r="Q552">
            <v>0</v>
          </cell>
          <cell r="R552" t="str">
            <v>Fncl</v>
          </cell>
          <cell r="S552" t="str">
            <v>Nymex</v>
          </cell>
          <cell r="T552">
            <v>140000</v>
          </cell>
          <cell r="U552">
            <v>14</v>
          </cell>
          <cell r="V552">
            <v>1.82</v>
          </cell>
          <cell r="W552">
            <v>25.48</v>
          </cell>
          <cell r="X552">
            <v>0</v>
          </cell>
          <cell r="Y552">
            <v>14</v>
          </cell>
          <cell r="Z552">
            <v>25.48</v>
          </cell>
        </row>
        <row r="553">
          <cell r="C553">
            <v>36250</v>
          </cell>
          <cell r="D553" t="str">
            <v>Sld</v>
          </cell>
          <cell r="E553">
            <v>36251</v>
          </cell>
          <cell r="G553">
            <v>19</v>
          </cell>
          <cell r="H553">
            <v>1.82</v>
          </cell>
          <cell r="I553" t="str">
            <v>IT</v>
          </cell>
          <cell r="K553">
            <v>103</v>
          </cell>
          <cell r="L553">
            <v>0</v>
          </cell>
          <cell r="M553">
            <v>-208200</v>
          </cell>
          <cell r="N553" t="str">
            <v>Fut</v>
          </cell>
          <cell r="O553" t="str">
            <v>Nyx</v>
          </cell>
          <cell r="P553">
            <v>0</v>
          </cell>
          <cell r="Q553">
            <v>190000</v>
          </cell>
          <cell r="R553" t="str">
            <v>Fncl</v>
          </cell>
          <cell r="S553" t="str">
            <v>Nymex</v>
          </cell>
          <cell r="T553">
            <v>190000</v>
          </cell>
          <cell r="U553">
            <v>-19</v>
          </cell>
          <cell r="V553">
            <v>1.82</v>
          </cell>
          <cell r="W553">
            <v>0</v>
          </cell>
          <cell r="X553">
            <v>34.58</v>
          </cell>
          <cell r="Y553">
            <v>-19</v>
          </cell>
          <cell r="Z553">
            <v>-34.58</v>
          </cell>
        </row>
        <row r="554">
          <cell r="C554">
            <v>36250</v>
          </cell>
          <cell r="D554" t="str">
            <v>Bot</v>
          </cell>
          <cell r="E554">
            <v>36251</v>
          </cell>
          <cell r="F554">
            <v>19</v>
          </cell>
          <cell r="H554">
            <v>1.82</v>
          </cell>
          <cell r="I554" t="str">
            <v>IT</v>
          </cell>
          <cell r="K554">
            <v>119</v>
          </cell>
          <cell r="L554">
            <v>0</v>
          </cell>
          <cell r="M554">
            <v>171800</v>
          </cell>
          <cell r="N554" t="str">
            <v>Fut</v>
          </cell>
          <cell r="O554" t="str">
            <v>Nyx</v>
          </cell>
          <cell r="P554">
            <v>190000</v>
          </cell>
          <cell r="Q554">
            <v>0</v>
          </cell>
          <cell r="R554" t="str">
            <v>Fncl</v>
          </cell>
          <cell r="S554" t="str">
            <v>Nymex</v>
          </cell>
          <cell r="T554">
            <v>190000</v>
          </cell>
          <cell r="U554">
            <v>19</v>
          </cell>
          <cell r="V554">
            <v>1.82</v>
          </cell>
          <cell r="W554">
            <v>34.58</v>
          </cell>
          <cell r="X554">
            <v>0</v>
          </cell>
          <cell r="Y554">
            <v>19</v>
          </cell>
          <cell r="Z554">
            <v>34.58</v>
          </cell>
        </row>
        <row r="555">
          <cell r="C555">
            <v>36250</v>
          </cell>
          <cell r="D555" t="str">
            <v>Sld</v>
          </cell>
          <cell r="E555">
            <v>36251</v>
          </cell>
          <cell r="G555">
            <v>1</v>
          </cell>
          <cell r="H555">
            <v>1.82</v>
          </cell>
          <cell r="I555" t="str">
            <v>IT</v>
          </cell>
          <cell r="K555">
            <v>103</v>
          </cell>
          <cell r="L555">
            <v>0</v>
          </cell>
          <cell r="M555">
            <v>-28200.000000000004</v>
          </cell>
          <cell r="N555" t="str">
            <v>Fut</v>
          </cell>
          <cell r="O555" t="str">
            <v>Nyx</v>
          </cell>
          <cell r="P555">
            <v>0</v>
          </cell>
          <cell r="Q555">
            <v>10000</v>
          </cell>
          <cell r="R555" t="str">
            <v>Fncl</v>
          </cell>
          <cell r="S555" t="str">
            <v>Nymex</v>
          </cell>
          <cell r="T555">
            <v>10000</v>
          </cell>
          <cell r="U555">
            <v>-1</v>
          </cell>
          <cell r="V555">
            <v>1.82</v>
          </cell>
          <cell r="W555">
            <v>0</v>
          </cell>
          <cell r="X555">
            <v>1.82</v>
          </cell>
          <cell r="Y555">
            <v>-1</v>
          </cell>
          <cell r="Z555">
            <v>-1.82</v>
          </cell>
        </row>
        <row r="556">
          <cell r="C556">
            <v>36250</v>
          </cell>
          <cell r="D556" t="str">
            <v>Bot</v>
          </cell>
          <cell r="E556">
            <v>36251</v>
          </cell>
          <cell r="F556">
            <v>1</v>
          </cell>
          <cell r="H556">
            <v>1.82</v>
          </cell>
          <cell r="I556" t="str">
            <v>IT</v>
          </cell>
          <cell r="K556">
            <v>113</v>
          </cell>
          <cell r="L556">
            <v>0</v>
          </cell>
          <cell r="M556">
            <v>-8200</v>
          </cell>
          <cell r="N556" t="str">
            <v>Fut</v>
          </cell>
          <cell r="O556" t="str">
            <v>Nyx</v>
          </cell>
          <cell r="P556">
            <v>10000</v>
          </cell>
          <cell r="Q556">
            <v>0</v>
          </cell>
          <cell r="R556" t="str">
            <v>Fncl</v>
          </cell>
          <cell r="S556" t="str">
            <v>Nymex</v>
          </cell>
          <cell r="T556">
            <v>10000</v>
          </cell>
          <cell r="U556">
            <v>1</v>
          </cell>
          <cell r="V556">
            <v>1.82</v>
          </cell>
          <cell r="W556">
            <v>1.82</v>
          </cell>
          <cell r="X556">
            <v>0</v>
          </cell>
          <cell r="Y556">
            <v>1</v>
          </cell>
          <cell r="Z556">
            <v>1.82</v>
          </cell>
        </row>
        <row r="557">
          <cell r="C557">
            <v>36250</v>
          </cell>
          <cell r="D557" t="str">
            <v>Sld</v>
          </cell>
          <cell r="E557">
            <v>36251</v>
          </cell>
          <cell r="G557">
            <v>4</v>
          </cell>
          <cell r="H557">
            <v>1.82</v>
          </cell>
          <cell r="I557" t="str">
            <v>IT</v>
          </cell>
          <cell r="K557">
            <v>14</v>
          </cell>
          <cell r="L557">
            <v>0</v>
          </cell>
          <cell r="M557">
            <v>-58200</v>
          </cell>
          <cell r="N557" t="str">
            <v>Fut</v>
          </cell>
          <cell r="O557" t="str">
            <v>Nyx</v>
          </cell>
          <cell r="P557">
            <v>0</v>
          </cell>
          <cell r="Q557">
            <v>40000</v>
          </cell>
          <cell r="R557" t="str">
            <v>Fncl</v>
          </cell>
          <cell r="S557" t="str">
            <v>Nymex</v>
          </cell>
          <cell r="T557">
            <v>40000</v>
          </cell>
          <cell r="U557">
            <v>-4</v>
          </cell>
          <cell r="V557">
            <v>1.82</v>
          </cell>
          <cell r="W557">
            <v>0</v>
          </cell>
          <cell r="X557">
            <v>7.28</v>
          </cell>
          <cell r="Y557">
            <v>-4</v>
          </cell>
          <cell r="Z557">
            <v>-7.28</v>
          </cell>
        </row>
        <row r="558">
          <cell r="C558">
            <v>36250</v>
          </cell>
          <cell r="D558" t="str">
            <v>Bot</v>
          </cell>
          <cell r="E558">
            <v>36251</v>
          </cell>
          <cell r="F558">
            <v>4</v>
          </cell>
          <cell r="H558">
            <v>1.82</v>
          </cell>
          <cell r="I558" t="str">
            <v>IT</v>
          </cell>
          <cell r="K558">
            <v>113</v>
          </cell>
          <cell r="L558">
            <v>0</v>
          </cell>
          <cell r="M558">
            <v>21799.999999999996</v>
          </cell>
          <cell r="N558" t="str">
            <v>Fut</v>
          </cell>
          <cell r="O558" t="str">
            <v>Nyx</v>
          </cell>
          <cell r="P558">
            <v>40000</v>
          </cell>
          <cell r="Q558">
            <v>0</v>
          </cell>
          <cell r="R558" t="str">
            <v>Fncl</v>
          </cell>
          <cell r="S558" t="str">
            <v>Nymex</v>
          </cell>
          <cell r="T558">
            <v>40000</v>
          </cell>
          <cell r="U558">
            <v>4</v>
          </cell>
          <cell r="V558">
            <v>1.82</v>
          </cell>
          <cell r="W558">
            <v>7.28</v>
          </cell>
          <cell r="X558">
            <v>0</v>
          </cell>
          <cell r="Y558">
            <v>4</v>
          </cell>
          <cell r="Z558">
            <v>7.28</v>
          </cell>
        </row>
        <row r="560">
          <cell r="C560">
            <v>36250</v>
          </cell>
          <cell r="D560" t="str">
            <v>Sld</v>
          </cell>
          <cell r="E560">
            <v>36281</v>
          </cell>
          <cell r="G560">
            <v>14</v>
          </cell>
          <cell r="H560">
            <v>1.94</v>
          </cell>
          <cell r="I560" t="str">
            <v>IT</v>
          </cell>
          <cell r="K560">
            <v>112</v>
          </cell>
          <cell r="L560">
            <v>2.0129999999999999</v>
          </cell>
          <cell r="M560">
            <v>-139270</v>
          </cell>
          <cell r="N560" t="str">
            <v>Fut</v>
          </cell>
          <cell r="O560" t="str">
            <v>Nyx</v>
          </cell>
          <cell r="P560">
            <v>0</v>
          </cell>
          <cell r="Q560">
            <v>140000</v>
          </cell>
          <cell r="R560" t="str">
            <v>Fncl</v>
          </cell>
          <cell r="S560" t="str">
            <v>Nymex</v>
          </cell>
          <cell r="T560">
            <v>140000</v>
          </cell>
          <cell r="U560">
            <v>-14</v>
          </cell>
          <cell r="V560">
            <v>1.94</v>
          </cell>
          <cell r="W560">
            <v>0</v>
          </cell>
          <cell r="X560">
            <v>27.16</v>
          </cell>
          <cell r="Y560">
            <v>-14</v>
          </cell>
          <cell r="Z560">
            <v>-27.16</v>
          </cell>
        </row>
        <row r="561">
          <cell r="C561">
            <v>36250</v>
          </cell>
          <cell r="D561" t="str">
            <v>Bot</v>
          </cell>
          <cell r="E561">
            <v>36281</v>
          </cell>
          <cell r="F561">
            <v>14</v>
          </cell>
          <cell r="H561">
            <v>1.94</v>
          </cell>
          <cell r="I561" t="str">
            <v>IT</v>
          </cell>
          <cell r="K561">
            <v>30</v>
          </cell>
          <cell r="L561">
            <v>2.0129999999999999</v>
          </cell>
          <cell r="M561">
            <v>140730</v>
          </cell>
          <cell r="N561" t="str">
            <v>Fut</v>
          </cell>
          <cell r="O561" t="str">
            <v>Nyx</v>
          </cell>
          <cell r="P561">
            <v>140000</v>
          </cell>
          <cell r="Q561">
            <v>0</v>
          </cell>
          <cell r="R561" t="str">
            <v>Fncl</v>
          </cell>
          <cell r="S561" t="str">
            <v>Nymex</v>
          </cell>
          <cell r="T561">
            <v>140000</v>
          </cell>
          <cell r="U561">
            <v>14</v>
          </cell>
          <cell r="V561">
            <v>1.94</v>
          </cell>
          <cell r="W561">
            <v>27.16</v>
          </cell>
          <cell r="X561">
            <v>0</v>
          </cell>
          <cell r="Y561">
            <v>14</v>
          </cell>
          <cell r="Z561">
            <v>27.16</v>
          </cell>
        </row>
        <row r="563">
          <cell r="C563">
            <v>36251</v>
          </cell>
          <cell r="D563" t="str">
            <v>Sld</v>
          </cell>
          <cell r="E563">
            <v>36281</v>
          </cell>
          <cell r="G563">
            <v>10</v>
          </cell>
          <cell r="H563">
            <v>2.0350000000000001</v>
          </cell>
          <cell r="I563" t="str">
            <v>PB</v>
          </cell>
          <cell r="K563">
            <v>51</v>
          </cell>
          <cell r="L563">
            <v>2.0129999999999999</v>
          </cell>
          <cell r="M563">
            <v>-100220</v>
          </cell>
          <cell r="N563" t="str">
            <v>Fut</v>
          </cell>
          <cell r="O563" t="str">
            <v>Nyx</v>
          </cell>
          <cell r="P563">
            <v>0</v>
          </cell>
          <cell r="Q563">
            <v>100000</v>
          </cell>
          <cell r="R563" t="str">
            <v>Fncl</v>
          </cell>
          <cell r="S563" t="str">
            <v>Nymex</v>
          </cell>
          <cell r="T563">
            <v>100000</v>
          </cell>
          <cell r="U563">
            <v>-10</v>
          </cell>
          <cell r="V563">
            <v>2.0350000000000001</v>
          </cell>
          <cell r="W563">
            <v>0</v>
          </cell>
          <cell r="X563">
            <v>20.350000000000001</v>
          </cell>
          <cell r="Y563">
            <v>-10</v>
          </cell>
          <cell r="Z563">
            <v>-20.350000000000001</v>
          </cell>
        </row>
        <row r="564">
          <cell r="C564">
            <v>36256</v>
          </cell>
          <cell r="D564" t="str">
            <v>Bot</v>
          </cell>
          <cell r="E564">
            <v>36281</v>
          </cell>
          <cell r="F564">
            <v>10</v>
          </cell>
          <cell r="H564">
            <v>2</v>
          </cell>
          <cell r="I564" t="str">
            <v>PB</v>
          </cell>
          <cell r="K564">
            <v>51</v>
          </cell>
          <cell r="L564">
            <v>2.0129999999999999</v>
          </cell>
          <cell r="M564">
            <v>100130</v>
          </cell>
          <cell r="N564" t="str">
            <v>Fut</v>
          </cell>
          <cell r="O564" t="str">
            <v>Nyx</v>
          </cell>
          <cell r="P564">
            <v>100000</v>
          </cell>
          <cell r="Q564">
            <v>0</v>
          </cell>
          <cell r="R564" t="str">
            <v>Fncl</v>
          </cell>
          <cell r="S564" t="str">
            <v>Nymex</v>
          </cell>
          <cell r="T564">
            <v>100000</v>
          </cell>
          <cell r="U564">
            <v>10</v>
          </cell>
          <cell r="V564">
            <v>2</v>
          </cell>
          <cell r="W564">
            <v>20</v>
          </cell>
          <cell r="X564">
            <v>0</v>
          </cell>
          <cell r="Y564">
            <v>10</v>
          </cell>
          <cell r="Z564">
            <v>20</v>
          </cell>
        </row>
        <row r="566">
          <cell r="C566">
            <v>36250</v>
          </cell>
          <cell r="D566" t="str">
            <v>Bot</v>
          </cell>
          <cell r="E566">
            <v>36251</v>
          </cell>
          <cell r="F566">
            <v>45</v>
          </cell>
          <cell r="H566">
            <v>1.8540000000000001</v>
          </cell>
          <cell r="I566" t="str">
            <v>IT</v>
          </cell>
          <cell r="K566">
            <v>51</v>
          </cell>
          <cell r="L566">
            <v>0</v>
          </cell>
          <cell r="M566">
            <v>431460</v>
          </cell>
          <cell r="N566" t="str">
            <v>Fut</v>
          </cell>
          <cell r="O566" t="str">
            <v>Nyx</v>
          </cell>
          <cell r="P566">
            <v>450000</v>
          </cell>
          <cell r="Q566">
            <v>0</v>
          </cell>
          <cell r="R566" t="str">
            <v>Fncl</v>
          </cell>
          <cell r="S566" t="str">
            <v>Nymex</v>
          </cell>
          <cell r="T566">
            <v>450000</v>
          </cell>
          <cell r="U566">
            <v>45</v>
          </cell>
          <cell r="V566">
            <v>1.8540000000000001</v>
          </cell>
          <cell r="W566">
            <v>83.43</v>
          </cell>
          <cell r="X566">
            <v>0</v>
          </cell>
          <cell r="Y566">
            <v>45</v>
          </cell>
          <cell r="Z566">
            <v>83.43</v>
          </cell>
        </row>
        <row r="567">
          <cell r="C567">
            <v>36250</v>
          </cell>
          <cell r="D567" t="str">
            <v>Sld</v>
          </cell>
          <cell r="E567">
            <v>36251</v>
          </cell>
          <cell r="G567">
            <v>45</v>
          </cell>
          <cell r="H567">
            <v>1.8540000000000001</v>
          </cell>
          <cell r="I567" t="str">
            <v>IT</v>
          </cell>
          <cell r="K567">
            <v>119</v>
          </cell>
          <cell r="L567">
            <v>0</v>
          </cell>
          <cell r="M567">
            <v>-468540</v>
          </cell>
          <cell r="N567" t="str">
            <v>Fut</v>
          </cell>
          <cell r="O567" t="str">
            <v>Nyx</v>
          </cell>
          <cell r="P567">
            <v>0</v>
          </cell>
          <cell r="Q567">
            <v>450000</v>
          </cell>
          <cell r="R567" t="str">
            <v>Fncl</v>
          </cell>
          <cell r="S567" t="str">
            <v>Nymex</v>
          </cell>
          <cell r="T567">
            <v>450000</v>
          </cell>
          <cell r="U567">
            <v>-45</v>
          </cell>
          <cell r="V567">
            <v>1.8540000000000001</v>
          </cell>
          <cell r="W567">
            <v>0</v>
          </cell>
          <cell r="X567">
            <v>83.43</v>
          </cell>
          <cell r="Y567">
            <v>-45</v>
          </cell>
          <cell r="Z567">
            <v>-83.43</v>
          </cell>
        </row>
        <row r="569">
          <cell r="C569">
            <v>36264</v>
          </cell>
          <cell r="D569" t="str">
            <v>Sld</v>
          </cell>
          <cell r="E569">
            <v>36373</v>
          </cell>
          <cell r="G569">
            <v>20</v>
          </cell>
          <cell r="H569">
            <v>2.1850000000000001</v>
          </cell>
          <cell r="I569" t="str">
            <v>ML</v>
          </cell>
          <cell r="K569">
            <v>132</v>
          </cell>
          <cell r="L569">
            <v>2.601</v>
          </cell>
          <cell r="M569">
            <v>-195840</v>
          </cell>
          <cell r="N569" t="str">
            <v>Fut</v>
          </cell>
          <cell r="O569" t="str">
            <v>Nyx</v>
          </cell>
          <cell r="P569">
            <v>0</v>
          </cell>
          <cell r="Q569">
            <v>200000</v>
          </cell>
          <cell r="R569" t="str">
            <v>Fncl</v>
          </cell>
          <cell r="S569" t="str">
            <v>Nymex</v>
          </cell>
          <cell r="T569">
            <v>200000</v>
          </cell>
          <cell r="U569">
            <v>-20</v>
          </cell>
          <cell r="V569">
            <v>2.1850000000000001</v>
          </cell>
          <cell r="W569">
            <v>0</v>
          </cell>
          <cell r="X569">
            <v>43.7</v>
          </cell>
          <cell r="Y569">
            <v>-20</v>
          </cell>
          <cell r="Z569">
            <v>-43.7</v>
          </cell>
        </row>
        <row r="570">
          <cell r="C570">
            <v>36264</v>
          </cell>
          <cell r="D570" t="str">
            <v>Sld</v>
          </cell>
          <cell r="E570">
            <v>36281</v>
          </cell>
          <cell r="G570">
            <v>15</v>
          </cell>
          <cell r="H570">
            <v>2.1349999999999998</v>
          </cell>
          <cell r="I570" t="str">
            <v>ML</v>
          </cell>
          <cell r="K570">
            <v>133</v>
          </cell>
          <cell r="L570">
            <v>2.0129999999999999</v>
          </cell>
          <cell r="M570">
            <v>-151220</v>
          </cell>
          <cell r="N570" t="str">
            <v>Fut</v>
          </cell>
          <cell r="O570" t="str">
            <v>Nyx</v>
          </cell>
          <cell r="P570">
            <v>0</v>
          </cell>
          <cell r="Q570">
            <v>150000</v>
          </cell>
          <cell r="R570" t="str">
            <v>Fncl</v>
          </cell>
          <cell r="S570" t="str">
            <v>Nymex</v>
          </cell>
          <cell r="T570">
            <v>150000</v>
          </cell>
          <cell r="U570">
            <v>-15</v>
          </cell>
          <cell r="V570">
            <v>2.1349999999999998</v>
          </cell>
          <cell r="W570">
            <v>0</v>
          </cell>
          <cell r="X570">
            <v>32.024999999999999</v>
          </cell>
          <cell r="Y570">
            <v>-15</v>
          </cell>
          <cell r="Z570">
            <v>-32.024999999999999</v>
          </cell>
        </row>
        <row r="572">
          <cell r="C572">
            <v>36265</v>
          </cell>
          <cell r="D572" t="str">
            <v>Sld</v>
          </cell>
          <cell r="E572">
            <v>36281</v>
          </cell>
          <cell r="G572">
            <v>15</v>
          </cell>
          <cell r="H572">
            <v>2.145</v>
          </cell>
          <cell r="I572" t="str">
            <v>ML</v>
          </cell>
          <cell r="K572">
            <v>132</v>
          </cell>
          <cell r="L572">
            <v>2.0129999999999999</v>
          </cell>
          <cell r="M572">
            <v>-151320</v>
          </cell>
          <cell r="N572" t="str">
            <v>Fut</v>
          </cell>
          <cell r="O572" t="str">
            <v>Nyx</v>
          </cell>
          <cell r="P572">
            <v>0</v>
          </cell>
          <cell r="Q572">
            <v>150000</v>
          </cell>
          <cell r="R572" t="str">
            <v>Fncl</v>
          </cell>
          <cell r="S572" t="str">
            <v>Nymex</v>
          </cell>
          <cell r="T572">
            <v>150000</v>
          </cell>
          <cell r="U572">
            <v>-15</v>
          </cell>
          <cell r="V572">
            <v>2.145</v>
          </cell>
          <cell r="W572">
            <v>0</v>
          </cell>
          <cell r="X572">
            <v>32.174999999999997</v>
          </cell>
          <cell r="Y572">
            <v>-15</v>
          </cell>
          <cell r="Z572">
            <v>-32.174999999999997</v>
          </cell>
        </row>
        <row r="573">
          <cell r="C573">
            <v>36265</v>
          </cell>
          <cell r="D573" t="str">
            <v>Bot</v>
          </cell>
          <cell r="E573">
            <v>36404</v>
          </cell>
          <cell r="F573">
            <v>15</v>
          </cell>
          <cell r="H573">
            <v>2.2050000000000001</v>
          </cell>
          <cell r="I573" t="str">
            <v>ML</v>
          </cell>
          <cell r="K573">
            <v>132</v>
          </cell>
          <cell r="L573">
            <v>2.9119999999999999</v>
          </cell>
          <cell r="M573">
            <v>157070</v>
          </cell>
          <cell r="N573" t="str">
            <v>Fut</v>
          </cell>
          <cell r="O573" t="str">
            <v>Nyx</v>
          </cell>
          <cell r="P573">
            <v>150000</v>
          </cell>
          <cell r="Q573">
            <v>0</v>
          </cell>
          <cell r="R573" t="str">
            <v>Fncl</v>
          </cell>
          <cell r="S573" t="str">
            <v>Nymex</v>
          </cell>
          <cell r="T573">
            <v>150000</v>
          </cell>
          <cell r="U573">
            <v>15</v>
          </cell>
          <cell r="V573">
            <v>2.2050000000000001</v>
          </cell>
          <cell r="W573">
            <v>33.075000000000003</v>
          </cell>
          <cell r="X573">
            <v>0</v>
          </cell>
          <cell r="Y573">
            <v>15</v>
          </cell>
          <cell r="Z573">
            <v>33.075000000000003</v>
          </cell>
        </row>
        <row r="575">
          <cell r="C575">
            <v>36284</v>
          </cell>
          <cell r="D575" t="str">
            <v>Sld</v>
          </cell>
          <cell r="E575">
            <v>36373</v>
          </cell>
          <cell r="G575">
            <v>15</v>
          </cell>
          <cell r="H575">
            <v>2.1850000000000001</v>
          </cell>
          <cell r="I575" t="str">
            <v>IT</v>
          </cell>
          <cell r="K575">
            <v>133</v>
          </cell>
          <cell r="L575">
            <v>2.601</v>
          </cell>
          <cell r="M575">
            <v>-145840</v>
          </cell>
          <cell r="N575" t="str">
            <v>Fut</v>
          </cell>
          <cell r="O575" t="str">
            <v>Nyx</v>
          </cell>
          <cell r="P575">
            <v>0</v>
          </cell>
          <cell r="Q575">
            <v>150000</v>
          </cell>
          <cell r="R575" t="str">
            <v>Fncl</v>
          </cell>
          <cell r="S575" t="str">
            <v>Nymex</v>
          </cell>
          <cell r="T575">
            <v>150000</v>
          </cell>
          <cell r="U575">
            <v>-15</v>
          </cell>
          <cell r="V575">
            <v>2.1850000000000001</v>
          </cell>
          <cell r="W575">
            <v>0</v>
          </cell>
          <cell r="X575">
            <v>32.774999999999999</v>
          </cell>
          <cell r="Y575">
            <v>-15</v>
          </cell>
          <cell r="Z575">
            <v>-32.774999999999999</v>
          </cell>
        </row>
        <row r="576">
          <cell r="C576">
            <v>36284</v>
          </cell>
          <cell r="D576" t="str">
            <v>Sld</v>
          </cell>
          <cell r="E576">
            <v>36373</v>
          </cell>
          <cell r="G576">
            <v>5</v>
          </cell>
          <cell r="H576">
            <v>2.1850000000000001</v>
          </cell>
          <cell r="I576" t="str">
            <v>IT</v>
          </cell>
          <cell r="K576">
            <v>127</v>
          </cell>
          <cell r="L576">
            <v>2.601</v>
          </cell>
          <cell r="M576">
            <v>-45839.999999999993</v>
          </cell>
          <cell r="N576" t="str">
            <v>Fut</v>
          </cell>
          <cell r="O576" t="str">
            <v>Nyx</v>
          </cell>
          <cell r="P576">
            <v>0</v>
          </cell>
          <cell r="Q576">
            <v>50000</v>
          </cell>
          <cell r="R576" t="str">
            <v>Fncl</v>
          </cell>
          <cell r="S576" t="str">
            <v>Nymex</v>
          </cell>
          <cell r="T576">
            <v>50000</v>
          </cell>
          <cell r="U576">
            <v>-5</v>
          </cell>
          <cell r="V576">
            <v>2.1850000000000001</v>
          </cell>
          <cell r="W576">
            <v>0</v>
          </cell>
          <cell r="X576">
            <v>10.925000000000001</v>
          </cell>
          <cell r="Y576">
            <v>-5</v>
          </cell>
          <cell r="Z576">
            <v>-10.925000000000001</v>
          </cell>
        </row>
        <row r="577">
          <cell r="C577">
            <v>36284</v>
          </cell>
          <cell r="D577" t="str">
            <v>Bot</v>
          </cell>
          <cell r="E577">
            <v>36373</v>
          </cell>
          <cell r="F577">
            <v>20</v>
          </cell>
          <cell r="H577">
            <v>2.1850000000000001</v>
          </cell>
          <cell r="I577" t="str">
            <v>IT</v>
          </cell>
          <cell r="K577">
            <v>132</v>
          </cell>
          <cell r="L577">
            <v>2.601</v>
          </cell>
          <cell r="M577">
            <v>204160</v>
          </cell>
          <cell r="N577" t="str">
            <v>Fut</v>
          </cell>
          <cell r="O577" t="str">
            <v>Nyx</v>
          </cell>
          <cell r="P577">
            <v>200000</v>
          </cell>
          <cell r="Q577">
            <v>0</v>
          </cell>
          <cell r="R577" t="str">
            <v>Fncl</v>
          </cell>
          <cell r="S577" t="str">
            <v>Nymex</v>
          </cell>
          <cell r="T577">
            <v>200000</v>
          </cell>
          <cell r="U577">
            <v>20</v>
          </cell>
          <cell r="V577">
            <v>2.1850000000000001</v>
          </cell>
          <cell r="W577">
            <v>43.7</v>
          </cell>
          <cell r="X577">
            <v>0</v>
          </cell>
          <cell r="Y577">
            <v>20</v>
          </cell>
          <cell r="Z577">
            <v>43.7</v>
          </cell>
        </row>
        <row r="578">
          <cell r="C578">
            <v>36280</v>
          </cell>
          <cell r="D578" t="str">
            <v>Sld</v>
          </cell>
          <cell r="E578">
            <v>36281</v>
          </cell>
          <cell r="G578">
            <v>15</v>
          </cell>
          <cell r="H578">
            <v>2.1349999999999998</v>
          </cell>
          <cell r="I578" t="str">
            <v>IT</v>
          </cell>
          <cell r="K578">
            <v>132</v>
          </cell>
          <cell r="L578">
            <v>2.0129999999999999</v>
          </cell>
          <cell r="M578">
            <v>-151220</v>
          </cell>
          <cell r="N578" t="str">
            <v>Fut</v>
          </cell>
          <cell r="O578" t="str">
            <v>Nyx</v>
          </cell>
          <cell r="P578">
            <v>0</v>
          </cell>
          <cell r="Q578">
            <v>150000</v>
          </cell>
          <cell r="R578" t="str">
            <v>Fncl</v>
          </cell>
          <cell r="S578" t="str">
            <v>Nymex</v>
          </cell>
          <cell r="T578">
            <v>150000</v>
          </cell>
          <cell r="U578">
            <v>-15</v>
          </cell>
          <cell r="V578">
            <v>2.1349999999999998</v>
          </cell>
          <cell r="W578">
            <v>0</v>
          </cell>
          <cell r="X578">
            <v>32.024999999999999</v>
          </cell>
          <cell r="Y578">
            <v>-15</v>
          </cell>
          <cell r="Z578">
            <v>-32.024999999999999</v>
          </cell>
        </row>
        <row r="579">
          <cell r="C579">
            <v>36280</v>
          </cell>
          <cell r="D579" t="str">
            <v>Bot</v>
          </cell>
          <cell r="E579">
            <v>36281</v>
          </cell>
          <cell r="F579">
            <v>15</v>
          </cell>
          <cell r="H579">
            <v>2.1349999999999998</v>
          </cell>
          <cell r="I579" t="str">
            <v>IT</v>
          </cell>
          <cell r="K579">
            <v>133</v>
          </cell>
          <cell r="L579">
            <v>2.0129999999999999</v>
          </cell>
          <cell r="M579">
            <v>148780</v>
          </cell>
          <cell r="N579" t="str">
            <v>Fut</v>
          </cell>
          <cell r="O579" t="str">
            <v>Nyx</v>
          </cell>
          <cell r="P579">
            <v>150000</v>
          </cell>
          <cell r="Q579">
            <v>0</v>
          </cell>
          <cell r="R579" t="str">
            <v>Fncl</v>
          </cell>
          <cell r="S579" t="str">
            <v>Nymex</v>
          </cell>
          <cell r="T579">
            <v>150000</v>
          </cell>
          <cell r="U579">
            <v>15</v>
          </cell>
          <cell r="V579">
            <v>2.1349999999999998</v>
          </cell>
          <cell r="W579">
            <v>32.024999999999999</v>
          </cell>
          <cell r="X579">
            <v>0</v>
          </cell>
          <cell r="Y579">
            <v>15</v>
          </cell>
          <cell r="Z579">
            <v>32.024999999999999</v>
          </cell>
        </row>
        <row r="580">
          <cell r="C580">
            <v>36284</v>
          </cell>
          <cell r="D580" t="str">
            <v>Sld</v>
          </cell>
          <cell r="E580">
            <v>36526</v>
          </cell>
          <cell r="G580">
            <v>5</v>
          </cell>
          <cell r="H580">
            <v>2.39</v>
          </cell>
          <cell r="I580" t="str">
            <v>IT</v>
          </cell>
          <cell r="K580">
            <v>51</v>
          </cell>
          <cell r="L580">
            <v>2.34</v>
          </cell>
          <cell r="M580">
            <v>-50500.000000000007</v>
          </cell>
          <cell r="N580" t="str">
            <v>Fut</v>
          </cell>
          <cell r="O580" t="str">
            <v>Nyx</v>
          </cell>
          <cell r="P580">
            <v>0</v>
          </cell>
          <cell r="Q580">
            <v>50000</v>
          </cell>
          <cell r="R580" t="str">
            <v>Fncl</v>
          </cell>
          <cell r="S580" t="str">
            <v>Nymex</v>
          </cell>
          <cell r="T580">
            <v>50000</v>
          </cell>
          <cell r="U580">
            <v>-5</v>
          </cell>
          <cell r="V580">
            <v>2.39</v>
          </cell>
          <cell r="W580">
            <v>0</v>
          </cell>
          <cell r="X580">
            <v>11.950000000000001</v>
          </cell>
          <cell r="Y580">
            <v>-5</v>
          </cell>
          <cell r="Z580">
            <v>-11.950000000000001</v>
          </cell>
        </row>
        <row r="581">
          <cell r="C581">
            <v>36284</v>
          </cell>
          <cell r="D581" t="str">
            <v>Sld</v>
          </cell>
          <cell r="E581">
            <v>36526</v>
          </cell>
          <cell r="G581">
            <v>5</v>
          </cell>
          <cell r="H581">
            <v>2.395</v>
          </cell>
          <cell r="I581" t="str">
            <v>IT</v>
          </cell>
          <cell r="K581">
            <v>51</v>
          </cell>
          <cell r="L581">
            <v>2.34</v>
          </cell>
          <cell r="M581">
            <v>-50550</v>
          </cell>
          <cell r="N581" t="str">
            <v>Fut</v>
          </cell>
          <cell r="O581" t="str">
            <v>Nyx</v>
          </cell>
          <cell r="P581">
            <v>0</v>
          </cell>
          <cell r="Q581">
            <v>50000</v>
          </cell>
          <cell r="R581" t="str">
            <v>Fncl</v>
          </cell>
          <cell r="S581" t="str">
            <v>Nymex</v>
          </cell>
          <cell r="T581">
            <v>50000</v>
          </cell>
          <cell r="U581">
            <v>-5</v>
          </cell>
          <cell r="V581">
            <v>2.395</v>
          </cell>
          <cell r="W581">
            <v>0</v>
          </cell>
          <cell r="X581">
            <v>11.975</v>
          </cell>
          <cell r="Y581">
            <v>-5</v>
          </cell>
          <cell r="Z581">
            <v>-11.975</v>
          </cell>
        </row>
        <row r="582">
          <cell r="C582">
            <v>36284</v>
          </cell>
          <cell r="D582" t="str">
            <v>Bot</v>
          </cell>
          <cell r="E582">
            <v>36526</v>
          </cell>
          <cell r="F582">
            <v>5</v>
          </cell>
          <cell r="H582">
            <v>2.39</v>
          </cell>
          <cell r="I582" t="str">
            <v>IT</v>
          </cell>
          <cell r="K582">
            <v>14</v>
          </cell>
          <cell r="L582">
            <v>2.34</v>
          </cell>
          <cell r="M582">
            <v>49499.999999999993</v>
          </cell>
          <cell r="N582" t="str">
            <v>Fut</v>
          </cell>
          <cell r="O582" t="str">
            <v>Nyx</v>
          </cell>
          <cell r="P582">
            <v>50000</v>
          </cell>
          <cell r="Q582">
            <v>0</v>
          </cell>
          <cell r="R582" t="str">
            <v>Fncl</v>
          </cell>
          <cell r="S582" t="str">
            <v>Nymex</v>
          </cell>
          <cell r="T582">
            <v>50000</v>
          </cell>
          <cell r="U582">
            <v>5</v>
          </cell>
          <cell r="V582">
            <v>2.39</v>
          </cell>
          <cell r="W582">
            <v>11.950000000000001</v>
          </cell>
          <cell r="X582">
            <v>0</v>
          </cell>
          <cell r="Y582">
            <v>5</v>
          </cell>
          <cell r="Z582">
            <v>11.950000000000001</v>
          </cell>
        </row>
        <row r="583">
          <cell r="C583">
            <v>36284</v>
          </cell>
          <cell r="D583" t="str">
            <v>Bot</v>
          </cell>
          <cell r="E583">
            <v>36526</v>
          </cell>
          <cell r="F583">
            <v>5</v>
          </cell>
          <cell r="H583">
            <v>2.395</v>
          </cell>
          <cell r="I583" t="str">
            <v>IT</v>
          </cell>
          <cell r="K583">
            <v>14</v>
          </cell>
          <cell r="L583">
            <v>2.34</v>
          </cell>
          <cell r="M583">
            <v>49450</v>
          </cell>
          <cell r="N583" t="str">
            <v>Fut</v>
          </cell>
          <cell r="O583" t="str">
            <v>Nyx</v>
          </cell>
          <cell r="P583">
            <v>50000</v>
          </cell>
          <cell r="Q583">
            <v>0</v>
          </cell>
          <cell r="R583" t="str">
            <v>Fncl</v>
          </cell>
          <cell r="S583" t="str">
            <v>Nymex</v>
          </cell>
          <cell r="T583">
            <v>50000</v>
          </cell>
          <cell r="U583">
            <v>5</v>
          </cell>
          <cell r="V583">
            <v>2.395</v>
          </cell>
          <cell r="W583">
            <v>11.975</v>
          </cell>
          <cell r="X583">
            <v>0</v>
          </cell>
          <cell r="Y583">
            <v>5</v>
          </cell>
          <cell r="Z583">
            <v>11.975</v>
          </cell>
        </row>
        <row r="584">
          <cell r="C584">
            <v>36280</v>
          </cell>
          <cell r="D584" t="str">
            <v>Sld</v>
          </cell>
          <cell r="E584">
            <v>36281</v>
          </cell>
          <cell r="G584">
            <v>10</v>
          </cell>
          <cell r="H584">
            <v>2.1349999999999998</v>
          </cell>
          <cell r="I584" t="str">
            <v>IT</v>
          </cell>
          <cell r="K584">
            <v>132</v>
          </cell>
          <cell r="L584">
            <v>2.0129999999999999</v>
          </cell>
          <cell r="M584">
            <v>-101220</v>
          </cell>
          <cell r="N584" t="str">
            <v>Fut</v>
          </cell>
          <cell r="O584" t="str">
            <v>Nyx</v>
          </cell>
          <cell r="P584">
            <v>0</v>
          </cell>
          <cell r="Q584">
            <v>100000</v>
          </cell>
          <cell r="R584" t="str">
            <v>Fncl</v>
          </cell>
          <cell r="S584" t="str">
            <v>Nymex</v>
          </cell>
          <cell r="T584">
            <v>100000</v>
          </cell>
          <cell r="U584">
            <v>-10</v>
          </cell>
          <cell r="V584">
            <v>2.1349999999999998</v>
          </cell>
          <cell r="W584">
            <v>0</v>
          </cell>
          <cell r="X584">
            <v>21.349999999999998</v>
          </cell>
          <cell r="Y584">
            <v>-10</v>
          </cell>
          <cell r="Z584">
            <v>-21.349999999999998</v>
          </cell>
        </row>
        <row r="585">
          <cell r="C585">
            <v>36280</v>
          </cell>
          <cell r="D585" t="str">
            <v>Bot</v>
          </cell>
          <cell r="E585">
            <v>36281</v>
          </cell>
          <cell r="F585">
            <v>10</v>
          </cell>
          <cell r="H585">
            <v>2.1349999999999998</v>
          </cell>
          <cell r="I585" t="str">
            <v>IT</v>
          </cell>
          <cell r="K585">
            <v>30</v>
          </cell>
          <cell r="L585">
            <v>2.0129999999999999</v>
          </cell>
          <cell r="M585">
            <v>98780</v>
          </cell>
          <cell r="N585" t="str">
            <v>Fut</v>
          </cell>
          <cell r="O585" t="str">
            <v>Nyx</v>
          </cell>
          <cell r="P585">
            <v>100000</v>
          </cell>
          <cell r="Q585">
            <v>0</v>
          </cell>
          <cell r="R585" t="str">
            <v>Fncl</v>
          </cell>
          <cell r="S585" t="str">
            <v>Nymex</v>
          </cell>
          <cell r="T585">
            <v>100000</v>
          </cell>
          <cell r="U585">
            <v>10</v>
          </cell>
          <cell r="V585">
            <v>2.1349999999999998</v>
          </cell>
          <cell r="W585">
            <v>21.349999999999998</v>
          </cell>
          <cell r="X585">
            <v>0</v>
          </cell>
          <cell r="Y585">
            <v>10</v>
          </cell>
          <cell r="Z585">
            <v>21.349999999999998</v>
          </cell>
        </row>
        <row r="588">
          <cell r="C588">
            <v>36271</v>
          </cell>
          <cell r="D588" t="str">
            <v>Bot</v>
          </cell>
          <cell r="E588">
            <v>36281</v>
          </cell>
          <cell r="F588">
            <v>10</v>
          </cell>
          <cell r="H588">
            <v>2.13</v>
          </cell>
          <cell r="I588" t="str">
            <v>MLA</v>
          </cell>
          <cell r="K588">
            <v>132</v>
          </cell>
          <cell r="L588">
            <v>2.0129999999999999</v>
          </cell>
          <cell r="M588">
            <v>98829.999999999985</v>
          </cell>
          <cell r="N588" t="str">
            <v>Fut</v>
          </cell>
          <cell r="O588" t="str">
            <v>Nyx</v>
          </cell>
          <cell r="P588">
            <v>100000</v>
          </cell>
          <cell r="Q588">
            <v>0</v>
          </cell>
          <cell r="R588" t="str">
            <v>Fncl</v>
          </cell>
          <cell r="S588" t="str">
            <v>Nymex</v>
          </cell>
          <cell r="T588">
            <v>100000</v>
          </cell>
          <cell r="U588">
            <v>10</v>
          </cell>
          <cell r="V588">
            <v>2.13</v>
          </cell>
          <cell r="W588">
            <v>21.299999999999997</v>
          </cell>
          <cell r="X588">
            <v>0</v>
          </cell>
          <cell r="Y588">
            <v>10</v>
          </cell>
          <cell r="Z588">
            <v>21.299999999999997</v>
          </cell>
        </row>
        <row r="589">
          <cell r="C589">
            <v>36271</v>
          </cell>
          <cell r="D589" t="str">
            <v>Bot</v>
          </cell>
          <cell r="E589">
            <v>36281</v>
          </cell>
          <cell r="F589">
            <v>15</v>
          </cell>
          <cell r="H589">
            <v>2.1549999999999998</v>
          </cell>
          <cell r="I589" t="str">
            <v>ML</v>
          </cell>
          <cell r="K589">
            <v>132</v>
          </cell>
          <cell r="L589">
            <v>2.0129999999999999</v>
          </cell>
          <cell r="M589">
            <v>148580</v>
          </cell>
          <cell r="N589" t="str">
            <v>Fut</v>
          </cell>
          <cell r="O589" t="str">
            <v>Nyx</v>
          </cell>
          <cell r="P589">
            <v>150000</v>
          </cell>
          <cell r="Q589">
            <v>0</v>
          </cell>
          <cell r="R589" t="str">
            <v>Fncl</v>
          </cell>
          <cell r="S589" t="str">
            <v>Nymex</v>
          </cell>
          <cell r="T589">
            <v>150000</v>
          </cell>
          <cell r="U589">
            <v>15</v>
          </cell>
          <cell r="V589">
            <v>2.1549999999999998</v>
          </cell>
          <cell r="W589">
            <v>32.324999999999996</v>
          </cell>
          <cell r="X589">
            <v>0</v>
          </cell>
          <cell r="Y589">
            <v>15</v>
          </cell>
          <cell r="Z589">
            <v>32.324999999999996</v>
          </cell>
        </row>
        <row r="591">
          <cell r="C591">
            <v>36277</v>
          </cell>
          <cell r="D591" t="str">
            <v>Bot</v>
          </cell>
          <cell r="E591">
            <v>36281</v>
          </cell>
          <cell r="F591">
            <v>15</v>
          </cell>
          <cell r="H591">
            <v>2.3250000000000002</v>
          </cell>
          <cell r="I591" t="str">
            <v>PB</v>
          </cell>
          <cell r="K591">
            <v>132</v>
          </cell>
          <cell r="L591">
            <v>2.0129999999999999</v>
          </cell>
          <cell r="M591">
            <v>146880</v>
          </cell>
          <cell r="N591" t="str">
            <v>Fut</v>
          </cell>
          <cell r="O591" t="str">
            <v>Nyx</v>
          </cell>
          <cell r="P591">
            <v>150000</v>
          </cell>
          <cell r="Q591">
            <v>0</v>
          </cell>
          <cell r="R591" t="str">
            <v>Fncl</v>
          </cell>
          <cell r="S591" t="str">
            <v>Nymex</v>
          </cell>
          <cell r="T591">
            <v>150000</v>
          </cell>
          <cell r="U591">
            <v>15</v>
          </cell>
          <cell r="V591">
            <v>2.3250000000000002</v>
          </cell>
          <cell r="W591">
            <v>34.875</v>
          </cell>
          <cell r="X591">
            <v>0</v>
          </cell>
          <cell r="Y591">
            <v>15</v>
          </cell>
          <cell r="Z591">
            <v>34.875</v>
          </cell>
        </row>
        <row r="592">
          <cell r="C592">
            <v>36277</v>
          </cell>
          <cell r="D592" t="str">
            <v>Sld</v>
          </cell>
          <cell r="E592">
            <v>36312</v>
          </cell>
          <cell r="G592">
            <v>15</v>
          </cell>
          <cell r="H592">
            <v>2.3450000000000002</v>
          </cell>
          <cell r="I592" t="str">
            <v>PB</v>
          </cell>
          <cell r="K592">
            <v>132</v>
          </cell>
          <cell r="L592">
            <v>2.2730000000000001</v>
          </cell>
          <cell r="M592">
            <v>-150720</v>
          </cell>
          <cell r="N592" t="str">
            <v>Fut</v>
          </cell>
          <cell r="O592" t="str">
            <v>Nyx</v>
          </cell>
          <cell r="P592">
            <v>0</v>
          </cell>
          <cell r="Q592">
            <v>150000</v>
          </cell>
          <cell r="R592" t="str">
            <v>Fncl</v>
          </cell>
          <cell r="S592" t="str">
            <v>Nymex</v>
          </cell>
          <cell r="T592">
            <v>150000</v>
          </cell>
          <cell r="U592">
            <v>-15</v>
          </cell>
          <cell r="V592">
            <v>2.3450000000000002</v>
          </cell>
          <cell r="W592">
            <v>0</v>
          </cell>
          <cell r="X592">
            <v>35.175000000000004</v>
          </cell>
          <cell r="Y592">
            <v>-15</v>
          </cell>
          <cell r="Z592">
            <v>-35.175000000000004</v>
          </cell>
        </row>
        <row r="594">
          <cell r="C594">
            <v>36278</v>
          </cell>
          <cell r="D594" t="str">
            <v>Sld</v>
          </cell>
          <cell r="E594">
            <v>36281</v>
          </cell>
          <cell r="G594">
            <v>23</v>
          </cell>
          <cell r="H594">
            <v>2.2999999999999998</v>
          </cell>
          <cell r="I594" t="str">
            <v>IT</v>
          </cell>
          <cell r="K594">
            <v>30</v>
          </cell>
          <cell r="L594">
            <v>2.0129999999999999</v>
          </cell>
          <cell r="M594">
            <v>-232870</v>
          </cell>
          <cell r="N594" t="str">
            <v>Fut</v>
          </cell>
          <cell r="O594" t="str">
            <v>Nyx</v>
          </cell>
          <cell r="P594">
            <v>0</v>
          </cell>
          <cell r="Q594">
            <v>230000</v>
          </cell>
          <cell r="R594" t="str">
            <v>Fncl</v>
          </cell>
          <cell r="S594" t="str">
            <v>Nymex</v>
          </cell>
          <cell r="T594">
            <v>230000</v>
          </cell>
          <cell r="U594">
            <v>-23</v>
          </cell>
          <cell r="V594">
            <v>2.2999999999999998</v>
          </cell>
          <cell r="W594">
            <v>0</v>
          </cell>
          <cell r="X594">
            <v>52.9</v>
          </cell>
          <cell r="Y594">
            <v>-23</v>
          </cell>
          <cell r="Z594">
            <v>-52.9</v>
          </cell>
        </row>
        <row r="595">
          <cell r="C595">
            <v>36278</v>
          </cell>
          <cell r="D595" t="str">
            <v>Bot</v>
          </cell>
          <cell r="E595">
            <v>36281</v>
          </cell>
          <cell r="F595">
            <v>15</v>
          </cell>
          <cell r="H595">
            <v>2.335</v>
          </cell>
          <cell r="I595" t="str">
            <v>PU</v>
          </cell>
          <cell r="K595">
            <v>51</v>
          </cell>
          <cell r="L595">
            <v>2.0129999999999999</v>
          </cell>
          <cell r="M595">
            <v>146780</v>
          </cell>
          <cell r="N595" t="str">
            <v>Fut</v>
          </cell>
          <cell r="O595" t="str">
            <v>Nyx</v>
          </cell>
          <cell r="P595">
            <v>150000</v>
          </cell>
          <cell r="Q595">
            <v>0</v>
          </cell>
          <cell r="R595" t="str">
            <v>Fncl</v>
          </cell>
          <cell r="S595" t="str">
            <v>Nymex</v>
          </cell>
          <cell r="T595">
            <v>150000</v>
          </cell>
          <cell r="U595">
            <v>15</v>
          </cell>
          <cell r="V595">
            <v>2.335</v>
          </cell>
          <cell r="W595">
            <v>35.024999999999999</v>
          </cell>
          <cell r="X595">
            <v>0</v>
          </cell>
          <cell r="Y595">
            <v>15</v>
          </cell>
          <cell r="Z595">
            <v>35.024999999999999</v>
          </cell>
        </row>
        <row r="596">
          <cell r="C596">
            <v>36278</v>
          </cell>
          <cell r="D596" t="str">
            <v>Bot</v>
          </cell>
          <cell r="E596">
            <v>36281</v>
          </cell>
          <cell r="F596">
            <v>31</v>
          </cell>
          <cell r="H596">
            <v>2.33</v>
          </cell>
          <cell r="I596" t="str">
            <v>PU</v>
          </cell>
          <cell r="K596">
            <v>52</v>
          </cell>
          <cell r="L596">
            <v>2.0129999999999999</v>
          </cell>
          <cell r="M596">
            <v>306830</v>
          </cell>
          <cell r="N596" t="str">
            <v>Fut</v>
          </cell>
          <cell r="O596" t="str">
            <v>Nyx</v>
          </cell>
          <cell r="P596">
            <v>310000</v>
          </cell>
          <cell r="Q596">
            <v>0</v>
          </cell>
          <cell r="R596" t="str">
            <v>Fncl</v>
          </cell>
          <cell r="S596" t="str">
            <v>Nymex</v>
          </cell>
          <cell r="T596">
            <v>310000</v>
          </cell>
          <cell r="U596">
            <v>31</v>
          </cell>
          <cell r="V596">
            <v>2.33</v>
          </cell>
          <cell r="W596">
            <v>72.23</v>
          </cell>
          <cell r="X596">
            <v>0</v>
          </cell>
          <cell r="Y596">
            <v>31</v>
          </cell>
          <cell r="Z596">
            <v>72.23</v>
          </cell>
        </row>
        <row r="597">
          <cell r="C597">
            <v>36278</v>
          </cell>
          <cell r="D597" t="str">
            <v>Bot</v>
          </cell>
          <cell r="E597">
            <v>36281</v>
          </cell>
          <cell r="F597">
            <v>23</v>
          </cell>
          <cell r="H597">
            <v>2.2999999999999998</v>
          </cell>
          <cell r="I597" t="str">
            <v>IT</v>
          </cell>
          <cell r="K597">
            <v>112</v>
          </cell>
          <cell r="L597">
            <v>2.0129999999999999</v>
          </cell>
          <cell r="M597">
            <v>227130</v>
          </cell>
          <cell r="N597" t="str">
            <v>Fut</v>
          </cell>
          <cell r="O597" t="str">
            <v>Nyx</v>
          </cell>
          <cell r="P597">
            <v>230000</v>
          </cell>
          <cell r="Q597">
            <v>0</v>
          </cell>
          <cell r="R597" t="str">
            <v>Fncl</v>
          </cell>
          <cell r="S597" t="str">
            <v>Nymex</v>
          </cell>
          <cell r="T597">
            <v>230000</v>
          </cell>
          <cell r="U597">
            <v>23</v>
          </cell>
          <cell r="V597">
            <v>2.2999999999999998</v>
          </cell>
          <cell r="W597">
            <v>52.9</v>
          </cell>
          <cell r="X597">
            <v>0</v>
          </cell>
          <cell r="Y597">
            <v>23</v>
          </cell>
          <cell r="Z597">
            <v>52.9</v>
          </cell>
        </row>
        <row r="598">
          <cell r="C598">
            <v>36278</v>
          </cell>
          <cell r="D598" t="str">
            <v>Bot</v>
          </cell>
          <cell r="E598">
            <v>36281</v>
          </cell>
          <cell r="F598">
            <v>23</v>
          </cell>
          <cell r="H598">
            <v>2.3199999999999998</v>
          </cell>
          <cell r="I598" t="str">
            <v>SB1</v>
          </cell>
          <cell r="K598">
            <v>112</v>
          </cell>
          <cell r="L598">
            <v>2.0129999999999999</v>
          </cell>
          <cell r="M598">
            <v>226930</v>
          </cell>
          <cell r="N598" t="str">
            <v>Fut</v>
          </cell>
          <cell r="O598" t="str">
            <v>Nyx</v>
          </cell>
          <cell r="P598">
            <v>230000</v>
          </cell>
          <cell r="Q598">
            <v>0</v>
          </cell>
          <cell r="R598" t="str">
            <v>Fncl</v>
          </cell>
          <cell r="S598" t="str">
            <v>Nymex</v>
          </cell>
          <cell r="T598">
            <v>230000</v>
          </cell>
          <cell r="U598">
            <v>23</v>
          </cell>
          <cell r="V598">
            <v>2.3199999999999998</v>
          </cell>
          <cell r="W598">
            <v>53.36</v>
          </cell>
          <cell r="X598">
            <v>0</v>
          </cell>
          <cell r="Y598">
            <v>23</v>
          </cell>
          <cell r="Z598">
            <v>53.36</v>
          </cell>
        </row>
        <row r="599">
          <cell r="C599">
            <v>36278</v>
          </cell>
          <cell r="D599" t="str">
            <v>Bot</v>
          </cell>
          <cell r="E599">
            <v>36281</v>
          </cell>
          <cell r="F599">
            <v>2</v>
          </cell>
          <cell r="H599">
            <v>2.33</v>
          </cell>
          <cell r="I599" t="str">
            <v>PU</v>
          </cell>
          <cell r="K599">
            <v>112</v>
          </cell>
          <cell r="L599">
            <v>2.0129999999999999</v>
          </cell>
          <cell r="M599">
            <v>16830</v>
          </cell>
          <cell r="N599" t="str">
            <v>Fut</v>
          </cell>
          <cell r="O599" t="str">
            <v>Nyx</v>
          </cell>
          <cell r="P599">
            <v>20000</v>
          </cell>
          <cell r="Q599">
            <v>0</v>
          </cell>
          <cell r="R599" t="str">
            <v>Fncl</v>
          </cell>
          <cell r="S599" t="str">
            <v>Nymex</v>
          </cell>
          <cell r="T599">
            <v>20000</v>
          </cell>
          <cell r="U599">
            <v>2</v>
          </cell>
          <cell r="V599">
            <v>2.33</v>
          </cell>
          <cell r="W599">
            <v>4.66</v>
          </cell>
          <cell r="X599">
            <v>0</v>
          </cell>
          <cell r="Y599">
            <v>2</v>
          </cell>
          <cell r="Z599">
            <v>4.66</v>
          </cell>
        </row>
        <row r="600">
          <cell r="C600">
            <v>36278</v>
          </cell>
          <cell r="D600" t="str">
            <v>Bot</v>
          </cell>
          <cell r="E600">
            <v>36281</v>
          </cell>
          <cell r="F600">
            <v>2</v>
          </cell>
          <cell r="H600">
            <v>2.3250000000000002</v>
          </cell>
          <cell r="I600" t="str">
            <v>PB</v>
          </cell>
          <cell r="K600">
            <v>112</v>
          </cell>
          <cell r="L600">
            <v>2.0129999999999999</v>
          </cell>
          <cell r="M600">
            <v>16879.999999999996</v>
          </cell>
          <cell r="N600" t="str">
            <v>Fut</v>
          </cell>
          <cell r="O600" t="str">
            <v>Nyx</v>
          </cell>
          <cell r="P600">
            <v>20000</v>
          </cell>
          <cell r="Q600">
            <v>0</v>
          </cell>
          <cell r="R600" t="str">
            <v>Fncl</v>
          </cell>
          <cell r="S600" t="str">
            <v>Nymex</v>
          </cell>
          <cell r="T600">
            <v>20000</v>
          </cell>
          <cell r="U600">
            <v>2</v>
          </cell>
          <cell r="V600">
            <v>2.3250000000000002</v>
          </cell>
          <cell r="W600">
            <v>4.6500000000000004</v>
          </cell>
          <cell r="X600">
            <v>0</v>
          </cell>
          <cell r="Y600">
            <v>2</v>
          </cell>
          <cell r="Z600">
            <v>4.6500000000000004</v>
          </cell>
        </row>
        <row r="601">
          <cell r="C601">
            <v>36278</v>
          </cell>
          <cell r="D601" t="str">
            <v>Bot</v>
          </cell>
          <cell r="E601">
            <v>36281</v>
          </cell>
          <cell r="F601">
            <v>14</v>
          </cell>
          <cell r="H601">
            <v>2.33</v>
          </cell>
          <cell r="I601" t="str">
            <v>ML</v>
          </cell>
          <cell r="K601">
            <v>112</v>
          </cell>
          <cell r="L601">
            <v>2.0129999999999999</v>
          </cell>
          <cell r="M601">
            <v>136830</v>
          </cell>
          <cell r="N601" t="str">
            <v>Fut</v>
          </cell>
          <cell r="O601" t="str">
            <v>Nyx</v>
          </cell>
          <cell r="P601">
            <v>140000</v>
          </cell>
          <cell r="Q601">
            <v>0</v>
          </cell>
          <cell r="R601" t="str">
            <v>Fncl</v>
          </cell>
          <cell r="S601" t="str">
            <v>Nymex</v>
          </cell>
          <cell r="T601">
            <v>140000</v>
          </cell>
          <cell r="U601">
            <v>14</v>
          </cell>
          <cell r="V601">
            <v>2.33</v>
          </cell>
          <cell r="W601">
            <v>32.620000000000005</v>
          </cell>
          <cell r="X601">
            <v>0</v>
          </cell>
          <cell r="Y601">
            <v>14</v>
          </cell>
          <cell r="Z601">
            <v>32.620000000000005</v>
          </cell>
        </row>
        <row r="602">
          <cell r="C602">
            <v>36278</v>
          </cell>
          <cell r="D602" t="str">
            <v>Bot</v>
          </cell>
          <cell r="E602">
            <v>36281</v>
          </cell>
          <cell r="F602">
            <v>3</v>
          </cell>
          <cell r="H602">
            <v>2.3250000000000002</v>
          </cell>
          <cell r="I602" t="str">
            <v>PB</v>
          </cell>
          <cell r="K602">
            <v>124</v>
          </cell>
          <cell r="L602">
            <v>2.0129999999999999</v>
          </cell>
          <cell r="M602">
            <v>26879.999999999996</v>
          </cell>
          <cell r="N602" t="str">
            <v>Fut</v>
          </cell>
          <cell r="O602" t="str">
            <v>Nyx</v>
          </cell>
          <cell r="P602">
            <v>30000</v>
          </cell>
          <cell r="Q602">
            <v>0</v>
          </cell>
          <cell r="R602" t="str">
            <v>Fncl</v>
          </cell>
          <cell r="S602" t="str">
            <v>Nymex</v>
          </cell>
          <cell r="T602">
            <v>30000</v>
          </cell>
          <cell r="U602">
            <v>3</v>
          </cell>
          <cell r="V602">
            <v>2.3250000000000002</v>
          </cell>
          <cell r="W602">
            <v>6.9750000000000005</v>
          </cell>
          <cell r="X602">
            <v>0</v>
          </cell>
          <cell r="Y602">
            <v>3</v>
          </cell>
          <cell r="Z602">
            <v>6.9750000000000005</v>
          </cell>
        </row>
        <row r="603">
          <cell r="C603">
            <v>36278</v>
          </cell>
          <cell r="D603" t="str">
            <v>Bot</v>
          </cell>
          <cell r="E603">
            <v>36281</v>
          </cell>
          <cell r="F603">
            <v>15</v>
          </cell>
          <cell r="H603">
            <v>2.3250000000000002</v>
          </cell>
          <cell r="I603" t="str">
            <v>PU</v>
          </cell>
          <cell r="K603">
            <v>132</v>
          </cell>
          <cell r="L603">
            <v>2.0129999999999999</v>
          </cell>
          <cell r="M603">
            <v>146880</v>
          </cell>
          <cell r="N603" t="str">
            <v>Fut</v>
          </cell>
          <cell r="O603" t="str">
            <v>Nyx</v>
          </cell>
          <cell r="P603">
            <v>150000</v>
          </cell>
          <cell r="Q603">
            <v>0</v>
          </cell>
          <cell r="R603" t="str">
            <v>Fncl</v>
          </cell>
          <cell r="S603" t="str">
            <v>Nymex</v>
          </cell>
          <cell r="T603">
            <v>150000</v>
          </cell>
          <cell r="U603">
            <v>15</v>
          </cell>
          <cell r="V603">
            <v>2.3250000000000002</v>
          </cell>
          <cell r="W603">
            <v>34.875</v>
          </cell>
          <cell r="X603">
            <v>0</v>
          </cell>
          <cell r="Y603">
            <v>15</v>
          </cell>
          <cell r="Z603">
            <v>34.875</v>
          </cell>
        </row>
        <row r="604">
          <cell r="C604">
            <v>36278</v>
          </cell>
          <cell r="D604" t="str">
            <v>Bot</v>
          </cell>
          <cell r="E604">
            <v>36281</v>
          </cell>
          <cell r="F604">
            <v>5</v>
          </cell>
          <cell r="H604">
            <v>2.33</v>
          </cell>
          <cell r="I604" t="str">
            <v>ML</v>
          </cell>
          <cell r="K604">
            <v>132</v>
          </cell>
          <cell r="L604">
            <v>2.0129999999999999</v>
          </cell>
          <cell r="M604">
            <v>46830</v>
          </cell>
          <cell r="N604" t="str">
            <v>Fut</v>
          </cell>
          <cell r="O604" t="str">
            <v>Nyx</v>
          </cell>
          <cell r="P604">
            <v>50000</v>
          </cell>
          <cell r="Q604">
            <v>0</v>
          </cell>
          <cell r="R604" t="str">
            <v>Fncl</v>
          </cell>
          <cell r="S604" t="str">
            <v>Nymex</v>
          </cell>
          <cell r="T604">
            <v>50000</v>
          </cell>
          <cell r="U604">
            <v>5</v>
          </cell>
          <cell r="V604">
            <v>2.33</v>
          </cell>
          <cell r="W604">
            <v>11.65</v>
          </cell>
          <cell r="X604">
            <v>0</v>
          </cell>
          <cell r="Y604">
            <v>5</v>
          </cell>
          <cell r="Z604">
            <v>11.65</v>
          </cell>
        </row>
        <row r="605">
          <cell r="C605">
            <v>36278</v>
          </cell>
          <cell r="D605" t="str">
            <v>Sld</v>
          </cell>
          <cell r="E605">
            <v>36312</v>
          </cell>
          <cell r="G605">
            <v>10</v>
          </cell>
          <cell r="H605">
            <v>2.3450000000000002</v>
          </cell>
          <cell r="I605" t="str">
            <v>PB</v>
          </cell>
          <cell r="K605">
            <v>34</v>
          </cell>
          <cell r="L605">
            <v>2.2730000000000001</v>
          </cell>
          <cell r="M605">
            <v>-100719.99999999999</v>
          </cell>
          <cell r="N605" t="str">
            <v>Fut</v>
          </cell>
          <cell r="O605" t="str">
            <v>Nyx</v>
          </cell>
          <cell r="P605">
            <v>0</v>
          </cell>
          <cell r="Q605">
            <v>100000</v>
          </cell>
          <cell r="R605" t="str">
            <v>Fncl</v>
          </cell>
          <cell r="S605" t="str">
            <v>Nymex</v>
          </cell>
          <cell r="T605">
            <v>100000</v>
          </cell>
          <cell r="U605">
            <v>-10</v>
          </cell>
          <cell r="V605">
            <v>2.3450000000000002</v>
          </cell>
          <cell r="W605">
            <v>0</v>
          </cell>
          <cell r="X605">
            <v>23.450000000000003</v>
          </cell>
          <cell r="Y605">
            <v>-10</v>
          </cell>
          <cell r="Z605">
            <v>-23.450000000000003</v>
          </cell>
        </row>
        <row r="606">
          <cell r="C606">
            <v>36278</v>
          </cell>
          <cell r="D606" t="str">
            <v>Sld</v>
          </cell>
          <cell r="E606">
            <v>36312</v>
          </cell>
          <cell r="G606">
            <v>15</v>
          </cell>
          <cell r="H606">
            <v>2.34</v>
          </cell>
          <cell r="I606" t="str">
            <v>PB</v>
          </cell>
          <cell r="K606">
            <v>132</v>
          </cell>
          <cell r="L606">
            <v>2.2730000000000001</v>
          </cell>
          <cell r="M606">
            <v>-150670</v>
          </cell>
          <cell r="N606" t="str">
            <v>Fut</v>
          </cell>
          <cell r="O606" t="str">
            <v>Nyx</v>
          </cell>
          <cell r="P606">
            <v>0</v>
          </cell>
          <cell r="Q606">
            <v>150000</v>
          </cell>
          <cell r="R606" t="str">
            <v>Fncl</v>
          </cell>
          <cell r="S606" t="str">
            <v>Nymex</v>
          </cell>
          <cell r="T606">
            <v>150000</v>
          </cell>
          <cell r="U606">
            <v>-15</v>
          </cell>
          <cell r="V606">
            <v>2.34</v>
          </cell>
          <cell r="W606">
            <v>0</v>
          </cell>
          <cell r="X606">
            <v>35.099999999999994</v>
          </cell>
          <cell r="Y606">
            <v>-15</v>
          </cell>
          <cell r="Z606">
            <v>-35.099999999999994</v>
          </cell>
        </row>
        <row r="607">
          <cell r="C607">
            <v>36278</v>
          </cell>
          <cell r="D607" t="str">
            <v>Sld</v>
          </cell>
          <cell r="E607">
            <v>36312</v>
          </cell>
          <cell r="G607">
            <v>5</v>
          </cell>
          <cell r="H607">
            <v>2.3450000000000002</v>
          </cell>
          <cell r="I607" t="str">
            <v>PB</v>
          </cell>
          <cell r="K607">
            <v>132</v>
          </cell>
          <cell r="L607">
            <v>2.2730000000000001</v>
          </cell>
          <cell r="M607">
            <v>-50720</v>
          </cell>
          <cell r="N607" t="str">
            <v>Fut</v>
          </cell>
          <cell r="O607" t="str">
            <v>Nyx</v>
          </cell>
          <cell r="P607">
            <v>0</v>
          </cell>
          <cell r="Q607">
            <v>50000</v>
          </cell>
          <cell r="R607" t="str">
            <v>Fncl</v>
          </cell>
          <cell r="S607" t="str">
            <v>Nymex</v>
          </cell>
          <cell r="T607">
            <v>50000</v>
          </cell>
          <cell r="U607">
            <v>-5</v>
          </cell>
          <cell r="V607">
            <v>2.3450000000000002</v>
          </cell>
          <cell r="W607">
            <v>0</v>
          </cell>
          <cell r="X607">
            <v>11.725000000000001</v>
          </cell>
          <cell r="Y607">
            <v>-5</v>
          </cell>
          <cell r="Z607">
            <v>-11.725000000000001</v>
          </cell>
        </row>
        <row r="609">
          <cell r="C609">
            <v>36285</v>
          </cell>
          <cell r="D609" t="str">
            <v>Bot</v>
          </cell>
          <cell r="E609">
            <v>36312</v>
          </cell>
          <cell r="F609">
            <v>20</v>
          </cell>
          <cell r="H609">
            <v>2.375</v>
          </cell>
          <cell r="I609" t="str">
            <v>PB</v>
          </cell>
          <cell r="K609">
            <v>34</v>
          </cell>
          <cell r="L609">
            <v>2.2730000000000001</v>
          </cell>
          <cell r="M609">
            <v>198980</v>
          </cell>
          <cell r="N609" t="str">
            <v>Fut</v>
          </cell>
          <cell r="O609" t="str">
            <v>Nyx</v>
          </cell>
          <cell r="P609">
            <v>200000</v>
          </cell>
          <cell r="Q609">
            <v>0</v>
          </cell>
          <cell r="R609" t="str">
            <v>Fncl</v>
          </cell>
          <cell r="S609" t="str">
            <v>Nymex</v>
          </cell>
          <cell r="T609">
            <v>200000</v>
          </cell>
          <cell r="U609">
            <v>20</v>
          </cell>
          <cell r="V609">
            <v>2.375</v>
          </cell>
          <cell r="W609">
            <v>47.5</v>
          </cell>
          <cell r="X609">
            <v>0</v>
          </cell>
          <cell r="Y609">
            <v>20</v>
          </cell>
          <cell r="Z609">
            <v>47.5</v>
          </cell>
        </row>
        <row r="611">
          <cell r="C611">
            <v>36287</v>
          </cell>
          <cell r="D611" t="str">
            <v>Sld</v>
          </cell>
          <cell r="E611">
            <v>36312</v>
          </cell>
          <cell r="G611">
            <v>10</v>
          </cell>
          <cell r="H611">
            <v>2.2400000000000002</v>
          </cell>
          <cell r="I611" t="str">
            <v>PB</v>
          </cell>
          <cell r="K611">
            <v>34</v>
          </cell>
          <cell r="L611">
            <v>2.2730000000000001</v>
          </cell>
          <cell r="M611">
            <v>-99670</v>
          </cell>
          <cell r="N611" t="str">
            <v>Fut</v>
          </cell>
          <cell r="O611" t="str">
            <v>Nyx</v>
          </cell>
          <cell r="P611">
            <v>0</v>
          </cell>
          <cell r="Q611">
            <v>100000</v>
          </cell>
          <cell r="R611" t="str">
            <v>Fncl</v>
          </cell>
          <cell r="S611" t="str">
            <v>Nymex</v>
          </cell>
          <cell r="T611">
            <v>100000</v>
          </cell>
          <cell r="U611">
            <v>-10</v>
          </cell>
          <cell r="V611">
            <v>2.2400000000000002</v>
          </cell>
          <cell r="W611">
            <v>0</v>
          </cell>
          <cell r="X611">
            <v>22.400000000000002</v>
          </cell>
          <cell r="Y611">
            <v>-10</v>
          </cell>
          <cell r="Z611">
            <v>-22.400000000000002</v>
          </cell>
        </row>
        <row r="612">
          <cell r="C612">
            <v>36287</v>
          </cell>
          <cell r="D612" t="str">
            <v>Sld</v>
          </cell>
          <cell r="E612">
            <v>36373</v>
          </cell>
          <cell r="G612">
            <v>15</v>
          </cell>
          <cell r="H612">
            <v>2.29</v>
          </cell>
          <cell r="I612" t="str">
            <v>ML</v>
          </cell>
          <cell r="K612">
            <v>133</v>
          </cell>
          <cell r="L612">
            <v>2.601</v>
          </cell>
          <cell r="M612">
            <v>-146890</v>
          </cell>
          <cell r="N612" t="str">
            <v>Fut</v>
          </cell>
          <cell r="O612" t="str">
            <v>Nyx</v>
          </cell>
          <cell r="P612">
            <v>0</v>
          </cell>
          <cell r="Q612">
            <v>150000</v>
          </cell>
          <cell r="R612" t="str">
            <v>Fncl</v>
          </cell>
          <cell r="S612" t="str">
            <v>Nymex</v>
          </cell>
          <cell r="T612">
            <v>150000</v>
          </cell>
          <cell r="U612">
            <v>-15</v>
          </cell>
          <cell r="V612">
            <v>2.29</v>
          </cell>
          <cell r="W612">
            <v>0</v>
          </cell>
          <cell r="X612">
            <v>34.35</v>
          </cell>
          <cell r="Y612">
            <v>-15</v>
          </cell>
          <cell r="Z612">
            <v>-34.35</v>
          </cell>
        </row>
        <row r="614">
          <cell r="C614">
            <v>36293</v>
          </cell>
          <cell r="D614" t="str">
            <v>Bot</v>
          </cell>
          <cell r="E614">
            <v>36312</v>
          </cell>
          <cell r="F614">
            <v>10</v>
          </cell>
          <cell r="H614">
            <v>2.19</v>
          </cell>
          <cell r="I614" t="str">
            <v>ML</v>
          </cell>
          <cell r="K614">
            <v>34</v>
          </cell>
          <cell r="L614">
            <v>2.2730000000000001</v>
          </cell>
          <cell r="M614">
            <v>100830</v>
          </cell>
          <cell r="N614" t="str">
            <v>Fut</v>
          </cell>
          <cell r="O614" t="str">
            <v>Nyx</v>
          </cell>
          <cell r="P614">
            <v>100000</v>
          </cell>
          <cell r="Q614">
            <v>0</v>
          </cell>
          <cell r="R614" t="str">
            <v>Fncl</v>
          </cell>
          <cell r="S614" t="str">
            <v>Nymex</v>
          </cell>
          <cell r="T614">
            <v>100000</v>
          </cell>
          <cell r="U614">
            <v>10</v>
          </cell>
          <cell r="V614">
            <v>2.19</v>
          </cell>
          <cell r="W614">
            <v>21.9</v>
          </cell>
          <cell r="X614">
            <v>0</v>
          </cell>
          <cell r="Y614">
            <v>10</v>
          </cell>
          <cell r="Z614">
            <v>21.9</v>
          </cell>
        </row>
        <row r="615">
          <cell r="C615">
            <v>36293</v>
          </cell>
          <cell r="D615" t="str">
            <v>Bot</v>
          </cell>
          <cell r="E615">
            <v>36312</v>
          </cell>
          <cell r="F615">
            <v>25</v>
          </cell>
          <cell r="H615">
            <v>2.1949999999999998</v>
          </cell>
          <cell r="I615" t="str">
            <v>PB</v>
          </cell>
          <cell r="K615">
            <v>14</v>
          </cell>
          <cell r="L615">
            <v>2.2730000000000001</v>
          </cell>
          <cell r="M615">
            <v>250780</v>
          </cell>
          <cell r="N615" t="str">
            <v>Fut</v>
          </cell>
          <cell r="O615" t="str">
            <v>Nyx</v>
          </cell>
          <cell r="P615">
            <v>250000</v>
          </cell>
          <cell r="Q615">
            <v>0</v>
          </cell>
          <cell r="R615" t="str">
            <v>Fncl</v>
          </cell>
          <cell r="S615" t="str">
            <v>Nymex</v>
          </cell>
          <cell r="T615">
            <v>250000</v>
          </cell>
          <cell r="U615">
            <v>25</v>
          </cell>
          <cell r="V615">
            <v>2.1949999999999998</v>
          </cell>
          <cell r="W615">
            <v>54.874999999999993</v>
          </cell>
          <cell r="X615">
            <v>0</v>
          </cell>
          <cell r="Y615">
            <v>25</v>
          </cell>
          <cell r="Z615">
            <v>54.874999999999993</v>
          </cell>
        </row>
        <row r="617">
          <cell r="C617">
            <v>36294</v>
          </cell>
          <cell r="D617" t="str">
            <v>Sld</v>
          </cell>
          <cell r="E617">
            <v>36312</v>
          </cell>
          <cell r="G617">
            <v>15</v>
          </cell>
          <cell r="H617">
            <v>2.2149999999999999</v>
          </cell>
          <cell r="I617" t="str">
            <v>PB</v>
          </cell>
          <cell r="K617">
            <v>14</v>
          </cell>
          <cell r="L617">
            <v>2.2730000000000001</v>
          </cell>
          <cell r="M617">
            <v>-149420</v>
          </cell>
          <cell r="N617" t="str">
            <v>Fut</v>
          </cell>
          <cell r="O617" t="str">
            <v>Nyx</v>
          </cell>
          <cell r="P617">
            <v>0</v>
          </cell>
          <cell r="Q617">
            <v>150000</v>
          </cell>
          <cell r="R617" t="str">
            <v>Fncl</v>
          </cell>
          <cell r="S617" t="str">
            <v>Nymex</v>
          </cell>
          <cell r="T617">
            <v>150000</v>
          </cell>
          <cell r="U617">
            <v>-15</v>
          </cell>
          <cell r="V617">
            <v>2.2149999999999999</v>
          </cell>
          <cell r="W617">
            <v>0</v>
          </cell>
          <cell r="X617">
            <v>33.224999999999994</v>
          </cell>
          <cell r="Y617">
            <v>-15</v>
          </cell>
          <cell r="Z617">
            <v>-33.224999999999994</v>
          </cell>
        </row>
        <row r="618">
          <cell r="C618">
            <v>36294</v>
          </cell>
          <cell r="D618" t="str">
            <v>Bot</v>
          </cell>
          <cell r="E618">
            <v>36312</v>
          </cell>
          <cell r="F618">
            <v>10</v>
          </cell>
          <cell r="H618">
            <v>2.2200000000000002</v>
          </cell>
          <cell r="I618" t="str">
            <v>PB</v>
          </cell>
          <cell r="K618">
            <v>14</v>
          </cell>
          <cell r="L618">
            <v>2.2730000000000001</v>
          </cell>
          <cell r="M618">
            <v>100530.00000000001</v>
          </cell>
          <cell r="N618" t="str">
            <v>Fut</v>
          </cell>
          <cell r="O618" t="str">
            <v>Nyx</v>
          </cell>
          <cell r="P618">
            <v>100000</v>
          </cell>
          <cell r="Q618">
            <v>0</v>
          </cell>
          <cell r="R618" t="str">
            <v>Fncl</v>
          </cell>
          <cell r="S618" t="str">
            <v>Nymex</v>
          </cell>
          <cell r="T618">
            <v>100000</v>
          </cell>
          <cell r="U618">
            <v>10</v>
          </cell>
          <cell r="V618">
            <v>2.2200000000000002</v>
          </cell>
          <cell r="W618">
            <v>22.200000000000003</v>
          </cell>
          <cell r="X618">
            <v>0</v>
          </cell>
          <cell r="Y618">
            <v>10</v>
          </cell>
          <cell r="Z618">
            <v>22.200000000000003</v>
          </cell>
        </row>
        <row r="620">
          <cell r="C620">
            <v>36298</v>
          </cell>
          <cell r="D620" t="str">
            <v>Sld</v>
          </cell>
          <cell r="E620">
            <v>36312</v>
          </cell>
          <cell r="G620">
            <v>20</v>
          </cell>
          <cell r="H620">
            <v>2.2749999999999999</v>
          </cell>
          <cell r="I620" t="str">
            <v>ML</v>
          </cell>
          <cell r="K620">
            <v>14</v>
          </cell>
          <cell r="L620">
            <v>2.2730000000000001</v>
          </cell>
          <cell r="M620">
            <v>-200020</v>
          </cell>
          <cell r="N620" t="str">
            <v>Fut</v>
          </cell>
          <cell r="O620" t="str">
            <v>Nyx</v>
          </cell>
          <cell r="P620">
            <v>0</v>
          </cell>
          <cell r="Q620">
            <v>200000</v>
          </cell>
          <cell r="R620" t="str">
            <v>Fncl</v>
          </cell>
          <cell r="S620" t="str">
            <v>Nymex</v>
          </cell>
          <cell r="T620">
            <v>200000</v>
          </cell>
          <cell r="U620">
            <v>-20</v>
          </cell>
          <cell r="V620">
            <v>2.2749999999999999</v>
          </cell>
          <cell r="W620">
            <v>0</v>
          </cell>
          <cell r="X620">
            <v>45.5</v>
          </cell>
          <cell r="Y620">
            <v>-20</v>
          </cell>
          <cell r="Z620">
            <v>-45.5</v>
          </cell>
        </row>
        <row r="621">
          <cell r="C621">
            <v>36298</v>
          </cell>
          <cell r="D621" t="str">
            <v>Sld</v>
          </cell>
          <cell r="E621">
            <v>36312</v>
          </cell>
          <cell r="G621">
            <v>10</v>
          </cell>
          <cell r="H621">
            <v>2.2749999999999999</v>
          </cell>
          <cell r="I621" t="str">
            <v>ML</v>
          </cell>
          <cell r="K621">
            <v>34</v>
          </cell>
          <cell r="L621">
            <v>2.2730000000000001</v>
          </cell>
          <cell r="M621">
            <v>-100019.99999999999</v>
          </cell>
          <cell r="N621" t="str">
            <v>Fut</v>
          </cell>
          <cell r="O621" t="str">
            <v>Nyx</v>
          </cell>
          <cell r="P621">
            <v>0</v>
          </cell>
          <cell r="Q621">
            <v>100000</v>
          </cell>
          <cell r="R621" t="str">
            <v>Fncl</v>
          </cell>
          <cell r="S621" t="str">
            <v>Nymex</v>
          </cell>
          <cell r="T621">
            <v>100000</v>
          </cell>
          <cell r="U621">
            <v>-10</v>
          </cell>
          <cell r="V621">
            <v>2.2749999999999999</v>
          </cell>
          <cell r="W621">
            <v>0</v>
          </cell>
          <cell r="X621">
            <v>22.75</v>
          </cell>
          <cell r="Y621">
            <v>-10</v>
          </cell>
          <cell r="Z621">
            <v>-22.75</v>
          </cell>
        </row>
        <row r="623">
          <cell r="C623">
            <v>36300</v>
          </cell>
          <cell r="D623" t="str">
            <v>Bot</v>
          </cell>
          <cell r="E623">
            <v>36312</v>
          </cell>
          <cell r="F623">
            <v>3</v>
          </cell>
          <cell r="H623">
            <v>2.2149999999999999</v>
          </cell>
          <cell r="I623" t="str">
            <v>PB</v>
          </cell>
          <cell r="K623">
            <v>103</v>
          </cell>
          <cell r="L623">
            <v>2.2730000000000001</v>
          </cell>
          <cell r="M623">
            <v>30580.000000000004</v>
          </cell>
          <cell r="N623" t="str">
            <v>Fut</v>
          </cell>
          <cell r="O623" t="str">
            <v>Nyx</v>
          </cell>
          <cell r="P623">
            <v>30000</v>
          </cell>
          <cell r="Q623">
            <v>0</v>
          </cell>
          <cell r="R623" t="str">
            <v>Fncl</v>
          </cell>
          <cell r="S623" t="str">
            <v>Nymex</v>
          </cell>
          <cell r="T623">
            <v>30000</v>
          </cell>
          <cell r="U623">
            <v>3</v>
          </cell>
          <cell r="V623">
            <v>2.2149999999999999</v>
          </cell>
          <cell r="W623">
            <v>6.6449999999999996</v>
          </cell>
          <cell r="X623">
            <v>0</v>
          </cell>
          <cell r="Y623">
            <v>3</v>
          </cell>
          <cell r="Z623">
            <v>6.6449999999999996</v>
          </cell>
        </row>
        <row r="624">
          <cell r="C624">
            <v>36301</v>
          </cell>
          <cell r="D624" t="str">
            <v>Bot</v>
          </cell>
          <cell r="E624">
            <v>36312</v>
          </cell>
          <cell r="F624">
            <v>5</v>
          </cell>
          <cell r="H624">
            <v>2.19</v>
          </cell>
          <cell r="I624" t="str">
            <v>PB</v>
          </cell>
          <cell r="K624">
            <v>103</v>
          </cell>
          <cell r="L624">
            <v>2.2730000000000001</v>
          </cell>
          <cell r="M624">
            <v>50830</v>
          </cell>
          <cell r="N624" t="str">
            <v>Fut</v>
          </cell>
          <cell r="O624" t="str">
            <v>Nyx</v>
          </cell>
          <cell r="P624">
            <v>50000</v>
          </cell>
          <cell r="Q624">
            <v>0</v>
          </cell>
          <cell r="R624" t="str">
            <v>Fncl</v>
          </cell>
          <cell r="S624" t="str">
            <v>Nymex</v>
          </cell>
          <cell r="T624">
            <v>50000</v>
          </cell>
          <cell r="U624">
            <v>5</v>
          </cell>
          <cell r="V624">
            <v>2.19</v>
          </cell>
          <cell r="W624">
            <v>10.95</v>
          </cell>
          <cell r="X624">
            <v>0</v>
          </cell>
          <cell r="Y624">
            <v>5</v>
          </cell>
          <cell r="Z624">
            <v>10.95</v>
          </cell>
        </row>
        <row r="626">
          <cell r="C626">
            <v>36304</v>
          </cell>
          <cell r="D626" t="str">
            <v>Bot</v>
          </cell>
          <cell r="E626">
            <v>36312</v>
          </cell>
          <cell r="F626">
            <v>7</v>
          </cell>
          <cell r="H626">
            <v>2.17</v>
          </cell>
          <cell r="I626" t="str">
            <v>ML</v>
          </cell>
          <cell r="K626">
            <v>117</v>
          </cell>
          <cell r="L626">
            <v>2.2730000000000001</v>
          </cell>
          <cell r="M626">
            <v>71030</v>
          </cell>
          <cell r="N626" t="str">
            <v>Fut</v>
          </cell>
          <cell r="O626" t="str">
            <v>Nyx</v>
          </cell>
          <cell r="P626">
            <v>70000</v>
          </cell>
          <cell r="Q626">
            <v>0</v>
          </cell>
          <cell r="R626" t="str">
            <v>Fncl</v>
          </cell>
          <cell r="S626" t="str">
            <v>Nymex</v>
          </cell>
          <cell r="T626">
            <v>70000</v>
          </cell>
          <cell r="U626">
            <v>7</v>
          </cell>
          <cell r="V626">
            <v>2.17</v>
          </cell>
          <cell r="W626">
            <v>15.19</v>
          </cell>
          <cell r="X626">
            <v>0</v>
          </cell>
          <cell r="Y626">
            <v>7</v>
          </cell>
          <cell r="Z626">
            <v>15.19</v>
          </cell>
        </row>
        <row r="627">
          <cell r="C627">
            <v>36305</v>
          </cell>
          <cell r="D627" t="str">
            <v>Bot</v>
          </cell>
          <cell r="E627">
            <v>36312</v>
          </cell>
          <cell r="F627">
            <v>2</v>
          </cell>
          <cell r="H627">
            <v>2.1589999999999998</v>
          </cell>
          <cell r="I627" t="str">
            <v>MLA</v>
          </cell>
          <cell r="K627">
            <v>34</v>
          </cell>
          <cell r="L627">
            <v>2.2730000000000001</v>
          </cell>
          <cell r="M627">
            <v>21140.000000000004</v>
          </cell>
          <cell r="N627" t="str">
            <v>Fut</v>
          </cell>
          <cell r="O627" t="str">
            <v>Nyx</v>
          </cell>
          <cell r="P627">
            <v>20000</v>
          </cell>
          <cell r="Q627">
            <v>0</v>
          </cell>
          <cell r="R627" t="str">
            <v>Fncl</v>
          </cell>
          <cell r="S627" t="str">
            <v>Nymex</v>
          </cell>
          <cell r="T627">
            <v>20000</v>
          </cell>
          <cell r="U627">
            <v>2</v>
          </cell>
          <cell r="V627">
            <v>2.1589999999999998</v>
          </cell>
          <cell r="W627">
            <v>4.3179999999999996</v>
          </cell>
          <cell r="X627">
            <v>0</v>
          </cell>
          <cell r="Y627">
            <v>2</v>
          </cell>
          <cell r="Z627">
            <v>4.3179999999999996</v>
          </cell>
        </row>
        <row r="628">
          <cell r="C628">
            <v>36305</v>
          </cell>
          <cell r="D628" t="str">
            <v>Bot</v>
          </cell>
          <cell r="E628">
            <v>36312</v>
          </cell>
          <cell r="F628">
            <v>8</v>
          </cell>
          <cell r="H628">
            <v>2.1589999999999998</v>
          </cell>
          <cell r="I628" t="str">
            <v>MLA</v>
          </cell>
          <cell r="K628">
            <v>117</v>
          </cell>
          <cell r="L628">
            <v>2.2730000000000001</v>
          </cell>
          <cell r="M628">
            <v>81140.000000000015</v>
          </cell>
          <cell r="N628" t="str">
            <v>Fut</v>
          </cell>
          <cell r="O628" t="str">
            <v>Nyx</v>
          </cell>
          <cell r="P628">
            <v>80000</v>
          </cell>
          <cell r="Q628">
            <v>0</v>
          </cell>
          <cell r="R628" t="str">
            <v>Fncl</v>
          </cell>
          <cell r="S628" t="str">
            <v>Nymex</v>
          </cell>
          <cell r="T628">
            <v>80000</v>
          </cell>
          <cell r="U628">
            <v>8</v>
          </cell>
          <cell r="V628">
            <v>2.1589999999999998</v>
          </cell>
          <cell r="W628">
            <v>17.271999999999998</v>
          </cell>
          <cell r="X628">
            <v>0</v>
          </cell>
          <cell r="Y628">
            <v>8</v>
          </cell>
          <cell r="Z628">
            <v>17.271999999999998</v>
          </cell>
        </row>
        <row r="630">
          <cell r="C630">
            <v>36306</v>
          </cell>
          <cell r="D630" t="str">
            <v>Bot</v>
          </cell>
          <cell r="E630">
            <v>36312</v>
          </cell>
          <cell r="F630">
            <v>3</v>
          </cell>
          <cell r="H630">
            <v>2.2200000000000002</v>
          </cell>
          <cell r="I630" t="str">
            <v>PU</v>
          </cell>
          <cell r="K630">
            <v>124</v>
          </cell>
          <cell r="L630">
            <v>2.2730000000000001</v>
          </cell>
          <cell r="M630">
            <v>30530</v>
          </cell>
          <cell r="N630" t="str">
            <v>Fut</v>
          </cell>
          <cell r="O630" t="str">
            <v>Nyx</v>
          </cell>
          <cell r="P630">
            <v>30000</v>
          </cell>
          <cell r="Q630">
            <v>0</v>
          </cell>
          <cell r="R630" t="str">
            <v>Fncl</v>
          </cell>
          <cell r="S630" t="str">
            <v>Nymex</v>
          </cell>
          <cell r="T630">
            <v>30000</v>
          </cell>
          <cell r="U630">
            <v>3</v>
          </cell>
          <cell r="V630">
            <v>2.2200000000000002</v>
          </cell>
          <cell r="W630">
            <v>6.66</v>
          </cell>
          <cell r="X630">
            <v>0</v>
          </cell>
          <cell r="Y630">
            <v>3</v>
          </cell>
          <cell r="Z630">
            <v>6.66</v>
          </cell>
        </row>
        <row r="631">
          <cell r="C631">
            <v>36306</v>
          </cell>
          <cell r="D631" t="str">
            <v>Bot</v>
          </cell>
          <cell r="E631">
            <v>36312</v>
          </cell>
          <cell r="F631">
            <v>13</v>
          </cell>
          <cell r="H631">
            <v>2.2170000000000001</v>
          </cell>
          <cell r="I631" t="str">
            <v>MLA</v>
          </cell>
          <cell r="K631">
            <v>132</v>
          </cell>
          <cell r="L631">
            <v>2.2730000000000001</v>
          </cell>
          <cell r="M631">
            <v>130560.00000000001</v>
          </cell>
          <cell r="N631" t="str">
            <v>Fut</v>
          </cell>
          <cell r="O631" t="str">
            <v>Nyx</v>
          </cell>
          <cell r="P631">
            <v>130000</v>
          </cell>
          <cell r="Q631">
            <v>0</v>
          </cell>
          <cell r="R631" t="str">
            <v>Fncl</v>
          </cell>
          <cell r="S631" t="str">
            <v>Nymex</v>
          </cell>
          <cell r="T631">
            <v>130000</v>
          </cell>
          <cell r="U631">
            <v>13</v>
          </cell>
          <cell r="V631">
            <v>2.2170000000000001</v>
          </cell>
          <cell r="W631">
            <v>28.821000000000002</v>
          </cell>
          <cell r="X631">
            <v>0</v>
          </cell>
          <cell r="Y631">
            <v>13</v>
          </cell>
          <cell r="Z631">
            <v>28.821000000000002</v>
          </cell>
        </row>
        <row r="632">
          <cell r="C632">
            <v>36306</v>
          </cell>
          <cell r="D632" t="str">
            <v>Bot</v>
          </cell>
          <cell r="E632">
            <v>36312</v>
          </cell>
          <cell r="F632">
            <v>1</v>
          </cell>
          <cell r="H632">
            <v>2.2400000000000002</v>
          </cell>
          <cell r="I632" t="str">
            <v>PB</v>
          </cell>
          <cell r="K632">
            <v>132</v>
          </cell>
          <cell r="L632">
            <v>2.2730000000000001</v>
          </cell>
          <cell r="M632">
            <v>10330</v>
          </cell>
          <cell r="N632" t="str">
            <v>Fut</v>
          </cell>
          <cell r="O632" t="str">
            <v>Nyx</v>
          </cell>
          <cell r="P632">
            <v>10000</v>
          </cell>
          <cell r="Q632">
            <v>0</v>
          </cell>
          <cell r="R632" t="str">
            <v>Fncl</v>
          </cell>
          <cell r="S632" t="str">
            <v>Nymex</v>
          </cell>
          <cell r="T632">
            <v>10000</v>
          </cell>
          <cell r="U632">
            <v>1</v>
          </cell>
          <cell r="V632">
            <v>2.2400000000000002</v>
          </cell>
          <cell r="W632">
            <v>2.2400000000000002</v>
          </cell>
          <cell r="X632">
            <v>0</v>
          </cell>
          <cell r="Y632">
            <v>1</v>
          </cell>
          <cell r="Z632">
            <v>2.2400000000000002</v>
          </cell>
        </row>
        <row r="633">
          <cell r="C633">
            <v>36306</v>
          </cell>
          <cell r="D633" t="str">
            <v>Bot</v>
          </cell>
          <cell r="E633">
            <v>36312</v>
          </cell>
          <cell r="F633">
            <v>2</v>
          </cell>
          <cell r="H633">
            <v>2.238</v>
          </cell>
          <cell r="I633" t="str">
            <v>PB</v>
          </cell>
          <cell r="K633">
            <v>132</v>
          </cell>
          <cell r="L633">
            <v>2.2730000000000001</v>
          </cell>
          <cell r="M633">
            <v>20350</v>
          </cell>
          <cell r="N633" t="str">
            <v>Fut</v>
          </cell>
          <cell r="O633" t="str">
            <v>Nyx</v>
          </cell>
          <cell r="P633">
            <v>20000</v>
          </cell>
          <cell r="Q633">
            <v>0</v>
          </cell>
          <cell r="R633" t="str">
            <v>Fncl</v>
          </cell>
          <cell r="S633" t="str">
            <v>Nymex</v>
          </cell>
          <cell r="T633">
            <v>20000</v>
          </cell>
          <cell r="U633">
            <v>2</v>
          </cell>
          <cell r="V633">
            <v>2.238</v>
          </cell>
          <cell r="W633">
            <v>4.476</v>
          </cell>
          <cell r="X633">
            <v>0</v>
          </cell>
          <cell r="Y633">
            <v>2</v>
          </cell>
          <cell r="Z633">
            <v>4.476</v>
          </cell>
        </row>
        <row r="634">
          <cell r="C634">
            <v>36306</v>
          </cell>
          <cell r="D634" t="str">
            <v>Bot</v>
          </cell>
          <cell r="E634">
            <v>36312</v>
          </cell>
          <cell r="F634">
            <v>2</v>
          </cell>
          <cell r="H634">
            <v>2.2370000000000001</v>
          </cell>
          <cell r="I634" t="str">
            <v>PB</v>
          </cell>
          <cell r="K634">
            <v>132</v>
          </cell>
          <cell r="L634">
            <v>2.2730000000000001</v>
          </cell>
          <cell r="M634">
            <v>20360</v>
          </cell>
          <cell r="N634" t="str">
            <v>Fut</v>
          </cell>
          <cell r="O634" t="str">
            <v>Nyx</v>
          </cell>
          <cell r="P634">
            <v>20000</v>
          </cell>
          <cell r="Q634">
            <v>0</v>
          </cell>
          <cell r="R634" t="str">
            <v>Fncl</v>
          </cell>
          <cell r="S634" t="str">
            <v>Nymex</v>
          </cell>
          <cell r="T634">
            <v>20000</v>
          </cell>
          <cell r="U634">
            <v>2</v>
          </cell>
          <cell r="V634">
            <v>2.2370000000000001</v>
          </cell>
          <cell r="W634">
            <v>4.4740000000000002</v>
          </cell>
          <cell r="X634">
            <v>0</v>
          </cell>
          <cell r="Y634">
            <v>2</v>
          </cell>
          <cell r="Z634">
            <v>4.4740000000000002</v>
          </cell>
        </row>
        <row r="635">
          <cell r="C635">
            <v>36306</v>
          </cell>
          <cell r="D635" t="str">
            <v>Bot</v>
          </cell>
          <cell r="E635">
            <v>36312</v>
          </cell>
          <cell r="F635">
            <v>2</v>
          </cell>
          <cell r="H635">
            <v>2.2349999999999999</v>
          </cell>
          <cell r="I635" t="str">
            <v>PB</v>
          </cell>
          <cell r="K635">
            <v>132</v>
          </cell>
          <cell r="L635">
            <v>2.2730000000000001</v>
          </cell>
          <cell r="M635">
            <v>20380.000000000004</v>
          </cell>
          <cell r="N635" t="str">
            <v>Fut</v>
          </cell>
          <cell r="O635" t="str">
            <v>Nyx</v>
          </cell>
          <cell r="P635">
            <v>20000</v>
          </cell>
          <cell r="Q635">
            <v>0</v>
          </cell>
          <cell r="R635" t="str">
            <v>Fncl</v>
          </cell>
          <cell r="S635" t="str">
            <v>Nymex</v>
          </cell>
          <cell r="T635">
            <v>20000</v>
          </cell>
          <cell r="U635">
            <v>2</v>
          </cell>
          <cell r="V635">
            <v>2.2349999999999999</v>
          </cell>
          <cell r="W635">
            <v>4.47</v>
          </cell>
          <cell r="X635">
            <v>0</v>
          </cell>
          <cell r="Y635">
            <v>2</v>
          </cell>
          <cell r="Z635">
            <v>4.47</v>
          </cell>
        </row>
        <row r="636">
          <cell r="C636">
            <v>36306</v>
          </cell>
          <cell r="D636" t="str">
            <v>Bot</v>
          </cell>
          <cell r="E636">
            <v>36312</v>
          </cell>
          <cell r="F636">
            <v>6</v>
          </cell>
          <cell r="H636">
            <v>2.2330000000000001</v>
          </cell>
          <cell r="I636" t="str">
            <v>PB</v>
          </cell>
          <cell r="K636">
            <v>132</v>
          </cell>
          <cell r="L636">
            <v>2.2730000000000001</v>
          </cell>
          <cell r="M636">
            <v>60400</v>
          </cell>
          <cell r="N636" t="str">
            <v>Fut</v>
          </cell>
          <cell r="O636" t="str">
            <v>Nyx</v>
          </cell>
          <cell r="P636">
            <v>60000</v>
          </cell>
          <cell r="Q636">
            <v>0</v>
          </cell>
          <cell r="R636" t="str">
            <v>Fncl</v>
          </cell>
          <cell r="S636" t="str">
            <v>Nymex</v>
          </cell>
          <cell r="T636">
            <v>60000</v>
          </cell>
          <cell r="U636">
            <v>6</v>
          </cell>
          <cell r="V636">
            <v>2.2330000000000001</v>
          </cell>
          <cell r="W636">
            <v>13.398</v>
          </cell>
          <cell r="X636">
            <v>0</v>
          </cell>
          <cell r="Y636">
            <v>6</v>
          </cell>
          <cell r="Z636">
            <v>13.398</v>
          </cell>
        </row>
        <row r="637">
          <cell r="C637">
            <v>36306</v>
          </cell>
          <cell r="D637" t="str">
            <v>Bot</v>
          </cell>
          <cell r="E637">
            <v>36312</v>
          </cell>
          <cell r="F637">
            <v>2</v>
          </cell>
          <cell r="H637">
            <v>2.23</v>
          </cell>
          <cell r="I637" t="str">
            <v>PB</v>
          </cell>
          <cell r="K637">
            <v>132</v>
          </cell>
          <cell r="L637">
            <v>2.2730000000000001</v>
          </cell>
          <cell r="M637">
            <v>20430</v>
          </cell>
          <cell r="N637" t="str">
            <v>Fut</v>
          </cell>
          <cell r="O637" t="str">
            <v>Nyx</v>
          </cell>
          <cell r="P637">
            <v>20000</v>
          </cell>
          <cell r="Q637">
            <v>0</v>
          </cell>
          <cell r="R637" t="str">
            <v>Fncl</v>
          </cell>
          <cell r="S637" t="str">
            <v>Nymex</v>
          </cell>
          <cell r="T637">
            <v>20000</v>
          </cell>
          <cell r="U637">
            <v>2</v>
          </cell>
          <cell r="V637">
            <v>2.23</v>
          </cell>
          <cell r="W637">
            <v>4.46</v>
          </cell>
          <cell r="X637">
            <v>0</v>
          </cell>
          <cell r="Y637">
            <v>2</v>
          </cell>
          <cell r="Z637">
            <v>4.46</v>
          </cell>
        </row>
        <row r="638">
          <cell r="C638">
            <v>36306</v>
          </cell>
          <cell r="D638" t="str">
            <v>Bot</v>
          </cell>
          <cell r="E638">
            <v>36312</v>
          </cell>
          <cell r="F638">
            <v>2</v>
          </cell>
          <cell r="H638">
            <v>2.2269999999999999</v>
          </cell>
          <cell r="I638" t="str">
            <v>PB</v>
          </cell>
          <cell r="K638">
            <v>132</v>
          </cell>
          <cell r="L638">
            <v>2.2730000000000001</v>
          </cell>
          <cell r="M638">
            <v>20460.000000000004</v>
          </cell>
          <cell r="N638" t="str">
            <v>Fut</v>
          </cell>
          <cell r="O638" t="str">
            <v>Nyx</v>
          </cell>
          <cell r="P638">
            <v>20000</v>
          </cell>
          <cell r="Q638">
            <v>0</v>
          </cell>
          <cell r="R638" t="str">
            <v>Fncl</v>
          </cell>
          <cell r="S638" t="str">
            <v>Nymex</v>
          </cell>
          <cell r="T638">
            <v>20000</v>
          </cell>
          <cell r="U638">
            <v>2</v>
          </cell>
          <cell r="V638">
            <v>2.2269999999999999</v>
          </cell>
          <cell r="W638">
            <v>4.4539999999999997</v>
          </cell>
          <cell r="X638">
            <v>0</v>
          </cell>
          <cell r="Y638">
            <v>2</v>
          </cell>
          <cell r="Z638">
            <v>4.4539999999999997</v>
          </cell>
        </row>
        <row r="639">
          <cell r="C639">
            <v>36306</v>
          </cell>
          <cell r="D639" t="str">
            <v>Bot</v>
          </cell>
          <cell r="E639">
            <v>36312</v>
          </cell>
          <cell r="F639">
            <v>4</v>
          </cell>
          <cell r="H639">
            <v>2.1869999999999998</v>
          </cell>
          <cell r="I639" t="str">
            <v>PB</v>
          </cell>
          <cell r="K639">
            <v>132</v>
          </cell>
          <cell r="L639">
            <v>2.2730000000000001</v>
          </cell>
          <cell r="M639">
            <v>40860</v>
          </cell>
          <cell r="N639" t="str">
            <v>Fut</v>
          </cell>
          <cell r="O639" t="str">
            <v>Nyx</v>
          </cell>
          <cell r="P639">
            <v>40000</v>
          </cell>
          <cell r="Q639">
            <v>0</v>
          </cell>
          <cell r="R639" t="str">
            <v>Fncl</v>
          </cell>
          <cell r="S639" t="str">
            <v>Nymex</v>
          </cell>
          <cell r="T639">
            <v>40000</v>
          </cell>
          <cell r="U639">
            <v>4</v>
          </cell>
          <cell r="V639">
            <v>2.1869999999999998</v>
          </cell>
          <cell r="W639">
            <v>8.7479999999999993</v>
          </cell>
          <cell r="X639">
            <v>0</v>
          </cell>
          <cell r="Y639">
            <v>4</v>
          </cell>
          <cell r="Z639">
            <v>8.7479999999999993</v>
          </cell>
        </row>
        <row r="640">
          <cell r="C640">
            <v>36306</v>
          </cell>
          <cell r="D640" t="str">
            <v>Bot</v>
          </cell>
          <cell r="E640">
            <v>36312</v>
          </cell>
          <cell r="F640">
            <v>1</v>
          </cell>
          <cell r="H640">
            <v>2.1800000000000002</v>
          </cell>
          <cell r="I640" t="str">
            <v>PB</v>
          </cell>
          <cell r="K640">
            <v>132</v>
          </cell>
          <cell r="L640">
            <v>2.2730000000000001</v>
          </cell>
          <cell r="M640">
            <v>10930</v>
          </cell>
          <cell r="N640" t="str">
            <v>Fut</v>
          </cell>
          <cell r="O640" t="str">
            <v>Nyx</v>
          </cell>
          <cell r="P640">
            <v>10000</v>
          </cell>
          <cell r="Q640">
            <v>0</v>
          </cell>
          <cell r="R640" t="str">
            <v>Fncl</v>
          </cell>
          <cell r="S640" t="str">
            <v>Nymex</v>
          </cell>
          <cell r="T640">
            <v>10000</v>
          </cell>
          <cell r="U640">
            <v>1</v>
          </cell>
          <cell r="V640">
            <v>2.1800000000000002</v>
          </cell>
          <cell r="W640">
            <v>2.1800000000000002</v>
          </cell>
          <cell r="X640">
            <v>0</v>
          </cell>
          <cell r="Y640">
            <v>1</v>
          </cell>
          <cell r="Z640">
            <v>2.1800000000000002</v>
          </cell>
        </row>
        <row r="642">
          <cell r="C642">
            <v>36306</v>
          </cell>
          <cell r="D642" t="str">
            <v>Sld</v>
          </cell>
          <cell r="E642">
            <v>36312</v>
          </cell>
          <cell r="G642">
            <v>22</v>
          </cell>
          <cell r="H642">
            <v>2.2000000000000002</v>
          </cell>
          <cell r="I642" t="str">
            <v>IT</v>
          </cell>
          <cell r="K642">
            <v>34</v>
          </cell>
          <cell r="L642">
            <v>2.2730000000000001</v>
          </cell>
          <cell r="M642">
            <v>-219270</v>
          </cell>
          <cell r="N642" t="str">
            <v>Fut</v>
          </cell>
          <cell r="O642" t="str">
            <v>Nyx</v>
          </cell>
          <cell r="P642">
            <v>0</v>
          </cell>
          <cell r="Q642">
            <v>220000</v>
          </cell>
          <cell r="R642" t="str">
            <v>Fncl</v>
          </cell>
          <cell r="S642" t="str">
            <v>Nymex</v>
          </cell>
          <cell r="T642">
            <v>220000</v>
          </cell>
          <cell r="U642">
            <v>-22</v>
          </cell>
          <cell r="V642">
            <v>2.2000000000000002</v>
          </cell>
          <cell r="W642">
            <v>0</v>
          </cell>
          <cell r="X642">
            <v>48.400000000000006</v>
          </cell>
          <cell r="Y642">
            <v>-22</v>
          </cell>
          <cell r="Z642">
            <v>-48.400000000000006</v>
          </cell>
        </row>
        <row r="643">
          <cell r="C643">
            <v>36306</v>
          </cell>
          <cell r="D643" t="str">
            <v>Sld</v>
          </cell>
          <cell r="E643">
            <v>36312</v>
          </cell>
          <cell r="G643">
            <v>8</v>
          </cell>
          <cell r="H643">
            <v>2.2000000000000002</v>
          </cell>
          <cell r="I643" t="str">
            <v>IT</v>
          </cell>
          <cell r="K643">
            <v>103</v>
          </cell>
          <cell r="L643">
            <v>2.2730000000000001</v>
          </cell>
          <cell r="M643">
            <v>-79270</v>
          </cell>
          <cell r="N643" t="str">
            <v>Fut</v>
          </cell>
          <cell r="O643" t="str">
            <v>Nyx</v>
          </cell>
          <cell r="P643">
            <v>0</v>
          </cell>
          <cell r="Q643">
            <v>80000</v>
          </cell>
          <cell r="R643" t="str">
            <v>Fncl</v>
          </cell>
          <cell r="S643" t="str">
            <v>Nymex</v>
          </cell>
          <cell r="T643">
            <v>80000</v>
          </cell>
          <cell r="U643">
            <v>-8</v>
          </cell>
          <cell r="V643">
            <v>2.2000000000000002</v>
          </cell>
          <cell r="W643">
            <v>0</v>
          </cell>
          <cell r="X643">
            <v>17.600000000000001</v>
          </cell>
          <cell r="Y643">
            <v>-8</v>
          </cell>
          <cell r="Z643">
            <v>-17.600000000000001</v>
          </cell>
        </row>
        <row r="644">
          <cell r="C644">
            <v>36306</v>
          </cell>
          <cell r="D644" t="str">
            <v>Bot</v>
          </cell>
          <cell r="E644">
            <v>36312</v>
          </cell>
          <cell r="F644">
            <v>30</v>
          </cell>
          <cell r="H644">
            <v>2.2000000000000002</v>
          </cell>
          <cell r="I644" t="str">
            <v>IT</v>
          </cell>
          <cell r="K644">
            <v>110</v>
          </cell>
          <cell r="L644">
            <v>2.2730000000000001</v>
          </cell>
          <cell r="M644">
            <v>300730</v>
          </cell>
          <cell r="N644" t="str">
            <v>Fut</v>
          </cell>
          <cell r="O644" t="str">
            <v>Nyx</v>
          </cell>
          <cell r="P644">
            <v>300000</v>
          </cell>
          <cell r="Q644">
            <v>0</v>
          </cell>
          <cell r="R644" t="str">
            <v>Fncl</v>
          </cell>
          <cell r="S644" t="str">
            <v>Nymex</v>
          </cell>
          <cell r="T644">
            <v>300000</v>
          </cell>
          <cell r="U644">
            <v>30</v>
          </cell>
          <cell r="V644">
            <v>2.2000000000000002</v>
          </cell>
          <cell r="W644">
            <v>66</v>
          </cell>
          <cell r="X644">
            <v>0</v>
          </cell>
          <cell r="Y644">
            <v>30</v>
          </cell>
          <cell r="Z644">
            <v>66</v>
          </cell>
        </row>
        <row r="646">
          <cell r="C646">
            <v>36364</v>
          </cell>
          <cell r="D646" t="str">
            <v>Sld</v>
          </cell>
          <cell r="E646">
            <v>36342</v>
          </cell>
          <cell r="G646">
            <v>35</v>
          </cell>
          <cell r="H646">
            <v>2.2400000000000002</v>
          </cell>
          <cell r="I646" t="str">
            <v>IT</v>
          </cell>
          <cell r="K646">
            <v>132</v>
          </cell>
          <cell r="L646">
            <v>2.262</v>
          </cell>
          <cell r="M646">
            <v>-349780</v>
          </cell>
          <cell r="N646" t="str">
            <v>Fut</v>
          </cell>
          <cell r="O646" t="str">
            <v>Nyx</v>
          </cell>
          <cell r="P646">
            <v>0</v>
          </cell>
          <cell r="Q646">
            <v>350000</v>
          </cell>
          <cell r="R646" t="str">
            <v>Fncl</v>
          </cell>
          <cell r="S646" t="str">
            <v>Nymex</v>
          </cell>
          <cell r="T646">
            <v>350000</v>
          </cell>
          <cell r="U646">
            <v>-35</v>
          </cell>
          <cell r="V646">
            <v>2.2400000000000002</v>
          </cell>
          <cell r="W646">
            <v>0</v>
          </cell>
          <cell r="X646">
            <v>78.400000000000006</v>
          </cell>
          <cell r="Y646">
            <v>-35</v>
          </cell>
          <cell r="Z646">
            <v>-78.400000000000006</v>
          </cell>
        </row>
        <row r="647">
          <cell r="C647">
            <v>36364</v>
          </cell>
          <cell r="D647" t="str">
            <v>Bot</v>
          </cell>
          <cell r="E647">
            <v>36342</v>
          </cell>
          <cell r="F647">
            <v>35</v>
          </cell>
          <cell r="H647">
            <v>2.2400000000000002</v>
          </cell>
          <cell r="I647" t="str">
            <v>IT</v>
          </cell>
          <cell r="K647">
            <v>136</v>
          </cell>
          <cell r="L647">
            <v>2.262</v>
          </cell>
          <cell r="M647">
            <v>350220</v>
          </cell>
          <cell r="N647" t="str">
            <v>Fut</v>
          </cell>
          <cell r="O647" t="str">
            <v>Nyx</v>
          </cell>
          <cell r="P647">
            <v>350000</v>
          </cell>
          <cell r="Q647">
            <v>0</v>
          </cell>
          <cell r="R647" t="str">
            <v>Fncl</v>
          </cell>
          <cell r="S647" t="str">
            <v>Nymex</v>
          </cell>
          <cell r="T647">
            <v>350000</v>
          </cell>
          <cell r="U647">
            <v>35</v>
          </cell>
          <cell r="V647">
            <v>2.2400000000000002</v>
          </cell>
          <cell r="W647">
            <v>78.400000000000006</v>
          </cell>
          <cell r="X647">
            <v>0</v>
          </cell>
          <cell r="Y647">
            <v>35</v>
          </cell>
          <cell r="Z647">
            <v>78.400000000000006</v>
          </cell>
        </row>
        <row r="649">
          <cell r="C649">
            <v>36307</v>
          </cell>
          <cell r="D649" t="str">
            <v>Bot</v>
          </cell>
          <cell r="E649">
            <v>36342</v>
          </cell>
          <cell r="F649">
            <v>30</v>
          </cell>
          <cell r="H649">
            <v>2.2799999999999998</v>
          </cell>
          <cell r="I649" t="str">
            <v>PB</v>
          </cell>
          <cell r="K649">
            <v>14</v>
          </cell>
          <cell r="L649">
            <v>2.262</v>
          </cell>
          <cell r="M649">
            <v>299820</v>
          </cell>
          <cell r="N649" t="str">
            <v>Fut</v>
          </cell>
          <cell r="O649" t="str">
            <v>Nyx</v>
          </cell>
          <cell r="P649">
            <v>300000</v>
          </cell>
          <cell r="Q649">
            <v>0</v>
          </cell>
          <cell r="R649" t="str">
            <v>Fncl</v>
          </cell>
          <cell r="S649" t="str">
            <v>Nymex</v>
          </cell>
          <cell r="T649">
            <v>300000</v>
          </cell>
          <cell r="U649">
            <v>30</v>
          </cell>
          <cell r="V649">
            <v>2.2799999999999998</v>
          </cell>
          <cell r="W649">
            <v>68.399999999999991</v>
          </cell>
          <cell r="X649">
            <v>0</v>
          </cell>
          <cell r="Y649">
            <v>30</v>
          </cell>
          <cell r="Z649">
            <v>68.399999999999991</v>
          </cell>
        </row>
        <row r="650">
          <cell r="C650">
            <v>36307</v>
          </cell>
          <cell r="D650" t="str">
            <v>Sld</v>
          </cell>
          <cell r="E650">
            <v>36342</v>
          </cell>
          <cell r="G650">
            <v>30</v>
          </cell>
          <cell r="H650">
            <v>2.2850000000000001</v>
          </cell>
          <cell r="I650" t="str">
            <v>PB</v>
          </cell>
          <cell r="K650">
            <v>14</v>
          </cell>
          <cell r="L650">
            <v>2.262</v>
          </cell>
          <cell r="M650">
            <v>-300230</v>
          </cell>
          <cell r="N650" t="str">
            <v>Fut</v>
          </cell>
          <cell r="O650" t="str">
            <v>Nyx</v>
          </cell>
          <cell r="P650">
            <v>0</v>
          </cell>
          <cell r="Q650">
            <v>300000</v>
          </cell>
          <cell r="R650" t="str">
            <v>Fncl</v>
          </cell>
          <cell r="S650" t="str">
            <v>Nymex</v>
          </cell>
          <cell r="T650">
            <v>300000</v>
          </cell>
          <cell r="U650">
            <v>-30</v>
          </cell>
          <cell r="V650">
            <v>2.2850000000000001</v>
          </cell>
          <cell r="W650">
            <v>0</v>
          </cell>
          <cell r="X650">
            <v>68.550000000000011</v>
          </cell>
          <cell r="Y650">
            <v>-30</v>
          </cell>
          <cell r="Z650">
            <v>-68.550000000000011</v>
          </cell>
        </row>
        <row r="651">
          <cell r="C651">
            <v>36307</v>
          </cell>
          <cell r="D651" t="str">
            <v>Bot</v>
          </cell>
          <cell r="E651">
            <v>36342</v>
          </cell>
          <cell r="F651">
            <v>30</v>
          </cell>
          <cell r="H651">
            <v>2.2749999999999999</v>
          </cell>
          <cell r="I651" t="str">
            <v>ML</v>
          </cell>
          <cell r="K651">
            <v>103</v>
          </cell>
          <cell r="L651">
            <v>2.262</v>
          </cell>
          <cell r="M651">
            <v>299870</v>
          </cell>
          <cell r="N651" t="str">
            <v>Fut</v>
          </cell>
          <cell r="O651" t="str">
            <v>Nyx</v>
          </cell>
          <cell r="P651">
            <v>300000</v>
          </cell>
          <cell r="Q651">
            <v>0</v>
          </cell>
          <cell r="R651" t="str">
            <v>Fncl</v>
          </cell>
          <cell r="S651" t="str">
            <v>Nymex</v>
          </cell>
          <cell r="T651">
            <v>300000</v>
          </cell>
          <cell r="U651">
            <v>30</v>
          </cell>
          <cell r="V651">
            <v>2.2749999999999999</v>
          </cell>
          <cell r="W651">
            <v>68.25</v>
          </cell>
          <cell r="X651">
            <v>0</v>
          </cell>
          <cell r="Y651">
            <v>30</v>
          </cell>
          <cell r="Z651">
            <v>68.25</v>
          </cell>
        </row>
        <row r="653">
          <cell r="C653">
            <v>36364</v>
          </cell>
          <cell r="D653" t="str">
            <v>Sld</v>
          </cell>
          <cell r="E653">
            <v>36342</v>
          </cell>
          <cell r="G653">
            <v>15</v>
          </cell>
          <cell r="H653">
            <v>2.2749999999999999</v>
          </cell>
          <cell r="I653" t="str">
            <v>IT</v>
          </cell>
          <cell r="K653">
            <v>103</v>
          </cell>
          <cell r="L653">
            <v>2.262</v>
          </cell>
          <cell r="M653">
            <v>-150130</v>
          </cell>
          <cell r="N653" t="str">
            <v>Fut</v>
          </cell>
          <cell r="O653" t="str">
            <v>Nyx</v>
          </cell>
          <cell r="P653">
            <v>0</v>
          </cell>
          <cell r="Q653">
            <v>150000</v>
          </cell>
          <cell r="R653" t="str">
            <v>Fncl</v>
          </cell>
          <cell r="S653" t="str">
            <v>Nymex</v>
          </cell>
          <cell r="T653">
            <v>150000</v>
          </cell>
          <cell r="U653">
            <v>-15</v>
          </cell>
          <cell r="V653">
            <v>2.2749999999999999</v>
          </cell>
          <cell r="W653">
            <v>0</v>
          </cell>
          <cell r="X653">
            <v>34.125</v>
          </cell>
          <cell r="Y653">
            <v>-15</v>
          </cell>
          <cell r="Z653">
            <v>-34.125</v>
          </cell>
        </row>
        <row r="654">
          <cell r="C654">
            <v>36364</v>
          </cell>
          <cell r="D654" t="str">
            <v>Bot</v>
          </cell>
          <cell r="E654">
            <v>36342</v>
          </cell>
          <cell r="F654">
            <v>15</v>
          </cell>
          <cell r="H654">
            <v>2.2749999999999999</v>
          </cell>
          <cell r="I654" t="str">
            <v>IT</v>
          </cell>
          <cell r="K654">
            <v>131</v>
          </cell>
          <cell r="L654">
            <v>2.262</v>
          </cell>
          <cell r="M654">
            <v>149870</v>
          </cell>
          <cell r="N654" t="str">
            <v>Fut</v>
          </cell>
          <cell r="O654" t="str">
            <v>Nyx</v>
          </cell>
          <cell r="P654">
            <v>150000</v>
          </cell>
          <cell r="Q654">
            <v>0</v>
          </cell>
          <cell r="R654" t="str">
            <v>Fncl</v>
          </cell>
          <cell r="S654" t="str">
            <v>Nymex</v>
          </cell>
          <cell r="T654">
            <v>150000</v>
          </cell>
          <cell r="U654">
            <v>15</v>
          </cell>
          <cell r="V654">
            <v>2.2749999999999999</v>
          </cell>
          <cell r="W654">
            <v>34.125</v>
          </cell>
          <cell r="X654">
            <v>0</v>
          </cell>
          <cell r="Y654">
            <v>15</v>
          </cell>
          <cell r="Z654">
            <v>34.125</v>
          </cell>
        </row>
        <row r="655">
          <cell r="C655">
            <v>36364</v>
          </cell>
          <cell r="D655" t="str">
            <v>Sld</v>
          </cell>
          <cell r="E655">
            <v>36342</v>
          </cell>
          <cell r="G655">
            <v>15</v>
          </cell>
          <cell r="H655">
            <v>2.2749999999999999</v>
          </cell>
          <cell r="I655" t="str">
            <v>IT</v>
          </cell>
          <cell r="K655">
            <v>103</v>
          </cell>
          <cell r="L655">
            <v>2.262</v>
          </cell>
          <cell r="M655">
            <v>-150130</v>
          </cell>
          <cell r="N655" t="str">
            <v>Fut</v>
          </cell>
          <cell r="O655" t="str">
            <v>Nyx</v>
          </cell>
          <cell r="P655">
            <v>0</v>
          </cell>
          <cell r="Q655">
            <v>150000</v>
          </cell>
          <cell r="R655" t="str">
            <v>Fncl</v>
          </cell>
          <cell r="S655" t="str">
            <v>Nymex</v>
          </cell>
          <cell r="T655">
            <v>150000</v>
          </cell>
          <cell r="U655">
            <v>-15</v>
          </cell>
          <cell r="V655">
            <v>2.2749999999999999</v>
          </cell>
          <cell r="W655">
            <v>0</v>
          </cell>
          <cell r="X655">
            <v>34.125</v>
          </cell>
          <cell r="Y655">
            <v>-15</v>
          </cell>
          <cell r="Z655">
            <v>-34.125</v>
          </cell>
        </row>
        <row r="656">
          <cell r="C656">
            <v>36364</v>
          </cell>
          <cell r="D656" t="str">
            <v>Bot</v>
          </cell>
          <cell r="E656">
            <v>36342</v>
          </cell>
          <cell r="F656">
            <v>15</v>
          </cell>
          <cell r="H656">
            <v>2.2749999999999999</v>
          </cell>
          <cell r="I656" t="str">
            <v>IT</v>
          </cell>
          <cell r="K656">
            <v>34</v>
          </cell>
          <cell r="L656">
            <v>2.262</v>
          </cell>
          <cell r="M656">
            <v>149870</v>
          </cell>
          <cell r="N656" t="str">
            <v>Fut</v>
          </cell>
          <cell r="O656" t="str">
            <v>Nyx</v>
          </cell>
          <cell r="P656">
            <v>150000</v>
          </cell>
          <cell r="Q656">
            <v>0</v>
          </cell>
          <cell r="R656" t="str">
            <v>Fncl</v>
          </cell>
          <cell r="S656" t="str">
            <v>Nymex</v>
          </cell>
          <cell r="T656">
            <v>150000</v>
          </cell>
          <cell r="U656">
            <v>15</v>
          </cell>
          <cell r="V656">
            <v>2.2749999999999999</v>
          </cell>
          <cell r="W656">
            <v>34.125</v>
          </cell>
          <cell r="X656">
            <v>0</v>
          </cell>
          <cell r="Y656">
            <v>15</v>
          </cell>
          <cell r="Z656">
            <v>34.125</v>
          </cell>
        </row>
        <row r="658">
          <cell r="C658">
            <v>36314</v>
          </cell>
          <cell r="D658" t="str">
            <v>Bot</v>
          </cell>
          <cell r="E658">
            <v>36342</v>
          </cell>
          <cell r="F658">
            <v>20</v>
          </cell>
          <cell r="H658">
            <v>2.415</v>
          </cell>
          <cell r="I658" t="str">
            <v>PB</v>
          </cell>
          <cell r="K658">
            <v>14</v>
          </cell>
          <cell r="L658">
            <v>2.262</v>
          </cell>
          <cell r="M658">
            <v>198470</v>
          </cell>
          <cell r="N658" t="str">
            <v>Fut</v>
          </cell>
          <cell r="O658" t="str">
            <v>Nyx</v>
          </cell>
          <cell r="P658">
            <v>200000</v>
          </cell>
          <cell r="Q658">
            <v>0</v>
          </cell>
          <cell r="R658" t="str">
            <v>Fncl</v>
          </cell>
          <cell r="S658" t="str">
            <v>Nymex</v>
          </cell>
          <cell r="T658">
            <v>200000</v>
          </cell>
          <cell r="U658">
            <v>20</v>
          </cell>
          <cell r="V658">
            <v>2.415</v>
          </cell>
          <cell r="W658">
            <v>48.3</v>
          </cell>
          <cell r="X658">
            <v>0</v>
          </cell>
          <cell r="Y658">
            <v>20</v>
          </cell>
          <cell r="Z658">
            <v>48.3</v>
          </cell>
        </row>
        <row r="660">
          <cell r="C660">
            <v>36315</v>
          </cell>
          <cell r="D660" t="str">
            <v>Sld</v>
          </cell>
          <cell r="E660">
            <v>36342</v>
          </cell>
          <cell r="G660">
            <v>30</v>
          </cell>
          <cell r="H660">
            <v>2.375</v>
          </cell>
          <cell r="I660" t="str">
            <v>PB</v>
          </cell>
          <cell r="K660">
            <v>136</v>
          </cell>
          <cell r="L660">
            <v>2.262</v>
          </cell>
          <cell r="M660">
            <v>-301130</v>
          </cell>
          <cell r="N660" t="str">
            <v>Fut</v>
          </cell>
          <cell r="O660" t="str">
            <v>Nyx</v>
          </cell>
          <cell r="P660">
            <v>0</v>
          </cell>
          <cell r="Q660">
            <v>300000</v>
          </cell>
          <cell r="R660" t="str">
            <v>Fncl</v>
          </cell>
          <cell r="S660" t="str">
            <v>Nymex</v>
          </cell>
          <cell r="T660">
            <v>300000</v>
          </cell>
          <cell r="U660">
            <v>-30</v>
          </cell>
          <cell r="V660">
            <v>2.375</v>
          </cell>
          <cell r="W660">
            <v>0</v>
          </cell>
          <cell r="X660">
            <v>71.25</v>
          </cell>
          <cell r="Y660">
            <v>-30</v>
          </cell>
          <cell r="Z660">
            <v>-71.25</v>
          </cell>
        </row>
        <row r="661">
          <cell r="C661">
            <v>36315</v>
          </cell>
          <cell r="D661" t="str">
            <v>Sld</v>
          </cell>
          <cell r="E661">
            <v>36342</v>
          </cell>
          <cell r="G661">
            <v>20</v>
          </cell>
          <cell r="H661">
            <v>2.38</v>
          </cell>
          <cell r="I661" t="str">
            <v>ML</v>
          </cell>
          <cell r="K661">
            <v>14</v>
          </cell>
          <cell r="L661">
            <v>2.262</v>
          </cell>
          <cell r="M661">
            <v>-201180</v>
          </cell>
          <cell r="N661" t="str">
            <v>Fut</v>
          </cell>
          <cell r="O661" t="str">
            <v>Nyx</v>
          </cell>
          <cell r="P661">
            <v>0</v>
          </cell>
          <cell r="Q661">
            <v>200000</v>
          </cell>
          <cell r="R661" t="str">
            <v>Fncl</v>
          </cell>
          <cell r="S661" t="str">
            <v>Nymex</v>
          </cell>
          <cell r="T661">
            <v>200000</v>
          </cell>
          <cell r="U661">
            <v>-20</v>
          </cell>
          <cell r="V661">
            <v>2.38</v>
          </cell>
          <cell r="W661">
            <v>0</v>
          </cell>
          <cell r="X661">
            <v>47.599999999999994</v>
          </cell>
          <cell r="Y661">
            <v>-20</v>
          </cell>
          <cell r="Z661">
            <v>-47.599999999999994</v>
          </cell>
        </row>
        <row r="662">
          <cell r="C662">
            <v>36315</v>
          </cell>
          <cell r="D662" t="str">
            <v>Sld</v>
          </cell>
          <cell r="E662">
            <v>36373</v>
          </cell>
          <cell r="G662">
            <v>10</v>
          </cell>
          <cell r="H662">
            <v>2.4049999999999998</v>
          </cell>
          <cell r="I662" t="str">
            <v>PU</v>
          </cell>
          <cell r="K662">
            <v>127</v>
          </cell>
          <cell r="L662">
            <v>2.601</v>
          </cell>
          <cell r="M662">
            <v>-98040</v>
          </cell>
          <cell r="N662" t="str">
            <v>Fut</v>
          </cell>
          <cell r="O662" t="str">
            <v>Nyx</v>
          </cell>
          <cell r="P662">
            <v>0</v>
          </cell>
          <cell r="Q662">
            <v>100000</v>
          </cell>
          <cell r="R662" t="str">
            <v>Fncl</v>
          </cell>
          <cell r="S662" t="str">
            <v>Nymex</v>
          </cell>
          <cell r="T662">
            <v>100000</v>
          </cell>
          <cell r="U662">
            <v>-10</v>
          </cell>
          <cell r="V662">
            <v>2.4049999999999998</v>
          </cell>
          <cell r="W662">
            <v>0</v>
          </cell>
          <cell r="X662">
            <v>24.049999999999997</v>
          </cell>
          <cell r="Y662">
            <v>-10</v>
          </cell>
          <cell r="Z662">
            <v>-24.049999999999997</v>
          </cell>
        </row>
        <row r="663">
          <cell r="C663">
            <v>36315</v>
          </cell>
          <cell r="D663" t="str">
            <v>Sld</v>
          </cell>
          <cell r="E663">
            <v>36373</v>
          </cell>
          <cell r="G663">
            <v>1</v>
          </cell>
          <cell r="H663">
            <v>2.4049999999999998</v>
          </cell>
          <cell r="I663" t="str">
            <v>PU</v>
          </cell>
          <cell r="K663">
            <v>133</v>
          </cell>
          <cell r="L663">
            <v>2.601</v>
          </cell>
          <cell r="M663">
            <v>-8039.9999999999982</v>
          </cell>
          <cell r="N663" t="str">
            <v>Fut</v>
          </cell>
          <cell r="O663" t="str">
            <v>Nyx</v>
          </cell>
          <cell r="P663">
            <v>0</v>
          </cell>
          <cell r="Q663">
            <v>10000</v>
          </cell>
          <cell r="R663" t="str">
            <v>Fncl</v>
          </cell>
          <cell r="S663" t="str">
            <v>Nymex</v>
          </cell>
          <cell r="T663">
            <v>10000</v>
          </cell>
          <cell r="U663">
            <v>-1</v>
          </cell>
          <cell r="V663">
            <v>2.4049999999999998</v>
          </cell>
          <cell r="W663">
            <v>0</v>
          </cell>
          <cell r="X663">
            <v>2.4049999999999998</v>
          </cell>
          <cell r="Y663">
            <v>-1</v>
          </cell>
          <cell r="Z663">
            <v>-2.4049999999999998</v>
          </cell>
        </row>
        <row r="664">
          <cell r="C664">
            <v>36315</v>
          </cell>
          <cell r="D664" t="str">
            <v>Sld</v>
          </cell>
          <cell r="E664">
            <v>36373</v>
          </cell>
          <cell r="G664">
            <v>11</v>
          </cell>
          <cell r="H664">
            <v>2.4049999999999998</v>
          </cell>
          <cell r="I664" t="str">
            <v>PU</v>
          </cell>
          <cell r="K664">
            <v>137</v>
          </cell>
          <cell r="L664">
            <v>2.601</v>
          </cell>
          <cell r="M664">
            <v>-108040</v>
          </cell>
          <cell r="N664" t="str">
            <v>Fut</v>
          </cell>
          <cell r="O664" t="str">
            <v>Nyx</v>
          </cell>
          <cell r="P664">
            <v>0</v>
          </cell>
          <cell r="Q664">
            <v>110000</v>
          </cell>
          <cell r="R664" t="str">
            <v>Fncl</v>
          </cell>
          <cell r="S664" t="str">
            <v>Nymex</v>
          </cell>
          <cell r="T664">
            <v>110000</v>
          </cell>
          <cell r="U664">
            <v>-11</v>
          </cell>
          <cell r="V664">
            <v>2.4049999999999998</v>
          </cell>
          <cell r="W664">
            <v>0</v>
          </cell>
          <cell r="X664">
            <v>26.454999999999998</v>
          </cell>
          <cell r="Y664">
            <v>-11</v>
          </cell>
          <cell r="Z664">
            <v>-26.454999999999998</v>
          </cell>
        </row>
        <row r="665">
          <cell r="C665">
            <v>36315</v>
          </cell>
          <cell r="D665" t="str">
            <v>Sld</v>
          </cell>
          <cell r="E665">
            <v>36373</v>
          </cell>
          <cell r="G665">
            <v>3</v>
          </cell>
          <cell r="H665">
            <v>2.4049999999999998</v>
          </cell>
          <cell r="I665" t="str">
            <v>PU</v>
          </cell>
          <cell r="K665">
            <v>142</v>
          </cell>
          <cell r="L665">
            <v>2.601</v>
          </cell>
          <cell r="M665">
            <v>-28040</v>
          </cell>
          <cell r="N665" t="str">
            <v>Fut</v>
          </cell>
          <cell r="O665" t="str">
            <v>Nyx</v>
          </cell>
          <cell r="P665">
            <v>0</v>
          </cell>
          <cell r="Q665">
            <v>30000</v>
          </cell>
          <cell r="R665" t="str">
            <v>Fncl</v>
          </cell>
          <cell r="S665" t="str">
            <v>Nymex</v>
          </cell>
          <cell r="T665">
            <v>30000</v>
          </cell>
          <cell r="U665">
            <v>-3</v>
          </cell>
          <cell r="V665">
            <v>2.4049999999999998</v>
          </cell>
          <cell r="W665">
            <v>0</v>
          </cell>
          <cell r="X665">
            <v>7.2149999999999999</v>
          </cell>
          <cell r="Y665">
            <v>-3</v>
          </cell>
          <cell r="Z665">
            <v>-7.2149999999999999</v>
          </cell>
        </row>
        <row r="667">
          <cell r="C667">
            <v>36318</v>
          </cell>
          <cell r="D667" t="str">
            <v>Bot</v>
          </cell>
          <cell r="E667">
            <v>36342</v>
          </cell>
          <cell r="F667">
            <v>15</v>
          </cell>
          <cell r="H667">
            <v>2.4449999999999998</v>
          </cell>
          <cell r="I667" t="str">
            <v>PB</v>
          </cell>
          <cell r="K667">
            <v>136</v>
          </cell>
          <cell r="L667">
            <v>2.262</v>
          </cell>
          <cell r="M667">
            <v>148170</v>
          </cell>
          <cell r="N667" t="str">
            <v>Fut</v>
          </cell>
          <cell r="O667" t="str">
            <v>Nyx</v>
          </cell>
          <cell r="P667">
            <v>150000</v>
          </cell>
          <cell r="Q667">
            <v>0</v>
          </cell>
          <cell r="R667" t="str">
            <v>Fncl</v>
          </cell>
          <cell r="S667" t="str">
            <v>Nymex</v>
          </cell>
          <cell r="T667">
            <v>150000</v>
          </cell>
          <cell r="U667">
            <v>15</v>
          </cell>
          <cell r="V667">
            <v>2.4449999999999998</v>
          </cell>
          <cell r="W667">
            <v>36.674999999999997</v>
          </cell>
          <cell r="X667">
            <v>0</v>
          </cell>
          <cell r="Y667">
            <v>15</v>
          </cell>
          <cell r="Z667">
            <v>36.674999999999997</v>
          </cell>
        </row>
        <row r="668">
          <cell r="C668">
            <v>36318</v>
          </cell>
          <cell r="D668" t="str">
            <v>Bot</v>
          </cell>
          <cell r="E668">
            <v>36342</v>
          </cell>
          <cell r="F668">
            <v>1</v>
          </cell>
          <cell r="H668">
            <v>2.46</v>
          </cell>
          <cell r="I668" t="str">
            <v>PB</v>
          </cell>
          <cell r="K668">
            <v>132</v>
          </cell>
          <cell r="L668">
            <v>2.262</v>
          </cell>
          <cell r="M668">
            <v>8020.0000000000009</v>
          </cell>
          <cell r="N668" t="str">
            <v>Fut</v>
          </cell>
          <cell r="O668" t="str">
            <v>Nyx</v>
          </cell>
          <cell r="P668">
            <v>10000</v>
          </cell>
          <cell r="Q668">
            <v>0</v>
          </cell>
          <cell r="R668" t="str">
            <v>Fncl</v>
          </cell>
          <cell r="S668" t="str">
            <v>Nymex</v>
          </cell>
          <cell r="T668">
            <v>10000</v>
          </cell>
          <cell r="U668">
            <v>1</v>
          </cell>
          <cell r="V668">
            <v>2.46</v>
          </cell>
          <cell r="W668">
            <v>2.46</v>
          </cell>
          <cell r="X668">
            <v>0</v>
          </cell>
          <cell r="Y668">
            <v>1</v>
          </cell>
          <cell r="Z668">
            <v>2.46</v>
          </cell>
        </row>
        <row r="669">
          <cell r="C669">
            <v>36318</v>
          </cell>
          <cell r="D669" t="str">
            <v>Sld</v>
          </cell>
          <cell r="E669">
            <v>36404</v>
          </cell>
          <cell r="G669">
            <v>1</v>
          </cell>
          <cell r="H669">
            <v>2.5</v>
          </cell>
          <cell r="I669" t="str">
            <v>PB</v>
          </cell>
          <cell r="K669">
            <v>132</v>
          </cell>
          <cell r="L669">
            <v>2.9119999999999999</v>
          </cell>
          <cell r="M669">
            <v>-5880.0000000000009</v>
          </cell>
          <cell r="N669" t="str">
            <v>Fut</v>
          </cell>
          <cell r="O669" t="str">
            <v>Nyx</v>
          </cell>
          <cell r="P669">
            <v>0</v>
          </cell>
          <cell r="Q669">
            <v>10000</v>
          </cell>
          <cell r="R669" t="str">
            <v>Fncl</v>
          </cell>
          <cell r="S669" t="str">
            <v>Nymex</v>
          </cell>
          <cell r="T669">
            <v>10000</v>
          </cell>
          <cell r="U669">
            <v>-1</v>
          </cell>
          <cell r="V669">
            <v>2.5</v>
          </cell>
          <cell r="W669">
            <v>0</v>
          </cell>
          <cell r="X669">
            <v>2.5</v>
          </cell>
          <cell r="Y669">
            <v>-1</v>
          </cell>
          <cell r="Z669">
            <v>-2.5</v>
          </cell>
        </row>
        <row r="671">
          <cell r="C671">
            <v>36315</v>
          </cell>
          <cell r="D671" t="str">
            <v>Sld</v>
          </cell>
          <cell r="E671">
            <v>36342</v>
          </cell>
          <cell r="G671">
            <v>15</v>
          </cell>
          <cell r="H671">
            <v>2.46</v>
          </cell>
          <cell r="I671" t="str">
            <v>PB</v>
          </cell>
          <cell r="K671">
            <v>34</v>
          </cell>
          <cell r="L671">
            <v>2.262</v>
          </cell>
          <cell r="M671">
            <v>-151980</v>
          </cell>
          <cell r="N671" t="str">
            <v>Fut</v>
          </cell>
          <cell r="O671" t="str">
            <v>Nyx</v>
          </cell>
          <cell r="P671">
            <v>0</v>
          </cell>
          <cell r="Q671">
            <v>150000</v>
          </cell>
          <cell r="R671" t="str">
            <v>Fncl</v>
          </cell>
          <cell r="S671" t="str">
            <v>Nymex</v>
          </cell>
          <cell r="T671">
            <v>150000</v>
          </cell>
          <cell r="U671">
            <v>-15</v>
          </cell>
          <cell r="V671">
            <v>2.46</v>
          </cell>
          <cell r="W671">
            <v>0</v>
          </cell>
          <cell r="X671">
            <v>36.9</v>
          </cell>
          <cell r="Y671">
            <v>-15</v>
          </cell>
          <cell r="Z671">
            <v>-36.9</v>
          </cell>
        </row>
        <row r="673">
          <cell r="C673">
            <v>36321</v>
          </cell>
          <cell r="D673" t="str">
            <v>Bot</v>
          </cell>
          <cell r="E673">
            <v>36342</v>
          </cell>
          <cell r="F673">
            <v>10</v>
          </cell>
          <cell r="H673">
            <v>2.4</v>
          </cell>
          <cell r="I673" t="str">
            <v>PB</v>
          </cell>
          <cell r="K673">
            <v>132</v>
          </cell>
          <cell r="L673">
            <v>2.262</v>
          </cell>
          <cell r="M673">
            <v>98620</v>
          </cell>
          <cell r="N673" t="str">
            <v>Fut</v>
          </cell>
          <cell r="O673" t="str">
            <v>Nyx</v>
          </cell>
          <cell r="P673">
            <v>100000</v>
          </cell>
          <cell r="Q673">
            <v>0</v>
          </cell>
          <cell r="R673" t="str">
            <v>Fncl</v>
          </cell>
          <cell r="S673" t="str">
            <v>Nymex</v>
          </cell>
          <cell r="T673">
            <v>100000</v>
          </cell>
          <cell r="U673">
            <v>10</v>
          </cell>
          <cell r="V673">
            <v>2.4</v>
          </cell>
          <cell r="W673">
            <v>24</v>
          </cell>
          <cell r="X673">
            <v>0</v>
          </cell>
          <cell r="Y673">
            <v>10</v>
          </cell>
          <cell r="Z673">
            <v>24</v>
          </cell>
        </row>
        <row r="674">
          <cell r="C674">
            <v>36321</v>
          </cell>
          <cell r="D674" t="str">
            <v>Sld</v>
          </cell>
          <cell r="E674">
            <v>36404</v>
          </cell>
          <cell r="G674">
            <v>10</v>
          </cell>
          <cell r="H674">
            <v>2.44</v>
          </cell>
          <cell r="I674" t="str">
            <v>PB</v>
          </cell>
          <cell r="K674">
            <v>132</v>
          </cell>
          <cell r="L674">
            <v>2.9119999999999999</v>
          </cell>
          <cell r="M674">
            <v>-95280</v>
          </cell>
          <cell r="N674" t="str">
            <v>Fut</v>
          </cell>
          <cell r="O674" t="str">
            <v>Nyx</v>
          </cell>
          <cell r="P674">
            <v>0</v>
          </cell>
          <cell r="Q674">
            <v>100000</v>
          </cell>
          <cell r="R674" t="str">
            <v>Fncl</v>
          </cell>
          <cell r="S674" t="str">
            <v>Nymex</v>
          </cell>
          <cell r="T674">
            <v>100000</v>
          </cell>
          <cell r="U674">
            <v>-10</v>
          </cell>
          <cell r="V674">
            <v>2.44</v>
          </cell>
          <cell r="W674">
            <v>0</v>
          </cell>
          <cell r="X674">
            <v>24.4</v>
          </cell>
          <cell r="Y674">
            <v>-10</v>
          </cell>
          <cell r="Z674">
            <v>-24.4</v>
          </cell>
        </row>
        <row r="676">
          <cell r="C676">
            <v>36322</v>
          </cell>
          <cell r="D676" t="str">
            <v>Sld</v>
          </cell>
          <cell r="E676">
            <v>36342</v>
          </cell>
          <cell r="G676">
            <v>15</v>
          </cell>
          <cell r="H676">
            <v>2.3650000000000002</v>
          </cell>
          <cell r="I676" t="str">
            <v>PB</v>
          </cell>
          <cell r="K676">
            <v>131</v>
          </cell>
          <cell r="L676">
            <v>2.262</v>
          </cell>
          <cell r="M676">
            <v>-151030</v>
          </cell>
          <cell r="N676" t="str">
            <v>Fut</v>
          </cell>
          <cell r="O676" t="str">
            <v>Nyx</v>
          </cell>
          <cell r="P676">
            <v>0</v>
          </cell>
          <cell r="Q676">
            <v>150000</v>
          </cell>
          <cell r="R676" t="str">
            <v>Fncl</v>
          </cell>
          <cell r="S676" t="str">
            <v>Nymex</v>
          </cell>
          <cell r="T676">
            <v>150000</v>
          </cell>
          <cell r="U676">
            <v>-15</v>
          </cell>
          <cell r="V676">
            <v>2.3650000000000002</v>
          </cell>
          <cell r="W676">
            <v>0</v>
          </cell>
          <cell r="X676">
            <v>35.475000000000001</v>
          </cell>
          <cell r="Y676">
            <v>-15</v>
          </cell>
          <cell r="Z676">
            <v>-35.475000000000001</v>
          </cell>
        </row>
        <row r="677">
          <cell r="C677">
            <v>36325</v>
          </cell>
          <cell r="D677" t="str">
            <v>Sld</v>
          </cell>
          <cell r="E677">
            <v>36342</v>
          </cell>
          <cell r="G677">
            <v>15</v>
          </cell>
          <cell r="H677">
            <v>2.36</v>
          </cell>
          <cell r="I677" t="str">
            <v>PB</v>
          </cell>
          <cell r="K677">
            <v>136</v>
          </cell>
          <cell r="L677">
            <v>2.262</v>
          </cell>
          <cell r="M677">
            <v>-150980</v>
          </cell>
          <cell r="N677" t="str">
            <v>Fut</v>
          </cell>
          <cell r="O677" t="str">
            <v>Nyx</v>
          </cell>
          <cell r="P677">
            <v>0</v>
          </cell>
          <cell r="Q677">
            <v>150000</v>
          </cell>
          <cell r="R677" t="str">
            <v>Fncl</v>
          </cell>
          <cell r="S677" t="str">
            <v>Nymex</v>
          </cell>
          <cell r="T677">
            <v>150000</v>
          </cell>
          <cell r="U677">
            <v>-15</v>
          </cell>
          <cell r="V677">
            <v>2.36</v>
          </cell>
          <cell r="W677">
            <v>0</v>
          </cell>
          <cell r="X677">
            <v>35.4</v>
          </cell>
          <cell r="Y677">
            <v>-15</v>
          </cell>
          <cell r="Z677">
            <v>-35.4</v>
          </cell>
        </row>
        <row r="678">
          <cell r="C678">
            <v>36326</v>
          </cell>
          <cell r="D678" t="str">
            <v>Sld</v>
          </cell>
          <cell r="E678">
            <v>36342</v>
          </cell>
          <cell r="G678">
            <v>15</v>
          </cell>
          <cell r="H678">
            <v>2.37</v>
          </cell>
          <cell r="I678" t="str">
            <v>PB</v>
          </cell>
          <cell r="K678">
            <v>51</v>
          </cell>
          <cell r="L678">
            <v>2.262</v>
          </cell>
          <cell r="M678">
            <v>-151080</v>
          </cell>
          <cell r="N678" t="str">
            <v>Fut</v>
          </cell>
          <cell r="O678" t="str">
            <v>Nyx</v>
          </cell>
          <cell r="P678">
            <v>0</v>
          </cell>
          <cell r="Q678">
            <v>150000</v>
          </cell>
          <cell r="R678" t="str">
            <v>Fncl</v>
          </cell>
          <cell r="S678" t="str">
            <v>Nymex</v>
          </cell>
          <cell r="T678">
            <v>150000</v>
          </cell>
          <cell r="U678">
            <v>-15</v>
          </cell>
          <cell r="V678">
            <v>2.37</v>
          </cell>
          <cell r="W678">
            <v>0</v>
          </cell>
          <cell r="X678">
            <v>35.550000000000004</v>
          </cell>
          <cell r="Y678">
            <v>-15</v>
          </cell>
          <cell r="Z678">
            <v>-35.550000000000004</v>
          </cell>
        </row>
        <row r="680">
          <cell r="C680">
            <v>36328</v>
          </cell>
          <cell r="D680" t="str">
            <v>Bot</v>
          </cell>
          <cell r="E680">
            <v>36342</v>
          </cell>
          <cell r="F680">
            <v>10</v>
          </cell>
          <cell r="H680">
            <v>2.29</v>
          </cell>
          <cell r="I680" t="str">
            <v>PB</v>
          </cell>
          <cell r="K680">
            <v>132</v>
          </cell>
          <cell r="L680">
            <v>2.262</v>
          </cell>
          <cell r="M680">
            <v>99720</v>
          </cell>
          <cell r="N680" t="str">
            <v>Fut</v>
          </cell>
          <cell r="O680" t="str">
            <v>Nyx</v>
          </cell>
          <cell r="P680">
            <v>100000</v>
          </cell>
          <cell r="Q680">
            <v>0</v>
          </cell>
          <cell r="R680" t="str">
            <v>Fncl</v>
          </cell>
          <cell r="S680" t="str">
            <v>Nymex</v>
          </cell>
          <cell r="T680">
            <v>100000</v>
          </cell>
          <cell r="U680">
            <v>10</v>
          </cell>
          <cell r="V680">
            <v>2.29</v>
          </cell>
          <cell r="W680">
            <v>22.9</v>
          </cell>
          <cell r="X680">
            <v>0</v>
          </cell>
          <cell r="Y680">
            <v>10</v>
          </cell>
          <cell r="Z680">
            <v>22.9</v>
          </cell>
        </row>
        <row r="681">
          <cell r="C681">
            <v>36328</v>
          </cell>
          <cell r="D681" t="str">
            <v>Sld</v>
          </cell>
          <cell r="E681">
            <v>36404</v>
          </cell>
          <cell r="G681">
            <v>10</v>
          </cell>
          <cell r="H681">
            <v>2.3450000000000002</v>
          </cell>
          <cell r="I681" t="str">
            <v>PB</v>
          </cell>
          <cell r="K681">
            <v>132</v>
          </cell>
          <cell r="L681">
            <v>2.9119999999999999</v>
          </cell>
          <cell r="M681">
            <v>-94330</v>
          </cell>
          <cell r="N681" t="str">
            <v>Fut</v>
          </cell>
          <cell r="O681" t="str">
            <v>Nyx</v>
          </cell>
          <cell r="P681">
            <v>0</v>
          </cell>
          <cell r="Q681">
            <v>100000</v>
          </cell>
          <cell r="R681" t="str">
            <v>Fncl</v>
          </cell>
          <cell r="S681" t="str">
            <v>Nymex</v>
          </cell>
          <cell r="T681">
            <v>100000</v>
          </cell>
          <cell r="U681">
            <v>-10</v>
          </cell>
          <cell r="V681">
            <v>2.3450000000000002</v>
          </cell>
          <cell r="W681">
            <v>0</v>
          </cell>
          <cell r="X681">
            <v>23.450000000000003</v>
          </cell>
          <cell r="Y681">
            <v>-10</v>
          </cell>
          <cell r="Z681">
            <v>-23.450000000000003</v>
          </cell>
        </row>
        <row r="683">
          <cell r="C683">
            <v>36328</v>
          </cell>
          <cell r="D683" t="str">
            <v>Bot</v>
          </cell>
          <cell r="E683">
            <v>36342</v>
          </cell>
          <cell r="F683">
            <v>15</v>
          </cell>
          <cell r="H683">
            <v>2.29</v>
          </cell>
          <cell r="I683" t="str">
            <v>PU</v>
          </cell>
          <cell r="K683">
            <v>136</v>
          </cell>
          <cell r="L683">
            <v>2.262</v>
          </cell>
          <cell r="M683">
            <v>149720</v>
          </cell>
          <cell r="N683" t="str">
            <v>Fut</v>
          </cell>
          <cell r="O683" t="str">
            <v>Nyx</v>
          </cell>
          <cell r="P683">
            <v>150000</v>
          </cell>
          <cell r="Q683">
            <v>0</v>
          </cell>
          <cell r="R683" t="str">
            <v>Fncl</v>
          </cell>
          <cell r="S683" t="str">
            <v>Nymex</v>
          </cell>
          <cell r="T683">
            <v>150000</v>
          </cell>
          <cell r="U683">
            <v>15</v>
          </cell>
          <cell r="V683">
            <v>2.29</v>
          </cell>
          <cell r="W683">
            <v>34.35</v>
          </cell>
          <cell r="X683">
            <v>0</v>
          </cell>
          <cell r="Y683">
            <v>15</v>
          </cell>
          <cell r="Z683">
            <v>34.35</v>
          </cell>
        </row>
        <row r="684">
          <cell r="C684">
            <v>36328</v>
          </cell>
          <cell r="D684" t="str">
            <v>Bot</v>
          </cell>
          <cell r="E684">
            <v>36342</v>
          </cell>
          <cell r="F684">
            <v>5</v>
          </cell>
          <cell r="H684">
            <v>2.2850000000000001</v>
          </cell>
          <cell r="I684" t="str">
            <v>PU</v>
          </cell>
          <cell r="K684">
            <v>136</v>
          </cell>
          <cell r="L684">
            <v>2.262</v>
          </cell>
          <cell r="M684">
            <v>49770</v>
          </cell>
          <cell r="N684" t="str">
            <v>Fut</v>
          </cell>
          <cell r="O684" t="str">
            <v>Nyx</v>
          </cell>
          <cell r="P684">
            <v>50000</v>
          </cell>
          <cell r="Q684">
            <v>0</v>
          </cell>
          <cell r="R684" t="str">
            <v>Fncl</v>
          </cell>
          <cell r="S684" t="str">
            <v>Nymex</v>
          </cell>
          <cell r="T684">
            <v>50000</v>
          </cell>
          <cell r="U684">
            <v>5</v>
          </cell>
          <cell r="V684">
            <v>2.2850000000000001</v>
          </cell>
          <cell r="W684">
            <v>11.425000000000001</v>
          </cell>
          <cell r="X684">
            <v>0</v>
          </cell>
          <cell r="Y684">
            <v>5</v>
          </cell>
          <cell r="Z684">
            <v>11.425000000000001</v>
          </cell>
        </row>
        <row r="685">
          <cell r="C685">
            <v>36328</v>
          </cell>
          <cell r="D685" t="str">
            <v>Bot</v>
          </cell>
          <cell r="E685">
            <v>36342</v>
          </cell>
          <cell r="F685">
            <v>10</v>
          </cell>
          <cell r="H685">
            <v>2.2799999999999998</v>
          </cell>
          <cell r="I685" t="str">
            <v>PU</v>
          </cell>
          <cell r="K685">
            <v>136</v>
          </cell>
          <cell r="L685">
            <v>2.262</v>
          </cell>
          <cell r="M685">
            <v>99820</v>
          </cell>
          <cell r="N685" t="str">
            <v>Fut</v>
          </cell>
          <cell r="O685" t="str">
            <v>Nyx</v>
          </cell>
          <cell r="P685">
            <v>100000</v>
          </cell>
          <cell r="Q685">
            <v>0</v>
          </cell>
          <cell r="R685" t="str">
            <v>Fncl</v>
          </cell>
          <cell r="S685" t="str">
            <v>Nymex</v>
          </cell>
          <cell r="T685">
            <v>100000</v>
          </cell>
          <cell r="U685">
            <v>10</v>
          </cell>
          <cell r="V685">
            <v>2.2799999999999998</v>
          </cell>
          <cell r="W685">
            <v>22.799999999999997</v>
          </cell>
          <cell r="X685">
            <v>0</v>
          </cell>
          <cell r="Y685">
            <v>10</v>
          </cell>
          <cell r="Z685">
            <v>22.799999999999997</v>
          </cell>
        </row>
        <row r="687">
          <cell r="C687">
            <v>36329</v>
          </cell>
          <cell r="D687" t="str">
            <v>Sld</v>
          </cell>
          <cell r="E687">
            <v>36404</v>
          </cell>
          <cell r="G687">
            <v>10</v>
          </cell>
          <cell r="H687">
            <v>2.3650000000000002</v>
          </cell>
          <cell r="I687" t="str">
            <v>PB</v>
          </cell>
          <cell r="K687">
            <v>132</v>
          </cell>
          <cell r="L687">
            <v>2.9119999999999999</v>
          </cell>
          <cell r="M687">
            <v>-94530</v>
          </cell>
          <cell r="N687" t="str">
            <v>Fut</v>
          </cell>
          <cell r="O687" t="str">
            <v>Nyx</v>
          </cell>
          <cell r="P687">
            <v>0</v>
          </cell>
          <cell r="Q687">
            <v>100000</v>
          </cell>
          <cell r="R687" t="str">
            <v>Fncl</v>
          </cell>
          <cell r="S687" t="str">
            <v>Nymex</v>
          </cell>
          <cell r="T687">
            <v>100000</v>
          </cell>
          <cell r="U687">
            <v>-10</v>
          </cell>
          <cell r="V687">
            <v>2.3650000000000002</v>
          </cell>
          <cell r="W687">
            <v>0</v>
          </cell>
          <cell r="X687">
            <v>23.650000000000002</v>
          </cell>
          <cell r="Y687">
            <v>-10</v>
          </cell>
          <cell r="Z687">
            <v>-23.650000000000002</v>
          </cell>
        </row>
        <row r="688">
          <cell r="C688">
            <v>36328</v>
          </cell>
          <cell r="D688" t="str">
            <v>Bot</v>
          </cell>
          <cell r="E688">
            <v>36342</v>
          </cell>
          <cell r="F688">
            <v>10</v>
          </cell>
          <cell r="H688">
            <v>2.2799999999999998</v>
          </cell>
          <cell r="I688" t="str">
            <v>IT</v>
          </cell>
          <cell r="K688">
            <v>132</v>
          </cell>
          <cell r="L688">
            <v>2.262</v>
          </cell>
          <cell r="M688">
            <v>99820</v>
          </cell>
          <cell r="N688" t="str">
            <v>Fut</v>
          </cell>
          <cell r="O688" t="str">
            <v>Nyx</v>
          </cell>
          <cell r="P688">
            <v>100000</v>
          </cell>
          <cell r="Q688">
            <v>0</v>
          </cell>
          <cell r="R688" t="str">
            <v>Fncl</v>
          </cell>
          <cell r="S688" t="str">
            <v>Nymex</v>
          </cell>
          <cell r="T688">
            <v>100000</v>
          </cell>
          <cell r="U688">
            <v>10</v>
          </cell>
          <cell r="V688">
            <v>2.2799999999999998</v>
          </cell>
          <cell r="W688">
            <v>22.799999999999997</v>
          </cell>
          <cell r="X688">
            <v>0</v>
          </cell>
          <cell r="Y688">
            <v>10</v>
          </cell>
          <cell r="Z688">
            <v>22.799999999999997</v>
          </cell>
        </row>
        <row r="689">
          <cell r="C689">
            <v>36328</v>
          </cell>
          <cell r="D689" t="str">
            <v>Sld</v>
          </cell>
          <cell r="E689">
            <v>36342</v>
          </cell>
          <cell r="G689">
            <v>10</v>
          </cell>
          <cell r="H689">
            <v>2.2799999999999998</v>
          </cell>
          <cell r="I689" t="str">
            <v>IT</v>
          </cell>
          <cell r="K689">
            <v>136</v>
          </cell>
          <cell r="L689">
            <v>2.262</v>
          </cell>
          <cell r="M689">
            <v>-100180</v>
          </cell>
          <cell r="N689" t="str">
            <v>Fut</v>
          </cell>
          <cell r="O689" t="str">
            <v>Nyx</v>
          </cell>
          <cell r="P689">
            <v>0</v>
          </cell>
          <cell r="Q689">
            <v>100000</v>
          </cell>
          <cell r="R689" t="str">
            <v>Fncl</v>
          </cell>
          <cell r="S689" t="str">
            <v>Nymex</v>
          </cell>
          <cell r="T689">
            <v>100000</v>
          </cell>
          <cell r="U689">
            <v>-10</v>
          </cell>
          <cell r="V689">
            <v>2.2799999999999998</v>
          </cell>
          <cell r="W689">
            <v>0</v>
          </cell>
          <cell r="X689">
            <v>22.799999999999997</v>
          </cell>
          <cell r="Y689">
            <v>-10</v>
          </cell>
          <cell r="Z689">
            <v>-22.799999999999997</v>
          </cell>
        </row>
        <row r="691">
          <cell r="C691">
            <v>36335</v>
          </cell>
          <cell r="D691" t="str">
            <v>Bot</v>
          </cell>
          <cell r="E691">
            <v>36342</v>
          </cell>
          <cell r="F691">
            <v>15</v>
          </cell>
          <cell r="H691">
            <v>2.2759999999999998</v>
          </cell>
          <cell r="I691" t="str">
            <v>PB</v>
          </cell>
          <cell r="K691">
            <v>145</v>
          </cell>
          <cell r="L691">
            <v>2.262</v>
          </cell>
          <cell r="M691">
            <v>149860</v>
          </cell>
          <cell r="N691" t="str">
            <v>Fut</v>
          </cell>
          <cell r="O691" t="str">
            <v>Nyx</v>
          </cell>
          <cell r="P691">
            <v>150000</v>
          </cell>
          <cell r="Q691">
            <v>0</v>
          </cell>
          <cell r="R691" t="str">
            <v>Fncl</v>
          </cell>
          <cell r="S691" t="str">
            <v>Nymex</v>
          </cell>
          <cell r="T691">
            <v>150000</v>
          </cell>
          <cell r="U691">
            <v>15</v>
          </cell>
          <cell r="V691">
            <v>2.2759999999999998</v>
          </cell>
          <cell r="W691">
            <v>34.14</v>
          </cell>
          <cell r="X691">
            <v>0</v>
          </cell>
          <cell r="Y691">
            <v>15</v>
          </cell>
          <cell r="Z691">
            <v>34.14</v>
          </cell>
        </row>
        <row r="692">
          <cell r="C692">
            <v>36335</v>
          </cell>
          <cell r="D692" t="str">
            <v>Bot</v>
          </cell>
          <cell r="E692">
            <v>36342</v>
          </cell>
          <cell r="F692">
            <v>5</v>
          </cell>
          <cell r="H692">
            <v>2.2650000000000001</v>
          </cell>
          <cell r="I692" t="str">
            <v>MLA</v>
          </cell>
          <cell r="K692">
            <v>132</v>
          </cell>
          <cell r="L692">
            <v>2.262</v>
          </cell>
          <cell r="M692">
            <v>49970</v>
          </cell>
          <cell r="N692" t="str">
            <v>Fut</v>
          </cell>
          <cell r="O692" t="str">
            <v>Nyx</v>
          </cell>
          <cell r="P692">
            <v>50000</v>
          </cell>
          <cell r="Q692">
            <v>0</v>
          </cell>
          <cell r="R692" t="str">
            <v>Fncl</v>
          </cell>
          <cell r="S692" t="str">
            <v>Nymex</v>
          </cell>
          <cell r="T692">
            <v>50000</v>
          </cell>
          <cell r="U692">
            <v>5</v>
          </cell>
          <cell r="V692">
            <v>2.2650000000000001</v>
          </cell>
          <cell r="W692">
            <v>11.325000000000001</v>
          </cell>
          <cell r="X692">
            <v>0</v>
          </cell>
          <cell r="Y692">
            <v>5</v>
          </cell>
          <cell r="Z692">
            <v>11.325000000000001</v>
          </cell>
        </row>
        <row r="693">
          <cell r="C693">
            <v>36335</v>
          </cell>
          <cell r="D693" t="str">
            <v>Sld</v>
          </cell>
          <cell r="E693">
            <v>36404</v>
          </cell>
          <cell r="G693">
            <v>5</v>
          </cell>
          <cell r="H693">
            <v>2.3250000000000002</v>
          </cell>
          <cell r="I693" t="str">
            <v>MLA</v>
          </cell>
          <cell r="K693">
            <v>132</v>
          </cell>
          <cell r="L693">
            <v>2.9119999999999999</v>
          </cell>
          <cell r="M693">
            <v>-44130</v>
          </cell>
          <cell r="N693" t="str">
            <v>Fut</v>
          </cell>
          <cell r="O693" t="str">
            <v>Nyx</v>
          </cell>
          <cell r="P693">
            <v>0</v>
          </cell>
          <cell r="Q693">
            <v>50000</v>
          </cell>
          <cell r="R693" t="str">
            <v>Fncl</v>
          </cell>
          <cell r="S693" t="str">
            <v>Nymex</v>
          </cell>
          <cell r="T693">
            <v>50000</v>
          </cell>
          <cell r="U693">
            <v>-5</v>
          </cell>
          <cell r="V693">
            <v>2.3250000000000002</v>
          </cell>
          <cell r="W693">
            <v>0</v>
          </cell>
          <cell r="X693">
            <v>11.625</v>
          </cell>
          <cell r="Y693">
            <v>-5</v>
          </cell>
          <cell r="Z693">
            <v>-11.625</v>
          </cell>
        </row>
        <row r="695">
          <cell r="C695">
            <v>36336</v>
          </cell>
          <cell r="D695" t="str">
            <v>Sld</v>
          </cell>
          <cell r="E695">
            <v>36373</v>
          </cell>
          <cell r="G695">
            <v>4</v>
          </cell>
          <cell r="H695">
            <v>2.34</v>
          </cell>
          <cell r="I695" t="str">
            <v>PU</v>
          </cell>
          <cell r="K695">
            <v>143</v>
          </cell>
          <cell r="L695">
            <v>2.601</v>
          </cell>
          <cell r="M695">
            <v>-37390</v>
          </cell>
          <cell r="N695" t="str">
            <v>Fut</v>
          </cell>
          <cell r="O695" t="str">
            <v>Nyx</v>
          </cell>
          <cell r="P695">
            <v>0</v>
          </cell>
          <cell r="Q695">
            <v>40000</v>
          </cell>
          <cell r="R695" t="str">
            <v>Fncl</v>
          </cell>
          <cell r="S695" t="str">
            <v>Nymex</v>
          </cell>
          <cell r="T695">
            <v>40000</v>
          </cell>
          <cell r="U695">
            <v>-4</v>
          </cell>
          <cell r="V695">
            <v>2.34</v>
          </cell>
          <cell r="W695">
            <v>0</v>
          </cell>
          <cell r="X695">
            <v>9.36</v>
          </cell>
          <cell r="Y695">
            <v>-4</v>
          </cell>
          <cell r="Z695">
            <v>-9.36</v>
          </cell>
        </row>
        <row r="696">
          <cell r="C696">
            <v>36336</v>
          </cell>
          <cell r="D696" t="str">
            <v>Sld</v>
          </cell>
          <cell r="E696">
            <v>36373</v>
          </cell>
          <cell r="G696">
            <v>6</v>
          </cell>
          <cell r="H696">
            <v>2.34</v>
          </cell>
          <cell r="I696" t="str">
            <v>PU</v>
          </cell>
          <cell r="K696">
            <v>144</v>
          </cell>
          <cell r="L696">
            <v>2.601</v>
          </cell>
          <cell r="M696">
            <v>-57390</v>
          </cell>
          <cell r="N696" t="str">
            <v>Fut</v>
          </cell>
          <cell r="O696" t="str">
            <v>Nyx</v>
          </cell>
          <cell r="P696">
            <v>0</v>
          </cell>
          <cell r="Q696">
            <v>60000</v>
          </cell>
          <cell r="R696" t="str">
            <v>Fncl</v>
          </cell>
          <cell r="S696" t="str">
            <v>Nymex</v>
          </cell>
          <cell r="T696">
            <v>60000</v>
          </cell>
          <cell r="U696">
            <v>-6</v>
          </cell>
          <cell r="V696">
            <v>2.34</v>
          </cell>
          <cell r="W696">
            <v>0</v>
          </cell>
          <cell r="X696">
            <v>14.04</v>
          </cell>
          <cell r="Y696">
            <v>-6</v>
          </cell>
          <cell r="Z696">
            <v>-14.04</v>
          </cell>
        </row>
        <row r="697">
          <cell r="C697">
            <v>36336</v>
          </cell>
          <cell r="D697" t="str">
            <v>Sld</v>
          </cell>
          <cell r="E697">
            <v>36373</v>
          </cell>
          <cell r="G697">
            <v>5</v>
          </cell>
          <cell r="H697">
            <v>2.34</v>
          </cell>
          <cell r="I697" t="str">
            <v>PU</v>
          </cell>
          <cell r="K697">
            <v>136</v>
          </cell>
          <cell r="L697">
            <v>2.601</v>
          </cell>
          <cell r="M697">
            <v>-47390</v>
          </cell>
          <cell r="N697" t="str">
            <v>Fut</v>
          </cell>
          <cell r="O697" t="str">
            <v>Nyx</v>
          </cell>
          <cell r="P697">
            <v>0</v>
          </cell>
          <cell r="Q697">
            <v>50000</v>
          </cell>
          <cell r="R697" t="str">
            <v>Fncl</v>
          </cell>
          <cell r="S697" t="str">
            <v>Nymex</v>
          </cell>
          <cell r="T697">
            <v>50000</v>
          </cell>
          <cell r="U697">
            <v>-5</v>
          </cell>
          <cell r="V697">
            <v>2.34</v>
          </cell>
          <cell r="W697">
            <v>0</v>
          </cell>
          <cell r="X697">
            <v>11.7</v>
          </cell>
          <cell r="Y697">
            <v>-5</v>
          </cell>
          <cell r="Z697">
            <v>-11.7</v>
          </cell>
        </row>
        <row r="699">
          <cell r="C699">
            <v>36339</v>
          </cell>
          <cell r="D699" t="str">
            <v>Bot</v>
          </cell>
          <cell r="E699">
            <v>36342</v>
          </cell>
          <cell r="F699">
            <v>1</v>
          </cell>
          <cell r="H699">
            <v>2.25</v>
          </cell>
          <cell r="I699" t="str">
            <v>PB</v>
          </cell>
          <cell r="K699">
            <v>51</v>
          </cell>
          <cell r="L699">
            <v>2.262</v>
          </cell>
          <cell r="M699">
            <v>10120</v>
          </cell>
          <cell r="N699" t="str">
            <v>Fut</v>
          </cell>
          <cell r="O699" t="str">
            <v>Nyx</v>
          </cell>
          <cell r="P699">
            <v>10000</v>
          </cell>
          <cell r="Q699">
            <v>0</v>
          </cell>
          <cell r="R699" t="str">
            <v>Fncl</v>
          </cell>
          <cell r="S699" t="str">
            <v>Nymex</v>
          </cell>
          <cell r="T699">
            <v>10000</v>
          </cell>
          <cell r="U699">
            <v>1</v>
          </cell>
          <cell r="V699">
            <v>2.25</v>
          </cell>
          <cell r="W699">
            <v>2.25</v>
          </cell>
          <cell r="X699">
            <v>0</v>
          </cell>
          <cell r="Y699">
            <v>1</v>
          </cell>
          <cell r="Z699">
            <v>2.25</v>
          </cell>
        </row>
        <row r="700">
          <cell r="C700">
            <v>36339</v>
          </cell>
          <cell r="D700" t="str">
            <v>Bot</v>
          </cell>
          <cell r="E700">
            <v>36342</v>
          </cell>
          <cell r="F700">
            <v>1</v>
          </cell>
          <cell r="H700">
            <v>2.2530000000000001</v>
          </cell>
          <cell r="I700" t="str">
            <v>PB</v>
          </cell>
          <cell r="K700">
            <v>51</v>
          </cell>
          <cell r="L700">
            <v>2.262</v>
          </cell>
          <cell r="M700">
            <v>10089.999999999998</v>
          </cell>
          <cell r="N700" t="str">
            <v>Fut</v>
          </cell>
          <cell r="O700" t="str">
            <v>Nyx</v>
          </cell>
          <cell r="P700">
            <v>10000</v>
          </cell>
          <cell r="Q700">
            <v>0</v>
          </cell>
          <cell r="R700" t="str">
            <v>Fncl</v>
          </cell>
          <cell r="S700" t="str">
            <v>Nymex</v>
          </cell>
          <cell r="T700">
            <v>10000</v>
          </cell>
          <cell r="U700">
            <v>1</v>
          </cell>
          <cell r="V700">
            <v>2.2530000000000001</v>
          </cell>
          <cell r="W700">
            <v>2.2530000000000001</v>
          </cell>
          <cell r="X700">
            <v>0</v>
          </cell>
          <cell r="Y700">
            <v>1</v>
          </cell>
          <cell r="Z700">
            <v>2.2530000000000001</v>
          </cell>
        </row>
        <row r="701">
          <cell r="C701">
            <v>36339</v>
          </cell>
          <cell r="D701" t="str">
            <v>Bot</v>
          </cell>
          <cell r="E701">
            <v>36342</v>
          </cell>
          <cell r="F701">
            <v>1</v>
          </cell>
          <cell r="H701">
            <v>2.25</v>
          </cell>
          <cell r="I701" t="str">
            <v>PB</v>
          </cell>
          <cell r="K701">
            <v>51</v>
          </cell>
          <cell r="L701">
            <v>2.262</v>
          </cell>
          <cell r="M701">
            <v>10120</v>
          </cell>
          <cell r="N701" t="str">
            <v>Fut</v>
          </cell>
          <cell r="O701" t="str">
            <v>Nyx</v>
          </cell>
          <cell r="P701">
            <v>10000</v>
          </cell>
          <cell r="Q701">
            <v>0</v>
          </cell>
          <cell r="R701" t="str">
            <v>Fncl</v>
          </cell>
          <cell r="S701" t="str">
            <v>Nymex</v>
          </cell>
          <cell r="T701">
            <v>10000</v>
          </cell>
          <cell r="U701">
            <v>1</v>
          </cell>
          <cell r="V701">
            <v>2.25</v>
          </cell>
          <cell r="W701">
            <v>2.25</v>
          </cell>
          <cell r="X701">
            <v>0</v>
          </cell>
          <cell r="Y701">
            <v>1</v>
          </cell>
          <cell r="Z701">
            <v>2.25</v>
          </cell>
        </row>
        <row r="702">
          <cell r="C702">
            <v>36339</v>
          </cell>
          <cell r="D702" t="str">
            <v>Bot</v>
          </cell>
          <cell r="E702">
            <v>36342</v>
          </cell>
          <cell r="F702">
            <v>1</v>
          </cell>
          <cell r="H702">
            <v>2.2549999999999999</v>
          </cell>
          <cell r="I702" t="str">
            <v>PB</v>
          </cell>
          <cell r="K702">
            <v>51</v>
          </cell>
          <cell r="L702">
            <v>2.262</v>
          </cell>
          <cell r="M702">
            <v>10070.000000000002</v>
          </cell>
          <cell r="N702" t="str">
            <v>Fut</v>
          </cell>
          <cell r="O702" t="str">
            <v>Nyx</v>
          </cell>
          <cell r="P702">
            <v>10000</v>
          </cell>
          <cell r="Q702">
            <v>0</v>
          </cell>
          <cell r="R702" t="str">
            <v>Fncl</v>
          </cell>
          <cell r="S702" t="str">
            <v>Nymex</v>
          </cell>
          <cell r="T702">
            <v>10000</v>
          </cell>
          <cell r="U702">
            <v>1</v>
          </cell>
          <cell r="V702">
            <v>2.2549999999999999</v>
          </cell>
          <cell r="W702">
            <v>2.2549999999999999</v>
          </cell>
          <cell r="X702">
            <v>0</v>
          </cell>
          <cell r="Y702">
            <v>1</v>
          </cell>
          <cell r="Z702">
            <v>2.2549999999999999</v>
          </cell>
        </row>
        <row r="703">
          <cell r="C703">
            <v>36339</v>
          </cell>
          <cell r="D703" t="str">
            <v>Bot</v>
          </cell>
          <cell r="E703">
            <v>36342</v>
          </cell>
          <cell r="F703">
            <v>2</v>
          </cell>
          <cell r="H703">
            <v>2.2570000000000001</v>
          </cell>
          <cell r="I703" t="str">
            <v>PB</v>
          </cell>
          <cell r="K703">
            <v>51</v>
          </cell>
          <cell r="L703">
            <v>2.262</v>
          </cell>
          <cell r="M703">
            <v>20050</v>
          </cell>
          <cell r="N703" t="str">
            <v>Fut</v>
          </cell>
          <cell r="O703" t="str">
            <v>Nyx</v>
          </cell>
          <cell r="P703">
            <v>20000</v>
          </cell>
          <cell r="Q703">
            <v>0</v>
          </cell>
          <cell r="R703" t="str">
            <v>Fncl</v>
          </cell>
          <cell r="S703" t="str">
            <v>Nymex</v>
          </cell>
          <cell r="T703">
            <v>20000</v>
          </cell>
          <cell r="U703">
            <v>2</v>
          </cell>
          <cell r="V703">
            <v>2.2570000000000001</v>
          </cell>
          <cell r="W703">
            <v>4.5140000000000002</v>
          </cell>
          <cell r="X703">
            <v>0</v>
          </cell>
          <cell r="Y703">
            <v>2</v>
          </cell>
          <cell r="Z703">
            <v>4.5140000000000002</v>
          </cell>
        </row>
        <row r="704">
          <cell r="C704">
            <v>36339</v>
          </cell>
          <cell r="D704" t="str">
            <v>Bot</v>
          </cell>
          <cell r="E704">
            <v>36342</v>
          </cell>
          <cell r="F704">
            <v>4</v>
          </cell>
          <cell r="H704">
            <v>2.258</v>
          </cell>
          <cell r="I704" t="str">
            <v>PB</v>
          </cell>
          <cell r="K704">
            <v>51</v>
          </cell>
          <cell r="L704">
            <v>2.262</v>
          </cell>
          <cell r="M704">
            <v>40039.999999999993</v>
          </cell>
          <cell r="N704" t="str">
            <v>Fut</v>
          </cell>
          <cell r="O704" t="str">
            <v>Nyx</v>
          </cell>
          <cell r="P704">
            <v>40000</v>
          </cell>
          <cell r="Q704">
            <v>0</v>
          </cell>
          <cell r="R704" t="str">
            <v>Fncl</v>
          </cell>
          <cell r="S704" t="str">
            <v>Nymex</v>
          </cell>
          <cell r="T704">
            <v>40000</v>
          </cell>
          <cell r="U704">
            <v>4</v>
          </cell>
          <cell r="V704">
            <v>2.258</v>
          </cell>
          <cell r="W704">
            <v>9.032</v>
          </cell>
          <cell r="X704">
            <v>0</v>
          </cell>
          <cell r="Y704">
            <v>4</v>
          </cell>
          <cell r="Z704">
            <v>9.032</v>
          </cell>
        </row>
        <row r="705">
          <cell r="C705">
            <v>36339</v>
          </cell>
          <cell r="D705" t="str">
            <v>Bot</v>
          </cell>
          <cell r="E705">
            <v>36342</v>
          </cell>
          <cell r="F705">
            <v>3</v>
          </cell>
          <cell r="H705">
            <v>2.2599999999999998</v>
          </cell>
          <cell r="I705" t="str">
            <v>PB</v>
          </cell>
          <cell r="K705">
            <v>51</v>
          </cell>
          <cell r="L705">
            <v>2.262</v>
          </cell>
          <cell r="M705">
            <v>30020.000000000004</v>
          </cell>
          <cell r="N705" t="str">
            <v>Fut</v>
          </cell>
          <cell r="O705" t="str">
            <v>Nyx</v>
          </cell>
          <cell r="P705">
            <v>30000</v>
          </cell>
          <cell r="Q705">
            <v>0</v>
          </cell>
          <cell r="R705" t="str">
            <v>Fncl</v>
          </cell>
          <cell r="S705" t="str">
            <v>Nymex</v>
          </cell>
          <cell r="T705">
            <v>30000</v>
          </cell>
          <cell r="U705">
            <v>3</v>
          </cell>
          <cell r="V705">
            <v>2.2599999999999998</v>
          </cell>
          <cell r="W705">
            <v>6.7799999999999994</v>
          </cell>
          <cell r="X705">
            <v>0</v>
          </cell>
          <cell r="Y705">
            <v>3</v>
          </cell>
          <cell r="Z705">
            <v>6.7799999999999994</v>
          </cell>
        </row>
        <row r="706">
          <cell r="C706">
            <v>36339</v>
          </cell>
          <cell r="D706" t="str">
            <v>Bot</v>
          </cell>
          <cell r="E706">
            <v>36342</v>
          </cell>
          <cell r="F706">
            <v>1</v>
          </cell>
          <cell r="H706">
            <v>2.2650000000000001</v>
          </cell>
          <cell r="I706" t="str">
            <v>PB</v>
          </cell>
          <cell r="K706">
            <v>51</v>
          </cell>
          <cell r="L706">
            <v>2.262</v>
          </cell>
          <cell r="M706">
            <v>9969.9999999999982</v>
          </cell>
          <cell r="N706" t="str">
            <v>Fut</v>
          </cell>
          <cell r="O706" t="str">
            <v>Nyx</v>
          </cell>
          <cell r="P706">
            <v>10000</v>
          </cell>
          <cell r="Q706">
            <v>0</v>
          </cell>
          <cell r="R706" t="str">
            <v>Fncl</v>
          </cell>
          <cell r="S706" t="str">
            <v>Nymex</v>
          </cell>
          <cell r="T706">
            <v>10000</v>
          </cell>
          <cell r="U706">
            <v>1</v>
          </cell>
          <cell r="V706">
            <v>2.2650000000000001</v>
          </cell>
          <cell r="W706">
            <v>2.2650000000000001</v>
          </cell>
          <cell r="X706">
            <v>0</v>
          </cell>
          <cell r="Y706">
            <v>1</v>
          </cell>
          <cell r="Z706">
            <v>2.2650000000000001</v>
          </cell>
        </row>
        <row r="707">
          <cell r="C707">
            <v>36339</v>
          </cell>
          <cell r="D707" t="str">
            <v>Bot</v>
          </cell>
          <cell r="E707">
            <v>36342</v>
          </cell>
          <cell r="F707">
            <v>1</v>
          </cell>
          <cell r="H707">
            <v>2.27</v>
          </cell>
          <cell r="I707" t="str">
            <v>PB</v>
          </cell>
          <cell r="K707">
            <v>51</v>
          </cell>
          <cell r="L707">
            <v>2.262</v>
          </cell>
          <cell r="M707">
            <v>9920</v>
          </cell>
          <cell r="N707" t="str">
            <v>Fut</v>
          </cell>
          <cell r="O707" t="str">
            <v>Nyx</v>
          </cell>
          <cell r="P707">
            <v>10000</v>
          </cell>
          <cell r="Q707">
            <v>0</v>
          </cell>
          <cell r="R707" t="str">
            <v>Fncl</v>
          </cell>
          <cell r="S707" t="str">
            <v>Nymex</v>
          </cell>
          <cell r="T707">
            <v>10000</v>
          </cell>
          <cell r="U707">
            <v>1</v>
          </cell>
          <cell r="V707">
            <v>2.27</v>
          </cell>
          <cell r="W707">
            <v>2.27</v>
          </cell>
          <cell r="X707">
            <v>0</v>
          </cell>
          <cell r="Y707">
            <v>1</v>
          </cell>
          <cell r="Z707">
            <v>2.27</v>
          </cell>
        </row>
        <row r="708">
          <cell r="C708">
            <v>36339</v>
          </cell>
          <cell r="D708" t="str">
            <v>Bot</v>
          </cell>
          <cell r="E708">
            <v>36342</v>
          </cell>
          <cell r="F708">
            <v>2</v>
          </cell>
          <cell r="H708">
            <v>2.2749999999999999</v>
          </cell>
          <cell r="I708" t="str">
            <v>PB</v>
          </cell>
          <cell r="K708">
            <v>109</v>
          </cell>
          <cell r="L708">
            <v>2.262</v>
          </cell>
          <cell r="M708">
            <v>19870</v>
          </cell>
          <cell r="N708" t="str">
            <v>Fut</v>
          </cell>
          <cell r="O708" t="str">
            <v>Nyx</v>
          </cell>
          <cell r="P708">
            <v>20000</v>
          </cell>
          <cell r="Q708">
            <v>0</v>
          </cell>
          <cell r="R708" t="str">
            <v>Fncl</v>
          </cell>
          <cell r="S708" t="str">
            <v>Nymex</v>
          </cell>
          <cell r="T708">
            <v>20000</v>
          </cell>
          <cell r="U708">
            <v>2</v>
          </cell>
          <cell r="V708">
            <v>2.2749999999999999</v>
          </cell>
          <cell r="W708">
            <v>4.55</v>
          </cell>
          <cell r="X708">
            <v>0</v>
          </cell>
          <cell r="Y708">
            <v>2</v>
          </cell>
          <cell r="Z708">
            <v>4.55</v>
          </cell>
        </row>
        <row r="709">
          <cell r="C709">
            <v>36339</v>
          </cell>
          <cell r="D709" t="str">
            <v>Bot</v>
          </cell>
          <cell r="E709">
            <v>36342</v>
          </cell>
          <cell r="F709">
            <v>3</v>
          </cell>
          <cell r="H709">
            <v>2.2799999999999998</v>
          </cell>
          <cell r="I709" t="str">
            <v>PB</v>
          </cell>
          <cell r="K709">
            <v>24</v>
          </cell>
          <cell r="L709">
            <v>2.262</v>
          </cell>
          <cell r="M709">
            <v>29820.000000000004</v>
          </cell>
          <cell r="N709" t="str">
            <v>Fut</v>
          </cell>
          <cell r="O709" t="str">
            <v>Nyx</v>
          </cell>
          <cell r="P709">
            <v>30000</v>
          </cell>
          <cell r="Q709">
            <v>0</v>
          </cell>
          <cell r="R709" t="str">
            <v>Fncl</v>
          </cell>
          <cell r="S709" t="str">
            <v>Nymex</v>
          </cell>
          <cell r="T709">
            <v>30000</v>
          </cell>
          <cell r="U709">
            <v>3</v>
          </cell>
          <cell r="V709">
            <v>2.2799999999999998</v>
          </cell>
          <cell r="W709">
            <v>6.84</v>
          </cell>
          <cell r="X709">
            <v>0</v>
          </cell>
          <cell r="Y709">
            <v>3</v>
          </cell>
          <cell r="Z709">
            <v>6.84</v>
          </cell>
        </row>
        <row r="711">
          <cell r="C711">
            <v>36339</v>
          </cell>
          <cell r="D711" t="str">
            <v>Sld</v>
          </cell>
          <cell r="E711">
            <v>36342</v>
          </cell>
          <cell r="G711">
            <v>1</v>
          </cell>
          <cell r="H711">
            <v>2.246</v>
          </cell>
          <cell r="I711" t="str">
            <v>PU</v>
          </cell>
          <cell r="K711">
            <v>132</v>
          </cell>
          <cell r="L711">
            <v>2.262</v>
          </cell>
          <cell r="M711">
            <v>-9840</v>
          </cell>
          <cell r="N711" t="str">
            <v>Fut</v>
          </cell>
          <cell r="O711" t="str">
            <v>Nyx</v>
          </cell>
          <cell r="P711">
            <v>0</v>
          </cell>
          <cell r="Q711">
            <v>10000</v>
          </cell>
          <cell r="R711" t="str">
            <v>Fncl</v>
          </cell>
          <cell r="S711" t="str">
            <v>Nymex</v>
          </cell>
          <cell r="T711">
            <v>10000</v>
          </cell>
          <cell r="U711">
            <v>-1</v>
          </cell>
          <cell r="V711">
            <v>2.246</v>
          </cell>
          <cell r="W711">
            <v>0</v>
          </cell>
          <cell r="X711">
            <v>2.246</v>
          </cell>
          <cell r="Y711">
            <v>-1</v>
          </cell>
          <cell r="Z711">
            <v>-2.246</v>
          </cell>
        </row>
        <row r="712">
          <cell r="C712">
            <v>36339</v>
          </cell>
          <cell r="D712" t="str">
            <v>Sld</v>
          </cell>
          <cell r="E712">
            <v>36342</v>
          </cell>
          <cell r="G712">
            <v>1</v>
          </cell>
          <cell r="H712">
            <v>2.246</v>
          </cell>
          <cell r="I712" t="str">
            <v>PU</v>
          </cell>
          <cell r="K712">
            <v>145</v>
          </cell>
          <cell r="L712">
            <v>2.262</v>
          </cell>
          <cell r="M712">
            <v>-9840</v>
          </cell>
          <cell r="N712" t="str">
            <v>Fut</v>
          </cell>
          <cell r="O712" t="str">
            <v>Nyx</v>
          </cell>
          <cell r="P712">
            <v>0</v>
          </cell>
          <cell r="Q712">
            <v>10000</v>
          </cell>
          <cell r="R712" t="str">
            <v>Fncl</v>
          </cell>
          <cell r="S712" t="str">
            <v>Nymex</v>
          </cell>
          <cell r="T712">
            <v>10000</v>
          </cell>
          <cell r="U712">
            <v>-1</v>
          </cell>
          <cell r="V712">
            <v>2.246</v>
          </cell>
          <cell r="W712">
            <v>0</v>
          </cell>
          <cell r="X712">
            <v>2.246</v>
          </cell>
          <cell r="Y712">
            <v>-1</v>
          </cell>
          <cell r="Z712">
            <v>-2.246</v>
          </cell>
        </row>
        <row r="713">
          <cell r="C713">
            <v>36339</v>
          </cell>
          <cell r="D713" t="str">
            <v>Sld</v>
          </cell>
          <cell r="E713">
            <v>36342</v>
          </cell>
          <cell r="G713">
            <v>25</v>
          </cell>
          <cell r="H713">
            <v>2.246</v>
          </cell>
          <cell r="I713" t="str">
            <v>PU</v>
          </cell>
          <cell r="K713">
            <v>136</v>
          </cell>
          <cell r="L713">
            <v>2.262</v>
          </cell>
          <cell r="M713">
            <v>-249840.00000000003</v>
          </cell>
          <cell r="N713" t="str">
            <v>Fut</v>
          </cell>
          <cell r="O713" t="str">
            <v>Nyx</v>
          </cell>
          <cell r="P713">
            <v>0</v>
          </cell>
          <cell r="Q713">
            <v>250000</v>
          </cell>
          <cell r="R713" t="str">
            <v>Fncl</v>
          </cell>
          <cell r="S713" t="str">
            <v>Nymex</v>
          </cell>
          <cell r="T713">
            <v>250000</v>
          </cell>
          <cell r="U713">
            <v>-25</v>
          </cell>
          <cell r="V713">
            <v>2.246</v>
          </cell>
          <cell r="W713">
            <v>0</v>
          </cell>
          <cell r="X713">
            <v>56.15</v>
          </cell>
          <cell r="Y713">
            <v>-25</v>
          </cell>
          <cell r="Z713">
            <v>-56.15</v>
          </cell>
        </row>
        <row r="714">
          <cell r="C714">
            <v>36339</v>
          </cell>
          <cell r="D714" t="str">
            <v>Bot</v>
          </cell>
          <cell r="E714">
            <v>36342</v>
          </cell>
          <cell r="F714">
            <v>14</v>
          </cell>
          <cell r="H714">
            <v>2.29</v>
          </cell>
          <cell r="I714" t="str">
            <v>IT</v>
          </cell>
          <cell r="K714">
            <v>109</v>
          </cell>
          <cell r="L714">
            <v>2.262</v>
          </cell>
          <cell r="M714">
            <v>139720</v>
          </cell>
          <cell r="N714" t="str">
            <v>Fut</v>
          </cell>
          <cell r="O714" t="str">
            <v>Nyx</v>
          </cell>
          <cell r="P714">
            <v>140000</v>
          </cell>
          <cell r="Q714">
            <v>0</v>
          </cell>
          <cell r="R714" t="str">
            <v>Fncl</v>
          </cell>
          <cell r="S714" t="str">
            <v>Nymex</v>
          </cell>
          <cell r="T714">
            <v>140000</v>
          </cell>
          <cell r="U714">
            <v>14</v>
          </cell>
          <cell r="V714">
            <v>2.29</v>
          </cell>
          <cell r="W714">
            <v>32.06</v>
          </cell>
          <cell r="X714">
            <v>0</v>
          </cell>
          <cell r="Y714">
            <v>14</v>
          </cell>
          <cell r="Z714">
            <v>32.06</v>
          </cell>
        </row>
        <row r="715">
          <cell r="C715">
            <v>36339</v>
          </cell>
          <cell r="D715" t="str">
            <v>Sld</v>
          </cell>
          <cell r="E715">
            <v>36342</v>
          </cell>
          <cell r="G715">
            <v>14</v>
          </cell>
          <cell r="H715">
            <v>2.29</v>
          </cell>
          <cell r="I715" t="str">
            <v>IT</v>
          </cell>
          <cell r="K715">
            <v>145</v>
          </cell>
          <cell r="L715">
            <v>2.262</v>
          </cell>
          <cell r="M715">
            <v>-140280</v>
          </cell>
          <cell r="N715" t="str">
            <v>Fut</v>
          </cell>
          <cell r="O715" t="str">
            <v>Nyx</v>
          </cell>
          <cell r="P715">
            <v>0</v>
          </cell>
          <cell r="Q715">
            <v>140000</v>
          </cell>
          <cell r="R715" t="str">
            <v>Fncl</v>
          </cell>
          <cell r="S715" t="str">
            <v>Nymex</v>
          </cell>
          <cell r="T715">
            <v>140000</v>
          </cell>
          <cell r="U715">
            <v>-14</v>
          </cell>
          <cell r="V715">
            <v>2.29</v>
          </cell>
          <cell r="W715">
            <v>0</v>
          </cell>
          <cell r="X715">
            <v>32.06</v>
          </cell>
          <cell r="Y715">
            <v>-14</v>
          </cell>
          <cell r="Z715">
            <v>-32.06</v>
          </cell>
        </row>
        <row r="717">
          <cell r="C717">
            <v>36339</v>
          </cell>
          <cell r="D717" t="str">
            <v>Bot</v>
          </cell>
          <cell r="E717">
            <v>36342</v>
          </cell>
          <cell r="F717">
            <v>3</v>
          </cell>
          <cell r="H717">
            <v>2.29</v>
          </cell>
          <cell r="I717" t="str">
            <v>IT</v>
          </cell>
          <cell r="K717">
            <v>124</v>
          </cell>
          <cell r="L717">
            <v>2.262</v>
          </cell>
          <cell r="M717">
            <v>29720</v>
          </cell>
          <cell r="N717" t="str">
            <v>Fut</v>
          </cell>
          <cell r="O717" t="str">
            <v>Nyx</v>
          </cell>
          <cell r="P717">
            <v>30000</v>
          </cell>
          <cell r="Q717">
            <v>0</v>
          </cell>
          <cell r="R717" t="str">
            <v>Fncl</v>
          </cell>
          <cell r="S717" t="str">
            <v>Nymex</v>
          </cell>
          <cell r="T717">
            <v>30000</v>
          </cell>
          <cell r="U717">
            <v>3</v>
          </cell>
          <cell r="V717">
            <v>2.29</v>
          </cell>
          <cell r="W717">
            <v>6.87</v>
          </cell>
          <cell r="X717">
            <v>0</v>
          </cell>
          <cell r="Y717">
            <v>3</v>
          </cell>
          <cell r="Z717">
            <v>6.87</v>
          </cell>
        </row>
        <row r="718">
          <cell r="C718">
            <v>36339</v>
          </cell>
          <cell r="D718" t="str">
            <v>Sld</v>
          </cell>
          <cell r="E718">
            <v>36342</v>
          </cell>
          <cell r="G718">
            <v>3</v>
          </cell>
          <cell r="H718">
            <v>2.29</v>
          </cell>
          <cell r="I718" t="str">
            <v>IT</v>
          </cell>
          <cell r="K718">
            <v>24</v>
          </cell>
          <cell r="L718">
            <v>2.262</v>
          </cell>
          <cell r="M718">
            <v>-30280</v>
          </cell>
          <cell r="N718" t="str">
            <v>Fut</v>
          </cell>
          <cell r="O718" t="str">
            <v>Nyx</v>
          </cell>
          <cell r="P718">
            <v>0</v>
          </cell>
          <cell r="Q718">
            <v>30000</v>
          </cell>
          <cell r="R718" t="str">
            <v>Fncl</v>
          </cell>
          <cell r="S718" t="str">
            <v>Nymex</v>
          </cell>
          <cell r="T718">
            <v>30000</v>
          </cell>
          <cell r="U718">
            <v>-3</v>
          </cell>
          <cell r="V718">
            <v>2.29</v>
          </cell>
          <cell r="W718">
            <v>0</v>
          </cell>
          <cell r="X718">
            <v>6.87</v>
          </cell>
          <cell r="Y718">
            <v>-3</v>
          </cell>
          <cell r="Z718">
            <v>-6.87</v>
          </cell>
        </row>
        <row r="720">
          <cell r="C720">
            <v>36340</v>
          </cell>
          <cell r="D720" t="str">
            <v>Bot</v>
          </cell>
          <cell r="E720">
            <v>36373</v>
          </cell>
          <cell r="F720">
            <v>30</v>
          </cell>
          <cell r="H720">
            <v>2.375</v>
          </cell>
          <cell r="I720" t="str">
            <v>PB</v>
          </cell>
          <cell r="K720">
            <v>131</v>
          </cell>
          <cell r="L720">
            <v>2.601</v>
          </cell>
          <cell r="M720">
            <v>302260</v>
          </cell>
          <cell r="N720" t="str">
            <v>Fut</v>
          </cell>
          <cell r="O720" t="str">
            <v>Nyx</v>
          </cell>
          <cell r="P720">
            <v>300000</v>
          </cell>
          <cell r="Q720">
            <v>0</v>
          </cell>
          <cell r="R720" t="str">
            <v>Fncl</v>
          </cell>
          <cell r="S720" t="str">
            <v>Nymex</v>
          </cell>
          <cell r="T720">
            <v>300000</v>
          </cell>
          <cell r="U720">
            <v>30</v>
          </cell>
          <cell r="V720">
            <v>2.375</v>
          </cell>
          <cell r="W720">
            <v>71.25</v>
          </cell>
          <cell r="X720">
            <v>0</v>
          </cell>
          <cell r="Y720">
            <v>30</v>
          </cell>
          <cell r="Z720">
            <v>71.25</v>
          </cell>
        </row>
        <row r="721">
          <cell r="C721">
            <v>36340</v>
          </cell>
          <cell r="D721" t="str">
            <v>Sld</v>
          </cell>
          <cell r="E721">
            <v>36373</v>
          </cell>
          <cell r="G721">
            <v>30</v>
          </cell>
          <cell r="H721">
            <v>2.4</v>
          </cell>
          <cell r="I721" t="str">
            <v>PB</v>
          </cell>
          <cell r="K721">
            <v>138</v>
          </cell>
          <cell r="L721">
            <v>2.601</v>
          </cell>
          <cell r="M721">
            <v>-297990</v>
          </cell>
          <cell r="N721" t="str">
            <v>Fut</v>
          </cell>
          <cell r="O721" t="str">
            <v>Nyx</v>
          </cell>
          <cell r="P721">
            <v>0</v>
          </cell>
          <cell r="Q721">
            <v>300000</v>
          </cell>
          <cell r="R721" t="str">
            <v>Fncl</v>
          </cell>
          <cell r="S721" t="str">
            <v>Nymex</v>
          </cell>
          <cell r="T721">
            <v>300000</v>
          </cell>
          <cell r="U721">
            <v>-30</v>
          </cell>
          <cell r="V721">
            <v>2.4</v>
          </cell>
          <cell r="W721">
            <v>0</v>
          </cell>
          <cell r="X721">
            <v>72</v>
          </cell>
          <cell r="Y721">
            <v>-30</v>
          </cell>
          <cell r="Z721">
            <v>-72</v>
          </cell>
        </row>
        <row r="722">
          <cell r="C722">
            <v>36340</v>
          </cell>
          <cell r="D722" t="str">
            <v>Sld</v>
          </cell>
          <cell r="E722">
            <v>36373</v>
          </cell>
          <cell r="G722">
            <v>15</v>
          </cell>
          <cell r="H722">
            <v>2.4</v>
          </cell>
          <cell r="I722" t="str">
            <v>PU</v>
          </cell>
          <cell r="K722">
            <v>136</v>
          </cell>
          <cell r="L722">
            <v>2.601</v>
          </cell>
          <cell r="M722">
            <v>-147990</v>
          </cell>
          <cell r="N722" t="str">
            <v>Fut</v>
          </cell>
          <cell r="O722" t="str">
            <v>Nyx</v>
          </cell>
          <cell r="P722">
            <v>0</v>
          </cell>
          <cell r="Q722">
            <v>150000</v>
          </cell>
          <cell r="R722" t="str">
            <v>Fncl</v>
          </cell>
          <cell r="S722" t="str">
            <v>Nymex</v>
          </cell>
          <cell r="T722">
            <v>150000</v>
          </cell>
          <cell r="U722">
            <v>-15</v>
          </cell>
          <cell r="V722">
            <v>2.4</v>
          </cell>
          <cell r="W722">
            <v>0</v>
          </cell>
          <cell r="X722">
            <v>36</v>
          </cell>
          <cell r="Y722">
            <v>-15</v>
          </cell>
          <cell r="Z722">
            <v>-36</v>
          </cell>
        </row>
        <row r="723">
          <cell r="C723">
            <v>36340</v>
          </cell>
          <cell r="D723" t="str">
            <v>Sld</v>
          </cell>
          <cell r="E723">
            <v>36373</v>
          </cell>
          <cell r="G723">
            <v>15</v>
          </cell>
          <cell r="H723">
            <v>2.4</v>
          </cell>
          <cell r="I723" t="str">
            <v>PU</v>
          </cell>
          <cell r="K723">
            <v>109</v>
          </cell>
          <cell r="L723">
            <v>2.601</v>
          </cell>
          <cell r="M723">
            <v>-147990</v>
          </cell>
          <cell r="N723" t="str">
            <v>Fut</v>
          </cell>
          <cell r="O723" t="str">
            <v>Nyx</v>
          </cell>
          <cell r="P723">
            <v>0</v>
          </cell>
          <cell r="Q723">
            <v>150000</v>
          </cell>
          <cell r="R723" t="str">
            <v>Fncl</v>
          </cell>
          <cell r="S723" t="str">
            <v>Nymex</v>
          </cell>
          <cell r="T723">
            <v>150000</v>
          </cell>
          <cell r="U723">
            <v>-15</v>
          </cell>
          <cell r="V723">
            <v>2.4</v>
          </cell>
          <cell r="W723">
            <v>0</v>
          </cell>
          <cell r="X723">
            <v>36</v>
          </cell>
          <cell r="Y723">
            <v>-15</v>
          </cell>
          <cell r="Z723">
            <v>-36</v>
          </cell>
        </row>
        <row r="724">
          <cell r="C724">
            <v>36340</v>
          </cell>
          <cell r="D724" t="str">
            <v>Sld</v>
          </cell>
          <cell r="E724">
            <v>36373</v>
          </cell>
          <cell r="G724">
            <v>30</v>
          </cell>
          <cell r="H724">
            <v>2.4049999999999998</v>
          </cell>
          <cell r="I724" t="str">
            <v>PB</v>
          </cell>
          <cell r="K724">
            <v>131</v>
          </cell>
          <cell r="L724">
            <v>2.601</v>
          </cell>
          <cell r="M724">
            <v>-298040</v>
          </cell>
          <cell r="N724" t="str">
            <v>Fut</v>
          </cell>
          <cell r="O724" t="str">
            <v>Nyx</v>
          </cell>
          <cell r="P724">
            <v>0</v>
          </cell>
          <cell r="Q724">
            <v>300000</v>
          </cell>
          <cell r="R724" t="str">
            <v>Fncl</v>
          </cell>
          <cell r="S724" t="str">
            <v>Nymex</v>
          </cell>
          <cell r="T724">
            <v>300000</v>
          </cell>
          <cell r="U724">
            <v>-30</v>
          </cell>
          <cell r="V724">
            <v>2.4049999999999998</v>
          </cell>
          <cell r="W724">
            <v>0</v>
          </cell>
          <cell r="X724">
            <v>72.149999999999991</v>
          </cell>
          <cell r="Y724">
            <v>-30</v>
          </cell>
          <cell r="Z724">
            <v>-72.149999999999991</v>
          </cell>
        </row>
        <row r="726">
          <cell r="C726">
            <v>36341</v>
          </cell>
          <cell r="D726" t="str">
            <v>Sld</v>
          </cell>
          <cell r="E726">
            <v>36373</v>
          </cell>
          <cell r="G726">
            <v>30</v>
          </cell>
          <cell r="H726">
            <v>2.4</v>
          </cell>
          <cell r="I726" t="str">
            <v>PB</v>
          </cell>
          <cell r="K726">
            <v>146</v>
          </cell>
          <cell r="L726">
            <v>2.601</v>
          </cell>
          <cell r="M726">
            <v>-297990</v>
          </cell>
          <cell r="N726" t="str">
            <v>Fut</v>
          </cell>
          <cell r="O726" t="str">
            <v>Nyx</v>
          </cell>
          <cell r="P726">
            <v>0</v>
          </cell>
          <cell r="Q726">
            <v>300000</v>
          </cell>
          <cell r="R726" t="str">
            <v>Fncl</v>
          </cell>
          <cell r="S726" t="str">
            <v>Nymex</v>
          </cell>
          <cell r="T726">
            <v>300000</v>
          </cell>
          <cell r="U726">
            <v>-30</v>
          </cell>
          <cell r="V726">
            <v>2.4</v>
          </cell>
          <cell r="W726">
            <v>0</v>
          </cell>
          <cell r="X726">
            <v>72</v>
          </cell>
          <cell r="Y726">
            <v>-30</v>
          </cell>
          <cell r="Z726">
            <v>-72</v>
          </cell>
        </row>
        <row r="727">
          <cell r="C727">
            <v>36342</v>
          </cell>
          <cell r="D727" t="str">
            <v>Sld</v>
          </cell>
          <cell r="E727">
            <v>36373</v>
          </cell>
          <cell r="G727">
            <v>30</v>
          </cell>
          <cell r="H727">
            <v>2.3250000000000002</v>
          </cell>
          <cell r="I727" t="str">
            <v>PB</v>
          </cell>
          <cell r="K727">
            <v>145</v>
          </cell>
          <cell r="L727">
            <v>2.601</v>
          </cell>
          <cell r="M727">
            <v>-297240</v>
          </cell>
          <cell r="N727" t="str">
            <v>Fut</v>
          </cell>
          <cell r="O727" t="str">
            <v>Nyx</v>
          </cell>
          <cell r="P727">
            <v>0</v>
          </cell>
          <cell r="Q727">
            <v>300000</v>
          </cell>
          <cell r="R727" t="str">
            <v>Fncl</v>
          </cell>
          <cell r="S727" t="str">
            <v>Nymex</v>
          </cell>
          <cell r="T727">
            <v>300000</v>
          </cell>
          <cell r="U727">
            <v>-30</v>
          </cell>
          <cell r="V727">
            <v>2.3250000000000002</v>
          </cell>
          <cell r="W727">
            <v>0</v>
          </cell>
          <cell r="X727">
            <v>69.75</v>
          </cell>
          <cell r="Y727">
            <v>-30</v>
          </cell>
          <cell r="Z727">
            <v>-69.75</v>
          </cell>
        </row>
        <row r="728">
          <cell r="C728">
            <v>36343</v>
          </cell>
          <cell r="D728" t="str">
            <v>Sld</v>
          </cell>
          <cell r="E728">
            <v>36373</v>
          </cell>
          <cell r="G728">
            <v>20</v>
          </cell>
          <cell r="H728">
            <v>2.31</v>
          </cell>
          <cell r="I728" t="str">
            <v>PB</v>
          </cell>
          <cell r="K728">
            <v>146</v>
          </cell>
          <cell r="L728">
            <v>2.601</v>
          </cell>
          <cell r="M728">
            <v>-197090</v>
          </cell>
          <cell r="N728" t="str">
            <v>Fut</v>
          </cell>
          <cell r="O728" t="str">
            <v>Nyx</v>
          </cell>
          <cell r="P728">
            <v>0</v>
          </cell>
          <cell r="Q728">
            <v>200000</v>
          </cell>
          <cell r="R728" t="str">
            <v>Fncl</v>
          </cell>
          <cell r="S728" t="str">
            <v>Nymex</v>
          </cell>
          <cell r="T728">
            <v>200000</v>
          </cell>
          <cell r="U728">
            <v>-20</v>
          </cell>
          <cell r="V728">
            <v>2.31</v>
          </cell>
          <cell r="W728">
            <v>0</v>
          </cell>
          <cell r="X728">
            <v>46.2</v>
          </cell>
          <cell r="Y728">
            <v>-20</v>
          </cell>
          <cell r="Z728">
            <v>-46.2</v>
          </cell>
        </row>
        <row r="730">
          <cell r="C730">
            <v>36347</v>
          </cell>
          <cell r="D730" t="str">
            <v>Bot</v>
          </cell>
          <cell r="E730">
            <v>36373</v>
          </cell>
          <cell r="F730">
            <v>30</v>
          </cell>
          <cell r="H730">
            <v>2.1749999999999998</v>
          </cell>
          <cell r="I730" t="str">
            <v>PB</v>
          </cell>
          <cell r="K730">
            <v>145</v>
          </cell>
          <cell r="L730">
            <v>2.601</v>
          </cell>
          <cell r="M730">
            <v>304260</v>
          </cell>
          <cell r="N730" t="str">
            <v>Fut</v>
          </cell>
          <cell r="O730" t="str">
            <v>Nyx</v>
          </cell>
          <cell r="P730">
            <v>300000</v>
          </cell>
          <cell r="Q730">
            <v>0</v>
          </cell>
          <cell r="R730" t="str">
            <v>Fncl</v>
          </cell>
          <cell r="S730" t="str">
            <v>Nymex</v>
          </cell>
          <cell r="T730">
            <v>300000</v>
          </cell>
          <cell r="U730">
            <v>30</v>
          </cell>
          <cell r="V730">
            <v>2.1749999999999998</v>
          </cell>
          <cell r="W730">
            <v>65.25</v>
          </cell>
          <cell r="X730">
            <v>0</v>
          </cell>
          <cell r="Y730">
            <v>30</v>
          </cell>
          <cell r="Z730">
            <v>65.25</v>
          </cell>
        </row>
        <row r="731">
          <cell r="C731">
            <v>36347</v>
          </cell>
          <cell r="D731" t="str">
            <v>Bot</v>
          </cell>
          <cell r="E731">
            <v>36373</v>
          </cell>
          <cell r="F731">
            <v>12</v>
          </cell>
          <cell r="H731">
            <v>2.1850000000000001</v>
          </cell>
          <cell r="I731" t="str">
            <v>PU</v>
          </cell>
          <cell r="K731">
            <v>146</v>
          </cell>
          <cell r="L731">
            <v>2.601</v>
          </cell>
          <cell r="M731">
            <v>124160</v>
          </cell>
          <cell r="N731" t="str">
            <v>Fut</v>
          </cell>
          <cell r="O731" t="str">
            <v>Nyx</v>
          </cell>
          <cell r="P731">
            <v>120000</v>
          </cell>
          <cell r="Q731">
            <v>0</v>
          </cell>
          <cell r="R731" t="str">
            <v>Fncl</v>
          </cell>
          <cell r="S731" t="str">
            <v>Nymex</v>
          </cell>
          <cell r="T731">
            <v>120000</v>
          </cell>
          <cell r="U731">
            <v>12</v>
          </cell>
          <cell r="V731">
            <v>2.1850000000000001</v>
          </cell>
          <cell r="W731">
            <v>26.22</v>
          </cell>
          <cell r="X731">
            <v>0</v>
          </cell>
          <cell r="Y731">
            <v>12</v>
          </cell>
          <cell r="Z731">
            <v>26.22</v>
          </cell>
        </row>
        <row r="732">
          <cell r="C732">
            <v>36347</v>
          </cell>
          <cell r="D732" t="str">
            <v>Bot</v>
          </cell>
          <cell r="E732">
            <v>36373</v>
          </cell>
          <cell r="F732">
            <v>38</v>
          </cell>
          <cell r="H732">
            <v>2.19</v>
          </cell>
          <cell r="I732" t="str">
            <v>PU</v>
          </cell>
          <cell r="K732">
            <v>146</v>
          </cell>
          <cell r="L732">
            <v>2.601</v>
          </cell>
          <cell r="M732">
            <v>384110</v>
          </cell>
          <cell r="N732" t="str">
            <v>Fut</v>
          </cell>
          <cell r="O732" t="str">
            <v>Nyx</v>
          </cell>
          <cell r="P732">
            <v>380000</v>
          </cell>
          <cell r="Q732">
            <v>0</v>
          </cell>
          <cell r="R732" t="str">
            <v>Fncl</v>
          </cell>
          <cell r="S732" t="str">
            <v>Nymex</v>
          </cell>
          <cell r="T732">
            <v>380000</v>
          </cell>
          <cell r="U732">
            <v>38</v>
          </cell>
          <cell r="V732">
            <v>2.19</v>
          </cell>
          <cell r="W732">
            <v>83.22</v>
          </cell>
          <cell r="X732">
            <v>0</v>
          </cell>
          <cell r="Y732">
            <v>38</v>
          </cell>
          <cell r="Z732">
            <v>83.22</v>
          </cell>
        </row>
        <row r="733">
          <cell r="C733">
            <v>36347</v>
          </cell>
          <cell r="D733" t="str">
            <v>Bot</v>
          </cell>
          <cell r="E733">
            <v>36373</v>
          </cell>
          <cell r="F733">
            <v>30</v>
          </cell>
          <cell r="H733">
            <v>2.2000000000000002</v>
          </cell>
          <cell r="I733" t="str">
            <v>PB</v>
          </cell>
          <cell r="K733">
            <v>149</v>
          </cell>
          <cell r="L733">
            <v>2.601</v>
          </cell>
          <cell r="M733">
            <v>304010</v>
          </cell>
          <cell r="N733" t="str">
            <v>Fut</v>
          </cell>
          <cell r="O733" t="str">
            <v>Nyx</v>
          </cell>
          <cell r="P733">
            <v>300000</v>
          </cell>
          <cell r="Q733">
            <v>0</v>
          </cell>
          <cell r="R733" t="str">
            <v>Fncl</v>
          </cell>
          <cell r="S733" t="str">
            <v>Nymex</v>
          </cell>
          <cell r="T733">
            <v>300000</v>
          </cell>
          <cell r="U733">
            <v>30</v>
          </cell>
          <cell r="V733">
            <v>2.2000000000000002</v>
          </cell>
          <cell r="W733">
            <v>66</v>
          </cell>
          <cell r="X733">
            <v>0</v>
          </cell>
          <cell r="Y733">
            <v>30</v>
          </cell>
          <cell r="Z733">
            <v>66</v>
          </cell>
        </row>
        <row r="734">
          <cell r="C734">
            <v>36347</v>
          </cell>
          <cell r="D734" t="str">
            <v>Bot</v>
          </cell>
          <cell r="E734">
            <v>36373</v>
          </cell>
          <cell r="F734">
            <v>30</v>
          </cell>
          <cell r="H734">
            <v>2.2000000000000002</v>
          </cell>
          <cell r="I734" t="str">
            <v>PU</v>
          </cell>
          <cell r="K734">
            <v>147</v>
          </cell>
          <cell r="L734">
            <v>2.601</v>
          </cell>
          <cell r="M734">
            <v>304010</v>
          </cell>
          <cell r="N734" t="str">
            <v>Fut</v>
          </cell>
          <cell r="O734" t="str">
            <v>Nyx</v>
          </cell>
          <cell r="P734">
            <v>300000</v>
          </cell>
          <cell r="Q734">
            <v>0</v>
          </cell>
          <cell r="R734" t="str">
            <v>Fncl</v>
          </cell>
          <cell r="S734" t="str">
            <v>Nymex</v>
          </cell>
          <cell r="T734">
            <v>300000</v>
          </cell>
          <cell r="U734">
            <v>30</v>
          </cell>
          <cell r="V734">
            <v>2.2000000000000002</v>
          </cell>
          <cell r="W734">
            <v>66</v>
          </cell>
          <cell r="X734">
            <v>0</v>
          </cell>
          <cell r="Y734">
            <v>30</v>
          </cell>
          <cell r="Z734">
            <v>66</v>
          </cell>
        </row>
        <row r="735">
          <cell r="C735">
            <v>36347</v>
          </cell>
          <cell r="D735" t="str">
            <v>Sld</v>
          </cell>
          <cell r="E735">
            <v>36465</v>
          </cell>
          <cell r="G735">
            <v>30</v>
          </cell>
          <cell r="H735">
            <v>2.4300000000000002</v>
          </cell>
          <cell r="I735" t="str">
            <v>PU</v>
          </cell>
          <cell r="K735">
            <v>147</v>
          </cell>
          <cell r="L735">
            <v>3.1</v>
          </cell>
          <cell r="M735">
            <v>-293300</v>
          </cell>
          <cell r="N735" t="str">
            <v>Fut</v>
          </cell>
          <cell r="O735" t="str">
            <v>Nyx</v>
          </cell>
          <cell r="P735">
            <v>0</v>
          </cell>
          <cell r="Q735">
            <v>300000</v>
          </cell>
          <cell r="R735" t="str">
            <v>Fncl</v>
          </cell>
          <cell r="S735" t="str">
            <v>Nymex</v>
          </cell>
          <cell r="T735">
            <v>300000</v>
          </cell>
          <cell r="U735">
            <v>-30</v>
          </cell>
          <cell r="V735">
            <v>2.4300000000000002</v>
          </cell>
          <cell r="W735">
            <v>0</v>
          </cell>
          <cell r="X735">
            <v>72.900000000000006</v>
          </cell>
          <cell r="Y735">
            <v>-30</v>
          </cell>
          <cell r="Z735">
            <v>-72.900000000000006</v>
          </cell>
        </row>
        <row r="736">
          <cell r="C736">
            <v>36347</v>
          </cell>
          <cell r="D736" t="str">
            <v>Bot</v>
          </cell>
          <cell r="E736">
            <v>36465</v>
          </cell>
          <cell r="F736">
            <v>32</v>
          </cell>
          <cell r="H736">
            <v>2.4350000000000001</v>
          </cell>
          <cell r="I736" t="str">
            <v>PU</v>
          </cell>
          <cell r="K736">
            <v>148</v>
          </cell>
          <cell r="L736">
            <v>3.1</v>
          </cell>
          <cell r="M736">
            <v>326650</v>
          </cell>
          <cell r="N736" t="str">
            <v>Fut</v>
          </cell>
          <cell r="O736" t="str">
            <v>Nyx</v>
          </cell>
          <cell r="P736">
            <v>320000</v>
          </cell>
          <cell r="Q736">
            <v>0</v>
          </cell>
          <cell r="R736" t="str">
            <v>Fncl</v>
          </cell>
          <cell r="S736" t="str">
            <v>Nymex</v>
          </cell>
          <cell r="T736">
            <v>320000</v>
          </cell>
          <cell r="U736">
            <v>32</v>
          </cell>
          <cell r="V736">
            <v>2.4350000000000001</v>
          </cell>
          <cell r="W736">
            <v>77.92</v>
          </cell>
          <cell r="X736">
            <v>0</v>
          </cell>
          <cell r="Y736">
            <v>32</v>
          </cell>
          <cell r="Z736">
            <v>77.92</v>
          </cell>
        </row>
        <row r="737">
          <cell r="C737">
            <v>36347</v>
          </cell>
          <cell r="D737" t="str">
            <v>Bot</v>
          </cell>
          <cell r="E737">
            <v>36465</v>
          </cell>
          <cell r="F737">
            <v>18</v>
          </cell>
          <cell r="H737">
            <v>2.4300000000000002</v>
          </cell>
          <cell r="I737" t="str">
            <v>PU</v>
          </cell>
          <cell r="K737">
            <v>148</v>
          </cell>
          <cell r="L737">
            <v>3.1</v>
          </cell>
          <cell r="M737">
            <v>186700.00000000003</v>
          </cell>
          <cell r="N737" t="str">
            <v>Fut</v>
          </cell>
          <cell r="O737" t="str">
            <v>Nyx</v>
          </cell>
          <cell r="P737">
            <v>180000</v>
          </cell>
          <cell r="Q737">
            <v>0</v>
          </cell>
          <cell r="R737" t="str">
            <v>Fncl</v>
          </cell>
          <cell r="S737" t="str">
            <v>Nymex</v>
          </cell>
          <cell r="T737">
            <v>180000</v>
          </cell>
          <cell r="U737">
            <v>18</v>
          </cell>
          <cell r="V737">
            <v>2.4300000000000002</v>
          </cell>
          <cell r="W737">
            <v>43.74</v>
          </cell>
          <cell r="X737">
            <v>0</v>
          </cell>
          <cell r="Y737">
            <v>18</v>
          </cell>
          <cell r="Z737">
            <v>43.74</v>
          </cell>
        </row>
        <row r="738">
          <cell r="C738">
            <v>36347</v>
          </cell>
          <cell r="D738" t="str">
            <v>Sld</v>
          </cell>
          <cell r="E738">
            <v>36586</v>
          </cell>
          <cell r="G738">
            <v>32</v>
          </cell>
          <cell r="H738">
            <v>2.4350000000000001</v>
          </cell>
          <cell r="I738" t="str">
            <v>PU</v>
          </cell>
          <cell r="K738">
            <v>148</v>
          </cell>
          <cell r="L738">
            <v>2.532</v>
          </cell>
          <cell r="M738">
            <v>-319030</v>
          </cell>
          <cell r="N738" t="str">
            <v>Fut</v>
          </cell>
          <cell r="O738" t="str">
            <v>Nyx</v>
          </cell>
          <cell r="P738">
            <v>0</v>
          </cell>
          <cell r="Q738">
            <v>320000</v>
          </cell>
          <cell r="R738" t="str">
            <v>Fncl</v>
          </cell>
          <cell r="S738" t="str">
            <v>Nymex</v>
          </cell>
          <cell r="T738">
            <v>320000</v>
          </cell>
          <cell r="U738">
            <v>-32</v>
          </cell>
          <cell r="V738">
            <v>2.4350000000000001</v>
          </cell>
          <cell r="W738">
            <v>0</v>
          </cell>
          <cell r="X738">
            <v>77.92</v>
          </cell>
          <cell r="Y738">
            <v>-32</v>
          </cell>
          <cell r="Z738">
            <v>-77.92</v>
          </cell>
        </row>
        <row r="739">
          <cell r="C739">
            <v>36347</v>
          </cell>
          <cell r="D739" t="str">
            <v>Sld</v>
          </cell>
          <cell r="E739">
            <v>36586</v>
          </cell>
          <cell r="G739">
            <v>18</v>
          </cell>
          <cell r="H739">
            <v>2.4300000000000002</v>
          </cell>
          <cell r="I739" t="str">
            <v>PU</v>
          </cell>
          <cell r="K739">
            <v>148</v>
          </cell>
          <cell r="L739">
            <v>2.532</v>
          </cell>
          <cell r="M739">
            <v>-178980</v>
          </cell>
          <cell r="N739" t="str">
            <v>Fut</v>
          </cell>
          <cell r="O739" t="str">
            <v>Nyx</v>
          </cell>
          <cell r="P739">
            <v>0</v>
          </cell>
          <cell r="Q739">
            <v>180000</v>
          </cell>
          <cell r="R739" t="str">
            <v>Fncl</v>
          </cell>
          <cell r="S739" t="str">
            <v>Nymex</v>
          </cell>
          <cell r="T739">
            <v>180000</v>
          </cell>
          <cell r="U739">
            <v>-18</v>
          </cell>
          <cell r="V739">
            <v>2.4300000000000002</v>
          </cell>
          <cell r="W739">
            <v>0</v>
          </cell>
          <cell r="X739">
            <v>43.74</v>
          </cell>
          <cell r="Y739">
            <v>-18</v>
          </cell>
          <cell r="Z739">
            <v>-43.74</v>
          </cell>
        </row>
        <row r="741">
          <cell r="C741">
            <v>36348</v>
          </cell>
          <cell r="D741" t="str">
            <v>Sld</v>
          </cell>
          <cell r="E741">
            <v>36373</v>
          </cell>
          <cell r="G741">
            <v>15</v>
          </cell>
          <cell r="H741">
            <v>2.2000000000000002</v>
          </cell>
          <cell r="I741" t="str">
            <v>PB</v>
          </cell>
          <cell r="K741">
            <v>149</v>
          </cell>
          <cell r="L741">
            <v>2.601</v>
          </cell>
          <cell r="M741">
            <v>-145990</v>
          </cell>
          <cell r="N741" t="str">
            <v>Fut</v>
          </cell>
          <cell r="O741" t="str">
            <v>Nyx</v>
          </cell>
          <cell r="P741">
            <v>0</v>
          </cell>
          <cell r="Q741">
            <v>150000</v>
          </cell>
          <cell r="R741" t="str">
            <v>Fncl</v>
          </cell>
          <cell r="S741" t="str">
            <v>Nymex</v>
          </cell>
          <cell r="T741">
            <v>150000</v>
          </cell>
          <cell r="U741">
            <v>-15</v>
          </cell>
          <cell r="V741">
            <v>2.2000000000000002</v>
          </cell>
          <cell r="W741">
            <v>0</v>
          </cell>
          <cell r="X741">
            <v>33</v>
          </cell>
          <cell r="Y741">
            <v>-15</v>
          </cell>
          <cell r="Z741">
            <v>-33</v>
          </cell>
        </row>
        <row r="742">
          <cell r="C742">
            <v>36349</v>
          </cell>
          <cell r="D742" t="str">
            <v>Bot</v>
          </cell>
          <cell r="E742">
            <v>36373</v>
          </cell>
          <cell r="F742">
            <v>11</v>
          </cell>
          <cell r="H742">
            <v>2.1859999999999999</v>
          </cell>
          <cell r="I742" t="str">
            <v>MLA</v>
          </cell>
          <cell r="K742">
            <v>137</v>
          </cell>
          <cell r="L742">
            <v>2.601</v>
          </cell>
          <cell r="M742">
            <v>114149.99999999999</v>
          </cell>
          <cell r="N742" t="str">
            <v>Fut</v>
          </cell>
          <cell r="O742" t="str">
            <v>Nyx</v>
          </cell>
          <cell r="P742">
            <v>110000</v>
          </cell>
          <cell r="Q742">
            <v>0</v>
          </cell>
          <cell r="R742" t="str">
            <v>Fncl</v>
          </cell>
          <cell r="S742" t="str">
            <v>Nymex</v>
          </cell>
          <cell r="T742">
            <v>110000</v>
          </cell>
          <cell r="U742">
            <v>11</v>
          </cell>
          <cell r="V742">
            <v>2.1859999999999999</v>
          </cell>
          <cell r="W742">
            <v>24.045999999999999</v>
          </cell>
          <cell r="X742">
            <v>0</v>
          </cell>
          <cell r="Y742">
            <v>11</v>
          </cell>
          <cell r="Z742">
            <v>24.045999999999999</v>
          </cell>
        </row>
        <row r="743">
          <cell r="C743">
            <v>36349</v>
          </cell>
          <cell r="D743" t="str">
            <v>Bot</v>
          </cell>
          <cell r="E743">
            <v>36373</v>
          </cell>
          <cell r="F743">
            <v>9</v>
          </cell>
          <cell r="H743">
            <v>2.1859999999999999</v>
          </cell>
          <cell r="I743" t="str">
            <v>MLA</v>
          </cell>
          <cell r="K743">
            <v>101</v>
          </cell>
          <cell r="L743">
            <v>2.601</v>
          </cell>
          <cell r="M743">
            <v>94149.999999999985</v>
          </cell>
          <cell r="N743" t="str">
            <v>Fut</v>
          </cell>
          <cell r="O743" t="str">
            <v>Nyx</v>
          </cell>
          <cell r="P743">
            <v>90000</v>
          </cell>
          <cell r="Q743">
            <v>0</v>
          </cell>
          <cell r="R743" t="str">
            <v>Fncl</v>
          </cell>
          <cell r="S743" t="str">
            <v>Nymex</v>
          </cell>
          <cell r="T743">
            <v>90000</v>
          </cell>
          <cell r="U743">
            <v>9</v>
          </cell>
          <cell r="V743">
            <v>2.1859999999999999</v>
          </cell>
          <cell r="W743">
            <v>19.673999999999999</v>
          </cell>
          <cell r="X743">
            <v>0</v>
          </cell>
          <cell r="Y743">
            <v>9</v>
          </cell>
          <cell r="Z743">
            <v>19.673999999999999</v>
          </cell>
        </row>
        <row r="744">
          <cell r="C744">
            <v>36349</v>
          </cell>
          <cell r="D744" t="str">
            <v>Bot</v>
          </cell>
          <cell r="E744">
            <v>36404</v>
          </cell>
          <cell r="F744">
            <v>1</v>
          </cell>
          <cell r="H744">
            <v>2.2189999999999999</v>
          </cell>
          <cell r="I744" t="str">
            <v>MLA</v>
          </cell>
          <cell r="K744">
            <v>132</v>
          </cell>
          <cell r="L744">
            <v>2.9119999999999999</v>
          </cell>
          <cell r="M744">
            <v>16930</v>
          </cell>
          <cell r="N744" t="str">
            <v>Fut</v>
          </cell>
          <cell r="O744" t="str">
            <v>Nyx</v>
          </cell>
          <cell r="P744">
            <v>10000</v>
          </cell>
          <cell r="Q744">
            <v>0</v>
          </cell>
          <cell r="R744" t="str">
            <v>Fncl</v>
          </cell>
          <cell r="S744" t="str">
            <v>Nymex</v>
          </cell>
          <cell r="T744">
            <v>10000</v>
          </cell>
          <cell r="U744">
            <v>1</v>
          </cell>
          <cell r="V744">
            <v>2.2189999999999999</v>
          </cell>
          <cell r="W744">
            <v>2.2189999999999999</v>
          </cell>
          <cell r="X744">
            <v>0</v>
          </cell>
          <cell r="Y744">
            <v>1</v>
          </cell>
          <cell r="Z744">
            <v>2.2189999999999999</v>
          </cell>
        </row>
        <row r="746">
          <cell r="C746">
            <v>36349</v>
          </cell>
          <cell r="D746" t="str">
            <v>Bot</v>
          </cell>
          <cell r="E746">
            <v>36373</v>
          </cell>
          <cell r="F746">
            <v>3</v>
          </cell>
          <cell r="H746">
            <v>2.4049999999999998</v>
          </cell>
          <cell r="I746" t="str">
            <v>IT</v>
          </cell>
          <cell r="K746">
            <v>142</v>
          </cell>
          <cell r="L746">
            <v>2.601</v>
          </cell>
          <cell r="M746">
            <v>31960</v>
          </cell>
          <cell r="N746" t="str">
            <v>Fut</v>
          </cell>
          <cell r="O746" t="str">
            <v>Nyx</v>
          </cell>
          <cell r="P746">
            <v>30000</v>
          </cell>
          <cell r="Q746">
            <v>0</v>
          </cell>
          <cell r="R746" t="str">
            <v>Fncl</v>
          </cell>
          <cell r="S746" t="str">
            <v>Nymex</v>
          </cell>
          <cell r="T746">
            <v>30000</v>
          </cell>
          <cell r="U746">
            <v>3</v>
          </cell>
          <cell r="V746">
            <v>2.4049999999999998</v>
          </cell>
          <cell r="W746">
            <v>7.2149999999999999</v>
          </cell>
          <cell r="X746">
            <v>0</v>
          </cell>
          <cell r="Y746">
            <v>3</v>
          </cell>
          <cell r="Z746">
            <v>7.2149999999999999</v>
          </cell>
        </row>
        <row r="747">
          <cell r="C747">
            <v>36349</v>
          </cell>
          <cell r="D747" t="str">
            <v>Sld</v>
          </cell>
          <cell r="E747">
            <v>36373</v>
          </cell>
          <cell r="G747">
            <v>3</v>
          </cell>
          <cell r="H747">
            <v>2.4049999999999998</v>
          </cell>
          <cell r="I747" t="str">
            <v>IT</v>
          </cell>
          <cell r="K747">
            <v>124</v>
          </cell>
          <cell r="L747">
            <v>2.601</v>
          </cell>
          <cell r="M747">
            <v>-28040</v>
          </cell>
          <cell r="N747" t="str">
            <v>Fut</v>
          </cell>
          <cell r="O747" t="str">
            <v>Nyx</v>
          </cell>
          <cell r="P747">
            <v>0</v>
          </cell>
          <cell r="Q747">
            <v>30000</v>
          </cell>
          <cell r="R747" t="str">
            <v>Fncl</v>
          </cell>
          <cell r="S747" t="str">
            <v>Nymex</v>
          </cell>
          <cell r="T747">
            <v>30000</v>
          </cell>
          <cell r="U747">
            <v>-3</v>
          </cell>
          <cell r="V747">
            <v>2.4049999999999998</v>
          </cell>
          <cell r="W747">
            <v>0</v>
          </cell>
          <cell r="X747">
            <v>7.2149999999999999</v>
          </cell>
          <cell r="Y747">
            <v>-3</v>
          </cell>
          <cell r="Z747">
            <v>-7.2149999999999999</v>
          </cell>
        </row>
        <row r="748">
          <cell r="C748">
            <v>36356</v>
          </cell>
          <cell r="D748" t="str">
            <v>Sld</v>
          </cell>
          <cell r="E748">
            <v>36373</v>
          </cell>
          <cell r="G748">
            <v>20</v>
          </cell>
          <cell r="H748">
            <v>2.1459999999999999</v>
          </cell>
          <cell r="I748" t="str">
            <v>PB</v>
          </cell>
          <cell r="K748">
            <v>146</v>
          </cell>
          <cell r="L748">
            <v>2.601</v>
          </cell>
          <cell r="M748">
            <v>-195450.00000000003</v>
          </cell>
          <cell r="N748" t="str">
            <v>Fut</v>
          </cell>
          <cell r="O748" t="str">
            <v>Nyx</v>
          </cell>
          <cell r="P748">
            <v>0</v>
          </cell>
          <cell r="Q748">
            <v>200000</v>
          </cell>
          <cell r="R748" t="str">
            <v>Fncl</v>
          </cell>
          <cell r="S748" t="str">
            <v>Nymex</v>
          </cell>
          <cell r="T748">
            <v>200000</v>
          </cell>
          <cell r="U748">
            <v>-20</v>
          </cell>
          <cell r="V748">
            <v>2.1459999999999999</v>
          </cell>
          <cell r="W748">
            <v>0</v>
          </cell>
          <cell r="X748">
            <v>42.92</v>
          </cell>
          <cell r="Y748">
            <v>-20</v>
          </cell>
          <cell r="Z748">
            <v>-42.92</v>
          </cell>
        </row>
        <row r="749">
          <cell r="C749">
            <v>36357</v>
          </cell>
          <cell r="D749" t="str">
            <v>Bot</v>
          </cell>
          <cell r="E749">
            <v>36373</v>
          </cell>
          <cell r="F749">
            <v>30</v>
          </cell>
          <cell r="H749">
            <v>2.2000000000000002</v>
          </cell>
          <cell r="I749" t="str">
            <v>PB</v>
          </cell>
          <cell r="K749">
            <v>146</v>
          </cell>
          <cell r="L749">
            <v>2.601</v>
          </cell>
          <cell r="M749">
            <v>304010</v>
          </cell>
          <cell r="N749" t="str">
            <v>Fut</v>
          </cell>
          <cell r="O749" t="str">
            <v>Nyx</v>
          </cell>
          <cell r="P749">
            <v>300000</v>
          </cell>
          <cell r="Q749">
            <v>0</v>
          </cell>
          <cell r="R749" t="str">
            <v>Fncl</v>
          </cell>
          <cell r="S749" t="str">
            <v>Nymex</v>
          </cell>
          <cell r="T749">
            <v>300000</v>
          </cell>
          <cell r="U749">
            <v>30</v>
          </cell>
          <cell r="V749">
            <v>2.2000000000000002</v>
          </cell>
          <cell r="W749">
            <v>66</v>
          </cell>
          <cell r="X749">
            <v>0</v>
          </cell>
          <cell r="Y749">
            <v>30</v>
          </cell>
          <cell r="Z749">
            <v>66</v>
          </cell>
        </row>
        <row r="750">
          <cell r="C750">
            <v>36360</v>
          </cell>
          <cell r="D750" t="str">
            <v>Bot</v>
          </cell>
          <cell r="E750">
            <v>36373</v>
          </cell>
          <cell r="F750">
            <v>15</v>
          </cell>
          <cell r="H750">
            <v>2.2200000000000002</v>
          </cell>
          <cell r="I750" t="str">
            <v>ML</v>
          </cell>
          <cell r="K750">
            <v>133</v>
          </cell>
          <cell r="L750">
            <v>2.601</v>
          </cell>
          <cell r="M750">
            <v>153810</v>
          </cell>
          <cell r="N750" t="str">
            <v>Fut</v>
          </cell>
          <cell r="O750" t="str">
            <v>Nyx</v>
          </cell>
          <cell r="P750">
            <v>150000</v>
          </cell>
          <cell r="Q750">
            <v>0</v>
          </cell>
          <cell r="R750" t="str">
            <v>Fncl</v>
          </cell>
          <cell r="S750" t="str">
            <v>Nymex</v>
          </cell>
          <cell r="T750">
            <v>150000</v>
          </cell>
          <cell r="U750">
            <v>15</v>
          </cell>
          <cell r="V750">
            <v>2.2200000000000002</v>
          </cell>
          <cell r="W750">
            <v>33.300000000000004</v>
          </cell>
          <cell r="X750">
            <v>0</v>
          </cell>
          <cell r="Y750">
            <v>15</v>
          </cell>
          <cell r="Z750">
            <v>33.300000000000004</v>
          </cell>
        </row>
        <row r="751">
          <cell r="C751">
            <v>36360</v>
          </cell>
          <cell r="D751" t="str">
            <v>Bot</v>
          </cell>
          <cell r="E751">
            <v>36373</v>
          </cell>
          <cell r="F751">
            <v>15</v>
          </cell>
          <cell r="H751">
            <v>2.2149999999999999</v>
          </cell>
          <cell r="I751" t="str">
            <v>ML</v>
          </cell>
          <cell r="K751">
            <v>133</v>
          </cell>
          <cell r="L751">
            <v>2.601</v>
          </cell>
          <cell r="M751">
            <v>153860</v>
          </cell>
          <cell r="N751" t="str">
            <v>Fut</v>
          </cell>
          <cell r="O751" t="str">
            <v>Nyx</v>
          </cell>
          <cell r="P751">
            <v>150000</v>
          </cell>
          <cell r="Q751">
            <v>0</v>
          </cell>
          <cell r="R751" t="str">
            <v>Fncl</v>
          </cell>
          <cell r="S751" t="str">
            <v>Nymex</v>
          </cell>
          <cell r="T751">
            <v>150000</v>
          </cell>
          <cell r="U751">
            <v>15</v>
          </cell>
          <cell r="V751">
            <v>2.2149999999999999</v>
          </cell>
          <cell r="W751">
            <v>33.224999999999994</v>
          </cell>
          <cell r="X751">
            <v>0</v>
          </cell>
          <cell r="Y751">
            <v>15</v>
          </cell>
          <cell r="Z751">
            <v>33.224999999999994</v>
          </cell>
        </row>
        <row r="753">
          <cell r="C753">
            <v>36364</v>
          </cell>
          <cell r="D753" t="str">
            <v>Sld</v>
          </cell>
          <cell r="E753">
            <v>36373</v>
          </cell>
          <cell r="G753">
            <v>1</v>
          </cell>
          <cell r="H753">
            <v>2.371</v>
          </cell>
          <cell r="I753" t="str">
            <v>PB</v>
          </cell>
          <cell r="K753">
            <v>147</v>
          </cell>
          <cell r="L753">
            <v>2.601</v>
          </cell>
          <cell r="M753">
            <v>-7700</v>
          </cell>
          <cell r="N753" t="str">
            <v>Fut</v>
          </cell>
          <cell r="O753" t="str">
            <v>Nyx</v>
          </cell>
          <cell r="P753">
            <v>0</v>
          </cell>
          <cell r="Q753">
            <v>10000</v>
          </cell>
          <cell r="R753" t="str">
            <v>Fncl</v>
          </cell>
          <cell r="S753" t="str">
            <v>Nymex</v>
          </cell>
          <cell r="T753">
            <v>10000</v>
          </cell>
          <cell r="U753">
            <v>-1</v>
          </cell>
          <cell r="V753">
            <v>2.371</v>
          </cell>
          <cell r="W753">
            <v>0</v>
          </cell>
          <cell r="X753">
            <v>2.371</v>
          </cell>
          <cell r="Y753">
            <v>-1</v>
          </cell>
          <cell r="Z753">
            <v>-2.371</v>
          </cell>
        </row>
        <row r="754">
          <cell r="C754">
            <v>36364</v>
          </cell>
          <cell r="D754" t="str">
            <v>Sld</v>
          </cell>
          <cell r="E754">
            <v>36373</v>
          </cell>
          <cell r="G754">
            <v>1</v>
          </cell>
          <cell r="H754">
            <v>2.3879999999999999</v>
          </cell>
          <cell r="I754" t="str">
            <v>PB</v>
          </cell>
          <cell r="K754">
            <v>147</v>
          </cell>
          <cell r="L754">
            <v>2.601</v>
          </cell>
          <cell r="M754">
            <v>-7869.9999999999991</v>
          </cell>
          <cell r="N754" t="str">
            <v>Fut</v>
          </cell>
          <cell r="O754" t="str">
            <v>Nyx</v>
          </cell>
          <cell r="P754">
            <v>0</v>
          </cell>
          <cell r="Q754">
            <v>10000</v>
          </cell>
          <cell r="R754" t="str">
            <v>Fncl</v>
          </cell>
          <cell r="S754" t="str">
            <v>Nymex</v>
          </cell>
          <cell r="T754">
            <v>10000</v>
          </cell>
          <cell r="U754">
            <v>-1</v>
          </cell>
          <cell r="V754">
            <v>2.3879999999999999</v>
          </cell>
          <cell r="W754">
            <v>0</v>
          </cell>
          <cell r="X754">
            <v>2.3879999999999999</v>
          </cell>
          <cell r="Y754">
            <v>-1</v>
          </cell>
          <cell r="Z754">
            <v>-2.3879999999999999</v>
          </cell>
        </row>
        <row r="755">
          <cell r="C755">
            <v>36364</v>
          </cell>
          <cell r="D755" t="str">
            <v>Sld</v>
          </cell>
          <cell r="E755">
            <v>36373</v>
          </cell>
          <cell r="G755">
            <v>13</v>
          </cell>
          <cell r="H755">
            <v>2.3860000000000001</v>
          </cell>
          <cell r="I755" t="str">
            <v>PB</v>
          </cell>
          <cell r="K755">
            <v>147</v>
          </cell>
          <cell r="L755">
            <v>2.601</v>
          </cell>
          <cell r="M755">
            <v>-127850</v>
          </cell>
          <cell r="N755" t="str">
            <v>Fut</v>
          </cell>
          <cell r="O755" t="str">
            <v>Nyx</v>
          </cell>
          <cell r="P755">
            <v>0</v>
          </cell>
          <cell r="Q755">
            <v>130000</v>
          </cell>
          <cell r="R755" t="str">
            <v>Fncl</v>
          </cell>
          <cell r="S755" t="str">
            <v>Nymex</v>
          </cell>
          <cell r="T755">
            <v>130000</v>
          </cell>
          <cell r="U755">
            <v>-13</v>
          </cell>
          <cell r="V755">
            <v>2.3860000000000001</v>
          </cell>
          <cell r="W755">
            <v>0</v>
          </cell>
          <cell r="X755">
            <v>31.018000000000001</v>
          </cell>
          <cell r="Y755">
            <v>-13</v>
          </cell>
          <cell r="Z755">
            <v>-31.018000000000001</v>
          </cell>
        </row>
        <row r="756">
          <cell r="C756">
            <v>36364</v>
          </cell>
          <cell r="D756" t="str">
            <v>Sld</v>
          </cell>
          <cell r="E756">
            <v>36373</v>
          </cell>
          <cell r="G756">
            <v>15</v>
          </cell>
          <cell r="H756">
            <v>2.387</v>
          </cell>
          <cell r="I756" t="str">
            <v>PB</v>
          </cell>
          <cell r="K756">
            <v>147</v>
          </cell>
          <cell r="L756">
            <v>2.601</v>
          </cell>
          <cell r="M756">
            <v>-147860</v>
          </cell>
          <cell r="N756" t="str">
            <v>Fut</v>
          </cell>
          <cell r="O756" t="str">
            <v>Nyx</v>
          </cell>
          <cell r="P756">
            <v>0</v>
          </cell>
          <cell r="Q756">
            <v>150000</v>
          </cell>
          <cell r="R756" t="str">
            <v>Fncl</v>
          </cell>
          <cell r="S756" t="str">
            <v>Nymex</v>
          </cell>
          <cell r="T756">
            <v>150000</v>
          </cell>
          <cell r="U756">
            <v>-15</v>
          </cell>
          <cell r="V756">
            <v>2.387</v>
          </cell>
          <cell r="W756">
            <v>0</v>
          </cell>
          <cell r="X756">
            <v>35.805</v>
          </cell>
          <cell r="Y756">
            <v>-15</v>
          </cell>
          <cell r="Z756">
            <v>-35.805</v>
          </cell>
        </row>
        <row r="757">
          <cell r="C757">
            <v>36364</v>
          </cell>
          <cell r="D757" t="str">
            <v>Bot</v>
          </cell>
          <cell r="E757">
            <v>36465</v>
          </cell>
          <cell r="F757">
            <v>1</v>
          </cell>
          <cell r="H757">
            <v>2.6</v>
          </cell>
          <cell r="I757" t="str">
            <v>PB</v>
          </cell>
          <cell r="K757">
            <v>147</v>
          </cell>
          <cell r="L757">
            <v>3.1</v>
          </cell>
          <cell r="M757">
            <v>15000</v>
          </cell>
          <cell r="N757" t="str">
            <v>Fut</v>
          </cell>
          <cell r="O757" t="str">
            <v>Nyx</v>
          </cell>
          <cell r="P757">
            <v>10000</v>
          </cell>
          <cell r="Q757">
            <v>0</v>
          </cell>
          <cell r="R757" t="str">
            <v>Fncl</v>
          </cell>
          <cell r="S757" t="str">
            <v>Nymex</v>
          </cell>
          <cell r="T757">
            <v>10000</v>
          </cell>
          <cell r="U757">
            <v>1</v>
          </cell>
          <cell r="V757">
            <v>2.6</v>
          </cell>
          <cell r="W757">
            <v>2.6</v>
          </cell>
          <cell r="X757">
            <v>0</v>
          </cell>
          <cell r="Y757">
            <v>1</v>
          </cell>
          <cell r="Z757">
            <v>2.6</v>
          </cell>
        </row>
        <row r="758">
          <cell r="C758">
            <v>36364</v>
          </cell>
          <cell r="D758" t="str">
            <v>Bot</v>
          </cell>
          <cell r="E758">
            <v>36465</v>
          </cell>
          <cell r="F758">
            <v>1</v>
          </cell>
          <cell r="H758">
            <v>2.5830000000000002</v>
          </cell>
          <cell r="I758" t="str">
            <v>PB</v>
          </cell>
          <cell r="K758">
            <v>147</v>
          </cell>
          <cell r="L758">
            <v>3.1</v>
          </cell>
          <cell r="M758">
            <v>15169.999999999998</v>
          </cell>
          <cell r="N758" t="str">
            <v>Fut</v>
          </cell>
          <cell r="O758" t="str">
            <v>Nyx</v>
          </cell>
          <cell r="P758">
            <v>10000</v>
          </cell>
          <cell r="Q758">
            <v>0</v>
          </cell>
          <cell r="R758" t="str">
            <v>Fncl</v>
          </cell>
          <cell r="S758" t="str">
            <v>Nymex</v>
          </cell>
          <cell r="T758">
            <v>10000</v>
          </cell>
          <cell r="U758">
            <v>1</v>
          </cell>
          <cell r="V758">
            <v>2.5830000000000002</v>
          </cell>
          <cell r="W758">
            <v>2.5830000000000002</v>
          </cell>
          <cell r="X758">
            <v>0</v>
          </cell>
          <cell r="Y758">
            <v>1</v>
          </cell>
          <cell r="Z758">
            <v>2.5830000000000002</v>
          </cell>
        </row>
        <row r="759">
          <cell r="C759">
            <v>36364</v>
          </cell>
          <cell r="D759" t="str">
            <v>Bot</v>
          </cell>
          <cell r="E759">
            <v>36465</v>
          </cell>
          <cell r="F759">
            <v>13</v>
          </cell>
          <cell r="H759">
            <v>2.5979999999999999</v>
          </cell>
          <cell r="I759" t="str">
            <v>PB</v>
          </cell>
          <cell r="K759">
            <v>147</v>
          </cell>
          <cell r="L759">
            <v>3.1</v>
          </cell>
          <cell r="M759">
            <v>135020</v>
          </cell>
          <cell r="N759" t="str">
            <v>Fut</v>
          </cell>
          <cell r="O759" t="str">
            <v>Nyx</v>
          </cell>
          <cell r="P759">
            <v>130000</v>
          </cell>
          <cell r="Q759">
            <v>0</v>
          </cell>
          <cell r="R759" t="str">
            <v>Fncl</v>
          </cell>
          <cell r="S759" t="str">
            <v>Nymex</v>
          </cell>
          <cell r="T759">
            <v>130000</v>
          </cell>
          <cell r="U759">
            <v>13</v>
          </cell>
          <cell r="V759">
            <v>2.5979999999999999</v>
          </cell>
          <cell r="W759">
            <v>33.774000000000001</v>
          </cell>
          <cell r="X759">
            <v>0</v>
          </cell>
          <cell r="Y759">
            <v>13</v>
          </cell>
          <cell r="Z759">
            <v>33.774000000000001</v>
          </cell>
        </row>
        <row r="760">
          <cell r="C760">
            <v>36364</v>
          </cell>
          <cell r="D760" t="str">
            <v>Bot</v>
          </cell>
          <cell r="E760">
            <v>36465</v>
          </cell>
          <cell r="F760">
            <v>15</v>
          </cell>
          <cell r="H760">
            <v>2.5990000000000002</v>
          </cell>
          <cell r="I760" t="str">
            <v>PB</v>
          </cell>
          <cell r="K760">
            <v>147</v>
          </cell>
          <cell r="L760">
            <v>3.1</v>
          </cell>
          <cell r="M760">
            <v>155010</v>
          </cell>
          <cell r="N760" t="str">
            <v>Fut</v>
          </cell>
          <cell r="O760" t="str">
            <v>Nyx</v>
          </cell>
          <cell r="P760">
            <v>150000</v>
          </cell>
          <cell r="Q760">
            <v>0</v>
          </cell>
          <cell r="R760" t="str">
            <v>Fncl</v>
          </cell>
          <cell r="S760" t="str">
            <v>Nymex</v>
          </cell>
          <cell r="T760">
            <v>150000</v>
          </cell>
          <cell r="U760">
            <v>15</v>
          </cell>
          <cell r="V760">
            <v>2.5990000000000002</v>
          </cell>
          <cell r="W760">
            <v>38.984999999999999</v>
          </cell>
          <cell r="X760">
            <v>0</v>
          </cell>
          <cell r="Y760">
            <v>15</v>
          </cell>
          <cell r="Z760">
            <v>38.984999999999999</v>
          </cell>
        </row>
        <row r="762">
          <cell r="C762">
            <v>36364</v>
          </cell>
          <cell r="D762" t="str">
            <v>Sld</v>
          </cell>
          <cell r="E762">
            <v>36373</v>
          </cell>
          <cell r="G762">
            <v>30</v>
          </cell>
          <cell r="H762">
            <v>2.3860000000000001</v>
          </cell>
          <cell r="I762" t="str">
            <v>MLA</v>
          </cell>
          <cell r="K762">
            <v>133</v>
          </cell>
          <cell r="L762">
            <v>2.601</v>
          </cell>
          <cell r="M762">
            <v>-297850</v>
          </cell>
          <cell r="N762" t="str">
            <v>Fut</v>
          </cell>
          <cell r="O762" t="str">
            <v>Nyx</v>
          </cell>
          <cell r="P762">
            <v>0</v>
          </cell>
          <cell r="Q762">
            <v>300000</v>
          </cell>
          <cell r="R762" t="str">
            <v>Fncl</v>
          </cell>
          <cell r="S762" t="str">
            <v>Nymex</v>
          </cell>
          <cell r="T762">
            <v>300000</v>
          </cell>
          <cell r="U762">
            <v>-30</v>
          </cell>
          <cell r="V762">
            <v>2.3860000000000001</v>
          </cell>
          <cell r="W762">
            <v>0</v>
          </cell>
          <cell r="X762">
            <v>71.58</v>
          </cell>
          <cell r="Y762">
            <v>-30</v>
          </cell>
          <cell r="Z762">
            <v>-71.58</v>
          </cell>
        </row>
        <row r="763">
          <cell r="C763">
            <v>36364</v>
          </cell>
          <cell r="D763" t="str">
            <v>Sld</v>
          </cell>
          <cell r="E763">
            <v>36373</v>
          </cell>
          <cell r="G763">
            <v>30</v>
          </cell>
          <cell r="H763">
            <v>2.4060000000000001</v>
          </cell>
          <cell r="I763" t="str">
            <v>MLA</v>
          </cell>
          <cell r="K763">
            <v>146</v>
          </cell>
          <cell r="L763">
            <v>2.601</v>
          </cell>
          <cell r="M763">
            <v>-298050</v>
          </cell>
          <cell r="N763" t="str">
            <v>Fut</v>
          </cell>
          <cell r="O763" t="str">
            <v>Nyx</v>
          </cell>
          <cell r="P763">
            <v>0</v>
          </cell>
          <cell r="Q763">
            <v>300000</v>
          </cell>
          <cell r="R763" t="str">
            <v>Fncl</v>
          </cell>
          <cell r="S763" t="str">
            <v>Nymex</v>
          </cell>
          <cell r="T763">
            <v>300000</v>
          </cell>
          <cell r="U763">
            <v>-30</v>
          </cell>
          <cell r="V763">
            <v>2.4060000000000001</v>
          </cell>
          <cell r="W763">
            <v>0</v>
          </cell>
          <cell r="X763">
            <v>72.180000000000007</v>
          </cell>
          <cell r="Y763">
            <v>-30</v>
          </cell>
          <cell r="Z763">
            <v>-72.180000000000007</v>
          </cell>
        </row>
        <row r="765">
          <cell r="C765">
            <v>36364</v>
          </cell>
          <cell r="D765" t="str">
            <v>Sld</v>
          </cell>
          <cell r="E765">
            <v>36465</v>
          </cell>
          <cell r="G765">
            <v>20</v>
          </cell>
          <cell r="H765">
            <v>2.67</v>
          </cell>
          <cell r="I765" t="str">
            <v>PU</v>
          </cell>
          <cell r="K765">
            <v>148</v>
          </cell>
          <cell r="L765">
            <v>3.1</v>
          </cell>
          <cell r="M765">
            <v>-195700</v>
          </cell>
          <cell r="N765" t="str">
            <v>Fut</v>
          </cell>
          <cell r="O765" t="str">
            <v>Nyx</v>
          </cell>
          <cell r="P765">
            <v>0</v>
          </cell>
          <cell r="Q765">
            <v>200000</v>
          </cell>
          <cell r="R765" t="str">
            <v>Fncl</v>
          </cell>
          <cell r="S765" t="str">
            <v>Nymex</v>
          </cell>
          <cell r="T765">
            <v>200000</v>
          </cell>
          <cell r="U765">
            <v>-20</v>
          </cell>
          <cell r="V765">
            <v>2.67</v>
          </cell>
          <cell r="W765">
            <v>0</v>
          </cell>
          <cell r="X765">
            <v>53.4</v>
          </cell>
          <cell r="Y765">
            <v>-20</v>
          </cell>
          <cell r="Z765">
            <v>-53.4</v>
          </cell>
        </row>
        <row r="766">
          <cell r="C766">
            <v>36364</v>
          </cell>
          <cell r="D766" t="str">
            <v>Sld</v>
          </cell>
          <cell r="E766">
            <v>36465</v>
          </cell>
          <cell r="G766">
            <v>30</v>
          </cell>
          <cell r="H766">
            <v>2.6749999999999998</v>
          </cell>
          <cell r="I766" t="str">
            <v>PU</v>
          </cell>
          <cell r="K766">
            <v>148</v>
          </cell>
          <cell r="L766">
            <v>3.1</v>
          </cell>
          <cell r="M766">
            <v>-295750</v>
          </cell>
          <cell r="N766" t="str">
            <v>Fut</v>
          </cell>
          <cell r="O766" t="str">
            <v>Nyx</v>
          </cell>
          <cell r="P766">
            <v>0</v>
          </cell>
          <cell r="Q766">
            <v>300000</v>
          </cell>
          <cell r="R766" t="str">
            <v>Fncl</v>
          </cell>
          <cell r="S766" t="str">
            <v>Nymex</v>
          </cell>
          <cell r="T766">
            <v>300000</v>
          </cell>
          <cell r="U766">
            <v>-30</v>
          </cell>
          <cell r="V766">
            <v>2.6749999999999998</v>
          </cell>
          <cell r="W766">
            <v>0</v>
          </cell>
          <cell r="X766">
            <v>80.25</v>
          </cell>
          <cell r="Y766">
            <v>-30</v>
          </cell>
          <cell r="Z766">
            <v>-80.25</v>
          </cell>
        </row>
        <row r="767">
          <cell r="C767">
            <v>36364</v>
          </cell>
          <cell r="D767" t="str">
            <v>Bot</v>
          </cell>
          <cell r="E767">
            <v>36586</v>
          </cell>
          <cell r="F767">
            <v>20</v>
          </cell>
          <cell r="H767">
            <v>2.61</v>
          </cell>
          <cell r="I767" t="str">
            <v>PU</v>
          </cell>
          <cell r="K767">
            <v>148</v>
          </cell>
          <cell r="L767">
            <v>2.532</v>
          </cell>
          <cell r="M767">
            <v>199220</v>
          </cell>
          <cell r="N767" t="str">
            <v>Fut</v>
          </cell>
          <cell r="O767" t="str">
            <v>Nyx</v>
          </cell>
          <cell r="P767">
            <v>200000</v>
          </cell>
          <cell r="Q767">
            <v>0</v>
          </cell>
          <cell r="R767" t="str">
            <v>Fncl</v>
          </cell>
          <cell r="S767" t="str">
            <v>Nymex</v>
          </cell>
          <cell r="T767">
            <v>200000</v>
          </cell>
          <cell r="U767">
            <v>20</v>
          </cell>
          <cell r="V767">
            <v>2.61</v>
          </cell>
          <cell r="W767">
            <v>52.199999999999996</v>
          </cell>
          <cell r="X767">
            <v>0</v>
          </cell>
          <cell r="Y767">
            <v>20</v>
          </cell>
          <cell r="Z767">
            <v>52.199999999999996</v>
          </cell>
        </row>
        <row r="768">
          <cell r="C768">
            <v>36364</v>
          </cell>
          <cell r="D768" t="str">
            <v>Bot</v>
          </cell>
          <cell r="E768">
            <v>36586</v>
          </cell>
          <cell r="F768">
            <v>30</v>
          </cell>
          <cell r="H768">
            <v>2.61</v>
          </cell>
          <cell r="I768" t="str">
            <v>PU</v>
          </cell>
          <cell r="K768">
            <v>148</v>
          </cell>
          <cell r="L768">
            <v>2.532</v>
          </cell>
          <cell r="M768">
            <v>299220</v>
          </cell>
          <cell r="N768" t="str">
            <v>Fut</v>
          </cell>
          <cell r="O768" t="str">
            <v>Nyx</v>
          </cell>
          <cell r="P768">
            <v>300000</v>
          </cell>
          <cell r="Q768">
            <v>0</v>
          </cell>
          <cell r="R768" t="str">
            <v>Fncl</v>
          </cell>
          <cell r="S768" t="str">
            <v>Nymex</v>
          </cell>
          <cell r="T768">
            <v>300000</v>
          </cell>
          <cell r="U768">
            <v>30</v>
          </cell>
          <cell r="V768">
            <v>2.61</v>
          </cell>
          <cell r="W768">
            <v>78.3</v>
          </cell>
          <cell r="X768">
            <v>0</v>
          </cell>
          <cell r="Y768">
            <v>30</v>
          </cell>
          <cell r="Z768">
            <v>78.3</v>
          </cell>
        </row>
        <row r="771">
          <cell r="C771">
            <v>36368</v>
          </cell>
          <cell r="D771" t="str">
            <v>Bot</v>
          </cell>
          <cell r="E771">
            <v>36373</v>
          </cell>
          <cell r="F771">
            <v>4</v>
          </cell>
          <cell r="H771">
            <v>2.5099999999999998</v>
          </cell>
          <cell r="I771" t="str">
            <v>IT</v>
          </cell>
          <cell r="K771">
            <v>143</v>
          </cell>
          <cell r="L771">
            <v>2.601</v>
          </cell>
          <cell r="M771">
            <v>40910</v>
          </cell>
          <cell r="N771" t="str">
            <v>Fut</v>
          </cell>
          <cell r="O771" t="str">
            <v>Nyx</v>
          </cell>
          <cell r="P771">
            <v>40000</v>
          </cell>
          <cell r="Q771">
            <v>0</v>
          </cell>
          <cell r="R771" t="str">
            <v>Fncl</v>
          </cell>
          <cell r="S771" t="str">
            <v>Nymex</v>
          </cell>
          <cell r="T771">
            <v>40000</v>
          </cell>
          <cell r="U771">
            <v>4</v>
          </cell>
          <cell r="V771">
            <v>2.5099999999999998</v>
          </cell>
          <cell r="W771">
            <v>10.039999999999999</v>
          </cell>
          <cell r="X771">
            <v>0</v>
          </cell>
          <cell r="Y771">
            <v>4</v>
          </cell>
          <cell r="Z771">
            <v>10.039999999999999</v>
          </cell>
        </row>
        <row r="772">
          <cell r="C772">
            <v>36368</v>
          </cell>
          <cell r="D772" t="str">
            <v>Bot</v>
          </cell>
          <cell r="E772">
            <v>36373</v>
          </cell>
          <cell r="F772">
            <v>5</v>
          </cell>
          <cell r="H772">
            <v>2.5099999999999998</v>
          </cell>
          <cell r="I772" t="str">
            <v>IT</v>
          </cell>
          <cell r="K772">
            <v>144</v>
          </cell>
          <cell r="L772">
            <v>2.601</v>
          </cell>
          <cell r="M772">
            <v>50910</v>
          </cell>
          <cell r="N772" t="str">
            <v>Fut</v>
          </cell>
          <cell r="O772" t="str">
            <v>Nyx</v>
          </cell>
          <cell r="P772">
            <v>50000</v>
          </cell>
          <cell r="Q772">
            <v>0</v>
          </cell>
          <cell r="R772" t="str">
            <v>Fncl</v>
          </cell>
          <cell r="S772" t="str">
            <v>Nymex</v>
          </cell>
          <cell r="T772">
            <v>50000</v>
          </cell>
          <cell r="U772">
            <v>5</v>
          </cell>
          <cell r="V772">
            <v>2.5099999999999998</v>
          </cell>
          <cell r="W772">
            <v>12.549999999999999</v>
          </cell>
          <cell r="X772">
            <v>0</v>
          </cell>
          <cell r="Y772">
            <v>5</v>
          </cell>
          <cell r="Z772">
            <v>12.549999999999999</v>
          </cell>
        </row>
        <row r="773">
          <cell r="C773">
            <v>36368</v>
          </cell>
          <cell r="D773" t="str">
            <v>Sld</v>
          </cell>
          <cell r="E773">
            <v>36373</v>
          </cell>
          <cell r="G773">
            <v>4</v>
          </cell>
          <cell r="H773">
            <v>2.5099999999999998</v>
          </cell>
          <cell r="I773" t="str">
            <v>IT</v>
          </cell>
          <cell r="K773">
            <v>101</v>
          </cell>
          <cell r="L773">
            <v>2.601</v>
          </cell>
          <cell r="M773">
            <v>-39090</v>
          </cell>
          <cell r="N773" t="str">
            <v>Fut</v>
          </cell>
          <cell r="O773" t="str">
            <v>Nyx</v>
          </cell>
          <cell r="P773">
            <v>0</v>
          </cell>
          <cell r="Q773">
            <v>40000</v>
          </cell>
          <cell r="R773" t="str">
            <v>Fncl</v>
          </cell>
          <cell r="S773" t="str">
            <v>Nymex</v>
          </cell>
          <cell r="T773">
            <v>40000</v>
          </cell>
          <cell r="U773">
            <v>-4</v>
          </cell>
          <cell r="V773">
            <v>2.5099999999999998</v>
          </cell>
          <cell r="W773">
            <v>0</v>
          </cell>
          <cell r="X773">
            <v>10.039999999999999</v>
          </cell>
          <cell r="Y773">
            <v>-4</v>
          </cell>
          <cell r="Z773">
            <v>-10.039999999999999</v>
          </cell>
        </row>
        <row r="774">
          <cell r="C774">
            <v>36368</v>
          </cell>
          <cell r="D774" t="str">
            <v>Sld</v>
          </cell>
          <cell r="E774">
            <v>36373</v>
          </cell>
          <cell r="G774">
            <v>5</v>
          </cell>
          <cell r="H774">
            <v>2.5099999999999998</v>
          </cell>
          <cell r="I774" t="str">
            <v>IT</v>
          </cell>
          <cell r="K774">
            <v>101</v>
          </cell>
          <cell r="L774">
            <v>2.601</v>
          </cell>
          <cell r="M774">
            <v>-49090</v>
          </cell>
          <cell r="N774" t="str">
            <v>Fut</v>
          </cell>
          <cell r="O774" t="str">
            <v>Nyx</v>
          </cell>
          <cell r="P774">
            <v>0</v>
          </cell>
          <cell r="Q774">
            <v>50000</v>
          </cell>
          <cell r="R774" t="str">
            <v>Fncl</v>
          </cell>
          <cell r="S774" t="str">
            <v>Nymex</v>
          </cell>
          <cell r="T774">
            <v>50000</v>
          </cell>
          <cell r="U774">
            <v>-5</v>
          </cell>
          <cell r="V774">
            <v>2.5099999999999998</v>
          </cell>
          <cell r="W774">
            <v>0</v>
          </cell>
          <cell r="X774">
            <v>12.549999999999999</v>
          </cell>
          <cell r="Y774">
            <v>-5</v>
          </cell>
          <cell r="Z774">
            <v>-12.549999999999999</v>
          </cell>
        </row>
        <row r="775">
          <cell r="C775">
            <v>36368</v>
          </cell>
          <cell r="D775" t="str">
            <v>Sld</v>
          </cell>
          <cell r="E775">
            <v>36404</v>
          </cell>
          <cell r="G775">
            <v>4</v>
          </cell>
          <cell r="H775">
            <v>2.56</v>
          </cell>
          <cell r="I775" t="str">
            <v>IT</v>
          </cell>
          <cell r="K775">
            <v>143</v>
          </cell>
          <cell r="L775">
            <v>2.9119999999999999</v>
          </cell>
          <cell r="M775">
            <v>-36480</v>
          </cell>
          <cell r="N775" t="str">
            <v>Fut</v>
          </cell>
          <cell r="O775" t="str">
            <v>Nyx</v>
          </cell>
          <cell r="P775">
            <v>0</v>
          </cell>
          <cell r="Q775">
            <v>40000</v>
          </cell>
          <cell r="R775" t="str">
            <v>Fncl</v>
          </cell>
          <cell r="S775" t="str">
            <v>Nymex</v>
          </cell>
          <cell r="T775">
            <v>40000</v>
          </cell>
          <cell r="U775">
            <v>-4</v>
          </cell>
          <cell r="V775">
            <v>2.56</v>
          </cell>
          <cell r="W775">
            <v>0</v>
          </cell>
          <cell r="X775">
            <v>10.24</v>
          </cell>
          <cell r="Y775">
            <v>-4</v>
          </cell>
          <cell r="Z775">
            <v>-10.24</v>
          </cell>
        </row>
        <row r="776">
          <cell r="C776">
            <v>36368</v>
          </cell>
          <cell r="D776" t="str">
            <v>Sld</v>
          </cell>
          <cell r="E776">
            <v>36404</v>
          </cell>
          <cell r="G776">
            <v>6</v>
          </cell>
          <cell r="H776">
            <v>2.56</v>
          </cell>
          <cell r="I776" t="str">
            <v>IT</v>
          </cell>
          <cell r="K776">
            <v>144</v>
          </cell>
          <cell r="L776">
            <v>2.9119999999999999</v>
          </cell>
          <cell r="M776">
            <v>-56480</v>
          </cell>
          <cell r="N776" t="str">
            <v>Fut</v>
          </cell>
          <cell r="O776" t="str">
            <v>Nyx</v>
          </cell>
          <cell r="P776">
            <v>0</v>
          </cell>
          <cell r="Q776">
            <v>60000</v>
          </cell>
          <cell r="R776" t="str">
            <v>Fncl</v>
          </cell>
          <cell r="S776" t="str">
            <v>Nymex</v>
          </cell>
          <cell r="T776">
            <v>60000</v>
          </cell>
          <cell r="U776">
            <v>-6</v>
          </cell>
          <cell r="V776">
            <v>2.56</v>
          </cell>
          <cell r="W776">
            <v>0</v>
          </cell>
          <cell r="X776">
            <v>15.36</v>
          </cell>
          <cell r="Y776">
            <v>-6</v>
          </cell>
          <cell r="Z776">
            <v>-15.36</v>
          </cell>
        </row>
        <row r="777">
          <cell r="C777">
            <v>36368</v>
          </cell>
          <cell r="D777" t="str">
            <v>Bot</v>
          </cell>
          <cell r="E777">
            <v>36404</v>
          </cell>
          <cell r="F777">
            <v>4</v>
          </cell>
          <cell r="H777">
            <v>2.56</v>
          </cell>
          <cell r="I777" t="str">
            <v>IT</v>
          </cell>
          <cell r="K777">
            <v>101</v>
          </cell>
          <cell r="L777">
            <v>2.9119999999999999</v>
          </cell>
          <cell r="M777">
            <v>43520</v>
          </cell>
          <cell r="N777" t="str">
            <v>Fut</v>
          </cell>
          <cell r="O777" t="str">
            <v>Nyx</v>
          </cell>
          <cell r="P777">
            <v>40000</v>
          </cell>
          <cell r="Q777">
            <v>0</v>
          </cell>
          <cell r="R777" t="str">
            <v>Fncl</v>
          </cell>
          <cell r="S777" t="str">
            <v>Nymex</v>
          </cell>
          <cell r="T777">
            <v>40000</v>
          </cell>
          <cell r="U777">
            <v>4</v>
          </cell>
          <cell r="V777">
            <v>2.56</v>
          </cell>
          <cell r="W777">
            <v>10.24</v>
          </cell>
          <cell r="X777">
            <v>0</v>
          </cell>
          <cell r="Y777">
            <v>4</v>
          </cell>
          <cell r="Z777">
            <v>10.24</v>
          </cell>
        </row>
        <row r="778">
          <cell r="C778">
            <v>36368</v>
          </cell>
          <cell r="D778" t="str">
            <v>Bot</v>
          </cell>
          <cell r="E778">
            <v>36404</v>
          </cell>
          <cell r="F778">
            <v>6</v>
          </cell>
          <cell r="H778">
            <v>2.56</v>
          </cell>
          <cell r="I778" t="str">
            <v>IT</v>
          </cell>
          <cell r="K778">
            <v>101</v>
          </cell>
          <cell r="L778">
            <v>2.9119999999999999</v>
          </cell>
          <cell r="M778">
            <v>63520</v>
          </cell>
          <cell r="N778" t="str">
            <v>Fut</v>
          </cell>
          <cell r="O778" t="str">
            <v>Nyx</v>
          </cell>
          <cell r="P778">
            <v>60000</v>
          </cell>
          <cell r="Q778">
            <v>0</v>
          </cell>
          <cell r="R778" t="str">
            <v>Fncl</v>
          </cell>
          <cell r="S778" t="str">
            <v>Nymex</v>
          </cell>
          <cell r="T778">
            <v>60000</v>
          </cell>
          <cell r="U778">
            <v>6</v>
          </cell>
          <cell r="V778">
            <v>2.56</v>
          </cell>
          <cell r="W778">
            <v>15.36</v>
          </cell>
          <cell r="X778">
            <v>0</v>
          </cell>
          <cell r="Y778">
            <v>6</v>
          </cell>
          <cell r="Z778">
            <v>15.36</v>
          </cell>
        </row>
        <row r="779">
          <cell r="C779">
            <v>36368</v>
          </cell>
          <cell r="D779" t="str">
            <v>Bot</v>
          </cell>
          <cell r="E779">
            <v>36373</v>
          </cell>
          <cell r="F779">
            <v>15</v>
          </cell>
          <cell r="H779">
            <v>2.5099999999999998</v>
          </cell>
          <cell r="I779" t="str">
            <v>IT</v>
          </cell>
          <cell r="K779">
            <v>109</v>
          </cell>
          <cell r="L779">
            <v>2.601</v>
          </cell>
          <cell r="M779">
            <v>150910</v>
          </cell>
          <cell r="N779" t="str">
            <v>Fut</v>
          </cell>
          <cell r="O779" t="str">
            <v>Nyx</v>
          </cell>
          <cell r="P779">
            <v>150000</v>
          </cell>
          <cell r="Q779">
            <v>0</v>
          </cell>
          <cell r="R779" t="str">
            <v>Fncl</v>
          </cell>
          <cell r="S779" t="str">
            <v>Nymex</v>
          </cell>
          <cell r="T779">
            <v>150000</v>
          </cell>
          <cell r="U779">
            <v>15</v>
          </cell>
          <cell r="V779">
            <v>2.5099999999999998</v>
          </cell>
          <cell r="W779">
            <v>37.65</v>
          </cell>
          <cell r="X779">
            <v>0</v>
          </cell>
          <cell r="Y779">
            <v>15</v>
          </cell>
          <cell r="Z779">
            <v>37.65</v>
          </cell>
        </row>
        <row r="780">
          <cell r="C780">
            <v>36368</v>
          </cell>
          <cell r="D780" t="str">
            <v>Sld</v>
          </cell>
          <cell r="E780">
            <v>36373</v>
          </cell>
          <cell r="G780">
            <v>15</v>
          </cell>
          <cell r="H780">
            <v>2.5099999999999998</v>
          </cell>
          <cell r="I780" t="str">
            <v>IT</v>
          </cell>
          <cell r="K780">
            <v>149</v>
          </cell>
          <cell r="L780">
            <v>2.601</v>
          </cell>
          <cell r="M780">
            <v>-149090</v>
          </cell>
          <cell r="N780" t="str">
            <v>Fut</v>
          </cell>
          <cell r="O780" t="str">
            <v>Nyx</v>
          </cell>
          <cell r="P780">
            <v>0</v>
          </cell>
          <cell r="Q780">
            <v>150000</v>
          </cell>
          <cell r="R780" t="str">
            <v>Fncl</v>
          </cell>
          <cell r="S780" t="str">
            <v>Nymex</v>
          </cell>
          <cell r="T780">
            <v>150000</v>
          </cell>
          <cell r="U780">
            <v>-15</v>
          </cell>
          <cell r="V780">
            <v>2.5099999999999998</v>
          </cell>
          <cell r="W780">
            <v>0</v>
          </cell>
          <cell r="X780">
            <v>37.65</v>
          </cell>
          <cell r="Y780">
            <v>-15</v>
          </cell>
          <cell r="Z780">
            <v>-37.65</v>
          </cell>
        </row>
        <row r="782">
          <cell r="C782">
            <v>36368</v>
          </cell>
          <cell r="D782" t="str">
            <v>Bot</v>
          </cell>
          <cell r="E782">
            <v>36373</v>
          </cell>
          <cell r="F782">
            <v>30</v>
          </cell>
          <cell r="H782">
            <v>2.57</v>
          </cell>
          <cell r="I782" t="str">
            <v>PB</v>
          </cell>
          <cell r="K782">
            <v>138</v>
          </cell>
          <cell r="L782">
            <v>2.601</v>
          </cell>
          <cell r="M782">
            <v>300310</v>
          </cell>
          <cell r="N782" t="str">
            <v>Fut</v>
          </cell>
          <cell r="O782" t="str">
            <v>Nyx</v>
          </cell>
          <cell r="P782">
            <v>300000</v>
          </cell>
          <cell r="Q782">
            <v>0</v>
          </cell>
          <cell r="R782" t="str">
            <v>Fncl</v>
          </cell>
          <cell r="S782" t="str">
            <v>Nymex</v>
          </cell>
          <cell r="T782">
            <v>300000</v>
          </cell>
          <cell r="U782">
            <v>30</v>
          </cell>
          <cell r="V782">
            <v>2.57</v>
          </cell>
          <cell r="W782">
            <v>77.099999999999994</v>
          </cell>
          <cell r="X782">
            <v>0</v>
          </cell>
          <cell r="Y782">
            <v>30</v>
          </cell>
          <cell r="Z782">
            <v>77.099999999999994</v>
          </cell>
        </row>
        <row r="784">
          <cell r="C784">
            <v>36368</v>
          </cell>
          <cell r="D784" t="str">
            <v>Bot</v>
          </cell>
          <cell r="E784">
            <v>36373</v>
          </cell>
          <cell r="F784">
            <v>5</v>
          </cell>
          <cell r="H784">
            <v>2.5299999999999998</v>
          </cell>
          <cell r="I784" t="str">
            <v>PB</v>
          </cell>
          <cell r="K784">
            <v>146</v>
          </cell>
          <cell r="L784">
            <v>2.601</v>
          </cell>
          <cell r="M784">
            <v>50710</v>
          </cell>
          <cell r="N784" t="str">
            <v>Fut</v>
          </cell>
          <cell r="O784" t="str">
            <v>Nyx</v>
          </cell>
          <cell r="P784">
            <v>50000</v>
          </cell>
          <cell r="Q784">
            <v>0</v>
          </cell>
          <cell r="R784" t="str">
            <v>Fncl</v>
          </cell>
          <cell r="S784" t="str">
            <v>Nymex</v>
          </cell>
          <cell r="T784">
            <v>50000</v>
          </cell>
          <cell r="U784">
            <v>5</v>
          </cell>
          <cell r="V784">
            <v>2.5299999999999998</v>
          </cell>
          <cell r="W784">
            <v>12.649999999999999</v>
          </cell>
          <cell r="X784">
            <v>0</v>
          </cell>
          <cell r="Y784">
            <v>5</v>
          </cell>
          <cell r="Z784">
            <v>12.649999999999999</v>
          </cell>
        </row>
        <row r="785">
          <cell r="C785">
            <v>36368</v>
          </cell>
          <cell r="D785" t="str">
            <v>Bot</v>
          </cell>
          <cell r="E785">
            <v>36373</v>
          </cell>
          <cell r="F785">
            <v>1</v>
          </cell>
          <cell r="H785">
            <v>2.5299999999999998</v>
          </cell>
          <cell r="I785" t="str">
            <v>PB</v>
          </cell>
          <cell r="K785">
            <v>133</v>
          </cell>
          <cell r="L785">
            <v>2.601</v>
          </cell>
          <cell r="M785">
            <v>10710.000000000002</v>
          </cell>
          <cell r="N785" t="str">
            <v>Fut</v>
          </cell>
          <cell r="O785" t="str">
            <v>Nyx</v>
          </cell>
          <cell r="P785">
            <v>10000</v>
          </cell>
          <cell r="Q785">
            <v>0</v>
          </cell>
          <cell r="R785" t="str">
            <v>Fncl</v>
          </cell>
          <cell r="S785" t="str">
            <v>Nymex</v>
          </cell>
          <cell r="T785">
            <v>10000</v>
          </cell>
          <cell r="U785">
            <v>1</v>
          </cell>
          <cell r="V785">
            <v>2.5299999999999998</v>
          </cell>
          <cell r="W785">
            <v>2.5299999999999998</v>
          </cell>
          <cell r="X785">
            <v>0</v>
          </cell>
          <cell r="Y785">
            <v>1</v>
          </cell>
          <cell r="Z785">
            <v>2.5299999999999998</v>
          </cell>
        </row>
        <row r="786">
          <cell r="C786">
            <v>36368</v>
          </cell>
          <cell r="D786" t="str">
            <v>Bot</v>
          </cell>
          <cell r="E786">
            <v>36373</v>
          </cell>
          <cell r="F786">
            <v>1</v>
          </cell>
          <cell r="H786">
            <v>2.5299999999999998</v>
          </cell>
          <cell r="I786" t="str">
            <v>PB</v>
          </cell>
          <cell r="K786">
            <v>144</v>
          </cell>
          <cell r="L786">
            <v>2.601</v>
          </cell>
          <cell r="M786">
            <v>10710.000000000002</v>
          </cell>
          <cell r="N786" t="str">
            <v>Fut</v>
          </cell>
          <cell r="O786" t="str">
            <v>Nyx</v>
          </cell>
          <cell r="P786">
            <v>10000</v>
          </cell>
          <cell r="Q786">
            <v>0</v>
          </cell>
          <cell r="R786" t="str">
            <v>Fncl</v>
          </cell>
          <cell r="S786" t="str">
            <v>Nymex</v>
          </cell>
          <cell r="T786">
            <v>10000</v>
          </cell>
          <cell r="U786">
            <v>1</v>
          </cell>
          <cell r="V786">
            <v>2.5299999999999998</v>
          </cell>
          <cell r="W786">
            <v>2.5299999999999998</v>
          </cell>
          <cell r="X786">
            <v>0</v>
          </cell>
          <cell r="Y786">
            <v>1</v>
          </cell>
          <cell r="Z786">
            <v>2.5299999999999998</v>
          </cell>
        </row>
        <row r="787">
          <cell r="C787">
            <v>36368</v>
          </cell>
          <cell r="D787" t="str">
            <v>Bot</v>
          </cell>
          <cell r="E787">
            <v>36373</v>
          </cell>
          <cell r="F787">
            <v>20</v>
          </cell>
          <cell r="H787">
            <v>2.5299999999999998</v>
          </cell>
          <cell r="I787" t="str">
            <v>PB</v>
          </cell>
          <cell r="K787">
            <v>136</v>
          </cell>
          <cell r="L787">
            <v>2.601</v>
          </cell>
          <cell r="M787">
            <v>200710.00000000003</v>
          </cell>
          <cell r="N787" t="str">
            <v>Fut</v>
          </cell>
          <cell r="O787" t="str">
            <v>Nyx</v>
          </cell>
          <cell r="P787">
            <v>200000</v>
          </cell>
          <cell r="Q787">
            <v>0</v>
          </cell>
          <cell r="R787" t="str">
            <v>Fncl</v>
          </cell>
          <cell r="S787" t="str">
            <v>Nymex</v>
          </cell>
          <cell r="T787">
            <v>200000</v>
          </cell>
          <cell r="U787">
            <v>20</v>
          </cell>
          <cell r="V787">
            <v>2.5299999999999998</v>
          </cell>
          <cell r="W787">
            <v>50.599999999999994</v>
          </cell>
          <cell r="X787">
            <v>0</v>
          </cell>
          <cell r="Y787">
            <v>20</v>
          </cell>
          <cell r="Z787">
            <v>50.599999999999994</v>
          </cell>
        </row>
        <row r="788">
          <cell r="C788">
            <v>36368</v>
          </cell>
          <cell r="D788" t="str">
            <v>Bot</v>
          </cell>
          <cell r="E788">
            <v>36373</v>
          </cell>
          <cell r="F788">
            <v>3</v>
          </cell>
          <cell r="H788">
            <v>2.5299999999999998</v>
          </cell>
          <cell r="I788" t="str">
            <v>PB</v>
          </cell>
          <cell r="K788">
            <v>124</v>
          </cell>
          <cell r="L788">
            <v>2.601</v>
          </cell>
          <cell r="M788">
            <v>30710</v>
          </cell>
          <cell r="N788" t="str">
            <v>Fut</v>
          </cell>
          <cell r="O788" t="str">
            <v>Nyx</v>
          </cell>
          <cell r="P788">
            <v>30000</v>
          </cell>
          <cell r="Q788">
            <v>0</v>
          </cell>
          <cell r="R788" t="str">
            <v>Fncl</v>
          </cell>
          <cell r="S788" t="str">
            <v>Nymex</v>
          </cell>
          <cell r="T788">
            <v>30000</v>
          </cell>
          <cell r="U788">
            <v>3</v>
          </cell>
          <cell r="V788">
            <v>2.5299999999999998</v>
          </cell>
          <cell r="W788">
            <v>7.59</v>
          </cell>
          <cell r="X788">
            <v>0</v>
          </cell>
          <cell r="Y788">
            <v>3</v>
          </cell>
          <cell r="Z788">
            <v>7.59</v>
          </cell>
        </row>
        <row r="790">
          <cell r="C790">
            <v>36369</v>
          </cell>
          <cell r="D790" t="str">
            <v>Bot</v>
          </cell>
          <cell r="E790">
            <v>36373</v>
          </cell>
          <cell r="F790">
            <v>30</v>
          </cell>
          <cell r="H790">
            <v>2.5459999999999998</v>
          </cell>
          <cell r="I790" t="str">
            <v>MLA</v>
          </cell>
          <cell r="K790">
            <v>133</v>
          </cell>
          <cell r="L790">
            <v>2.601</v>
          </cell>
          <cell r="M790">
            <v>300550</v>
          </cell>
          <cell r="N790" t="str">
            <v>Fut</v>
          </cell>
          <cell r="O790" t="str">
            <v>Nyx</v>
          </cell>
          <cell r="P790">
            <v>300000</v>
          </cell>
          <cell r="Q790">
            <v>0</v>
          </cell>
          <cell r="R790" t="str">
            <v>Fncl</v>
          </cell>
          <cell r="S790" t="str">
            <v>Nymex</v>
          </cell>
          <cell r="T790">
            <v>300000</v>
          </cell>
          <cell r="U790">
            <v>30</v>
          </cell>
          <cell r="V790">
            <v>2.5459999999999998</v>
          </cell>
          <cell r="W790">
            <v>76.38</v>
          </cell>
          <cell r="X790">
            <v>0</v>
          </cell>
          <cell r="Y790">
            <v>30</v>
          </cell>
          <cell r="Z790">
            <v>76.38</v>
          </cell>
        </row>
        <row r="791">
          <cell r="C791">
            <v>36369</v>
          </cell>
          <cell r="D791" t="str">
            <v>Bot</v>
          </cell>
          <cell r="E791">
            <v>36373</v>
          </cell>
          <cell r="F791">
            <v>15</v>
          </cell>
          <cell r="H791">
            <v>2.5379999999999998</v>
          </cell>
          <cell r="I791" t="str">
            <v>MLA</v>
          </cell>
          <cell r="K791">
            <v>146</v>
          </cell>
          <cell r="L791">
            <v>2.601</v>
          </cell>
          <cell r="M791">
            <v>150630</v>
          </cell>
          <cell r="N791" t="str">
            <v>Fut</v>
          </cell>
          <cell r="O791" t="str">
            <v>Nyx</v>
          </cell>
          <cell r="P791">
            <v>150000</v>
          </cell>
          <cell r="Q791">
            <v>0</v>
          </cell>
          <cell r="R791" t="str">
            <v>Fncl</v>
          </cell>
          <cell r="S791" t="str">
            <v>Nymex</v>
          </cell>
          <cell r="T791">
            <v>150000</v>
          </cell>
          <cell r="U791">
            <v>15</v>
          </cell>
          <cell r="V791">
            <v>2.5379999999999998</v>
          </cell>
          <cell r="W791">
            <v>38.07</v>
          </cell>
          <cell r="X791">
            <v>0</v>
          </cell>
          <cell r="Y791">
            <v>15</v>
          </cell>
          <cell r="Z791">
            <v>38.07</v>
          </cell>
        </row>
        <row r="793">
          <cell r="C793">
            <v>36369</v>
          </cell>
          <cell r="D793" t="str">
            <v>Bot</v>
          </cell>
          <cell r="E793">
            <v>36373</v>
          </cell>
          <cell r="F793">
            <v>15</v>
          </cell>
          <cell r="H793">
            <v>2.5649999999999999</v>
          </cell>
          <cell r="I793" t="str">
            <v>PB</v>
          </cell>
          <cell r="K793">
            <v>127</v>
          </cell>
          <cell r="L793">
            <v>2.601</v>
          </cell>
          <cell r="M793">
            <v>150360</v>
          </cell>
          <cell r="N793" t="str">
            <v>Fut</v>
          </cell>
          <cell r="O793" t="str">
            <v>Nyx</v>
          </cell>
          <cell r="P793">
            <v>150000</v>
          </cell>
          <cell r="Q793">
            <v>0</v>
          </cell>
          <cell r="R793" t="str">
            <v>Fncl</v>
          </cell>
          <cell r="S793" t="str">
            <v>Nymex</v>
          </cell>
          <cell r="T793">
            <v>150000</v>
          </cell>
          <cell r="U793">
            <v>15</v>
          </cell>
          <cell r="V793">
            <v>2.5649999999999999</v>
          </cell>
          <cell r="W793">
            <v>38.475000000000001</v>
          </cell>
          <cell r="X793">
            <v>0</v>
          </cell>
          <cell r="Y793">
            <v>15</v>
          </cell>
          <cell r="Z793">
            <v>38.475000000000001</v>
          </cell>
        </row>
        <row r="794">
          <cell r="C794">
            <v>36369</v>
          </cell>
          <cell r="D794" t="str">
            <v>Bot</v>
          </cell>
          <cell r="E794">
            <v>36373</v>
          </cell>
          <cell r="F794">
            <v>3</v>
          </cell>
          <cell r="H794">
            <v>2.5649999999999999</v>
          </cell>
          <cell r="I794" t="str">
            <v>PB</v>
          </cell>
          <cell r="K794">
            <v>124</v>
          </cell>
          <cell r="L794">
            <v>2.601</v>
          </cell>
          <cell r="M794">
            <v>30360</v>
          </cell>
          <cell r="N794" t="str">
            <v>Fut</v>
          </cell>
          <cell r="O794" t="str">
            <v>Nyx</v>
          </cell>
          <cell r="P794">
            <v>30000</v>
          </cell>
          <cell r="Q794">
            <v>0</v>
          </cell>
          <cell r="R794" t="str">
            <v>Fncl</v>
          </cell>
          <cell r="S794" t="str">
            <v>Nymex</v>
          </cell>
          <cell r="T794">
            <v>30000</v>
          </cell>
          <cell r="U794">
            <v>3</v>
          </cell>
          <cell r="V794">
            <v>2.5649999999999999</v>
          </cell>
          <cell r="W794">
            <v>7.6950000000000003</v>
          </cell>
          <cell r="X794">
            <v>0</v>
          </cell>
          <cell r="Y794">
            <v>3</v>
          </cell>
          <cell r="Z794">
            <v>7.6950000000000003</v>
          </cell>
        </row>
        <row r="795">
          <cell r="C795">
            <v>36369</v>
          </cell>
          <cell r="D795" t="str">
            <v>Bot</v>
          </cell>
          <cell r="E795">
            <v>36373</v>
          </cell>
          <cell r="F795">
            <v>7</v>
          </cell>
          <cell r="H795">
            <v>2.5649999999999999</v>
          </cell>
          <cell r="I795" t="str">
            <v>PB</v>
          </cell>
          <cell r="K795">
            <v>146</v>
          </cell>
          <cell r="L795">
            <v>2.601</v>
          </cell>
          <cell r="M795">
            <v>70360</v>
          </cell>
          <cell r="N795" t="str">
            <v>Fut</v>
          </cell>
          <cell r="O795" t="str">
            <v>Nyx</v>
          </cell>
          <cell r="P795">
            <v>70000</v>
          </cell>
          <cell r="Q795">
            <v>0</v>
          </cell>
          <cell r="R795" t="str">
            <v>Fncl</v>
          </cell>
          <cell r="S795" t="str">
            <v>Nymex</v>
          </cell>
          <cell r="T795">
            <v>70000</v>
          </cell>
          <cell r="U795">
            <v>7</v>
          </cell>
          <cell r="V795">
            <v>2.5649999999999999</v>
          </cell>
          <cell r="W795">
            <v>17.954999999999998</v>
          </cell>
          <cell r="X795">
            <v>0</v>
          </cell>
          <cell r="Y795">
            <v>7</v>
          </cell>
          <cell r="Z795">
            <v>17.954999999999998</v>
          </cell>
        </row>
        <row r="796">
          <cell r="C796">
            <v>36369</v>
          </cell>
          <cell r="D796" t="str">
            <v>Sld</v>
          </cell>
          <cell r="E796">
            <v>36373</v>
          </cell>
          <cell r="G796">
            <v>7</v>
          </cell>
          <cell r="H796">
            <v>2.5750000000000002</v>
          </cell>
          <cell r="I796" t="str">
            <v>PU</v>
          </cell>
          <cell r="K796">
            <v>146</v>
          </cell>
          <cell r="L796">
            <v>2.601</v>
          </cell>
          <cell r="M796">
            <v>-69740</v>
          </cell>
          <cell r="N796" t="str">
            <v>Fut</v>
          </cell>
          <cell r="O796" t="str">
            <v>Nyx</v>
          </cell>
          <cell r="P796">
            <v>0</v>
          </cell>
          <cell r="Q796">
            <v>70000</v>
          </cell>
          <cell r="R796" t="str">
            <v>Fncl</v>
          </cell>
          <cell r="S796" t="str">
            <v>Nymex</v>
          </cell>
          <cell r="T796">
            <v>70000</v>
          </cell>
          <cell r="U796">
            <v>-7</v>
          </cell>
          <cell r="V796">
            <v>2.5750000000000002</v>
          </cell>
          <cell r="W796">
            <v>0</v>
          </cell>
          <cell r="X796">
            <v>18.025000000000002</v>
          </cell>
          <cell r="Y796">
            <v>-7</v>
          </cell>
          <cell r="Z796">
            <v>-18.025000000000002</v>
          </cell>
        </row>
        <row r="797">
          <cell r="C797">
            <v>36369</v>
          </cell>
          <cell r="D797" t="str">
            <v>Bot</v>
          </cell>
          <cell r="E797">
            <v>36404</v>
          </cell>
          <cell r="F797">
            <v>10</v>
          </cell>
          <cell r="H797">
            <v>2.6</v>
          </cell>
          <cell r="I797" t="str">
            <v>PU</v>
          </cell>
          <cell r="K797">
            <v>151</v>
          </cell>
          <cell r="L797">
            <v>2.9119999999999999</v>
          </cell>
          <cell r="M797">
            <v>103120</v>
          </cell>
          <cell r="N797" t="str">
            <v>Fut</v>
          </cell>
          <cell r="O797" t="str">
            <v>Nyx</v>
          </cell>
          <cell r="P797">
            <v>100000</v>
          </cell>
          <cell r="Q797">
            <v>0</v>
          </cell>
          <cell r="R797" t="str">
            <v>Fncl</v>
          </cell>
          <cell r="S797" t="str">
            <v>Nymex</v>
          </cell>
          <cell r="T797">
            <v>100000</v>
          </cell>
          <cell r="U797">
            <v>10</v>
          </cell>
          <cell r="V797">
            <v>2.6</v>
          </cell>
          <cell r="W797">
            <v>26</v>
          </cell>
          <cell r="X797">
            <v>0</v>
          </cell>
          <cell r="Y797">
            <v>10</v>
          </cell>
          <cell r="Z797">
            <v>26</v>
          </cell>
        </row>
        <row r="798">
          <cell r="C798">
            <v>36370</v>
          </cell>
          <cell r="D798" t="str">
            <v>Bot</v>
          </cell>
          <cell r="E798">
            <v>36404</v>
          </cell>
          <cell r="F798">
            <v>10</v>
          </cell>
          <cell r="H798">
            <v>2.645</v>
          </cell>
          <cell r="I798" t="str">
            <v>PU</v>
          </cell>
          <cell r="K798">
            <v>151</v>
          </cell>
          <cell r="L798">
            <v>2.9119999999999999</v>
          </cell>
          <cell r="M798">
            <v>102670</v>
          </cell>
          <cell r="N798" t="str">
            <v>Fut</v>
          </cell>
          <cell r="O798" t="str">
            <v>Nyx</v>
          </cell>
          <cell r="P798">
            <v>100000</v>
          </cell>
          <cell r="Q798">
            <v>0</v>
          </cell>
          <cell r="R798" t="str">
            <v>Fncl</v>
          </cell>
          <cell r="S798" t="str">
            <v>Nymex</v>
          </cell>
          <cell r="T798">
            <v>100000</v>
          </cell>
          <cell r="U798">
            <v>10</v>
          </cell>
          <cell r="V798">
            <v>2.645</v>
          </cell>
          <cell r="W798">
            <v>26.45</v>
          </cell>
          <cell r="X798">
            <v>0</v>
          </cell>
          <cell r="Y798">
            <v>10</v>
          </cell>
          <cell r="Z798">
            <v>26.45</v>
          </cell>
        </row>
        <row r="799">
          <cell r="C799">
            <v>36375</v>
          </cell>
          <cell r="D799" t="str">
            <v>Sld</v>
          </cell>
          <cell r="E799">
            <v>36404</v>
          </cell>
          <cell r="G799">
            <v>20</v>
          </cell>
          <cell r="H799">
            <v>2.605</v>
          </cell>
          <cell r="I799" t="str">
            <v>PU</v>
          </cell>
          <cell r="K799">
            <v>151</v>
          </cell>
          <cell r="L799">
            <v>2.9119999999999999</v>
          </cell>
          <cell r="M799">
            <v>-196930</v>
          </cell>
          <cell r="N799" t="str">
            <v>Fut</v>
          </cell>
          <cell r="O799" t="str">
            <v>Nyx</v>
          </cell>
          <cell r="P799">
            <v>0</v>
          </cell>
          <cell r="Q799">
            <v>200000</v>
          </cell>
          <cell r="R799" t="str">
            <v>Fncl</v>
          </cell>
          <cell r="S799" t="str">
            <v>Nymex</v>
          </cell>
          <cell r="T799">
            <v>200000</v>
          </cell>
          <cell r="U799">
            <v>-20</v>
          </cell>
          <cell r="V799">
            <v>2.605</v>
          </cell>
          <cell r="W799">
            <v>0</v>
          </cell>
          <cell r="X799">
            <v>52.1</v>
          </cell>
          <cell r="Y799">
            <v>-20</v>
          </cell>
          <cell r="Z799">
            <v>-52.1</v>
          </cell>
        </row>
        <row r="800">
          <cell r="C800">
            <v>36375</v>
          </cell>
          <cell r="D800" t="str">
            <v>Sld</v>
          </cell>
          <cell r="E800">
            <v>36404</v>
          </cell>
          <cell r="G800">
            <v>10</v>
          </cell>
          <cell r="H800">
            <v>2.605</v>
          </cell>
          <cell r="I800" t="str">
            <v>PU</v>
          </cell>
          <cell r="K800">
            <v>151</v>
          </cell>
          <cell r="L800">
            <v>2.9119999999999999</v>
          </cell>
          <cell r="M800">
            <v>-96930</v>
          </cell>
          <cell r="N800" t="str">
            <v>Fut</v>
          </cell>
          <cell r="O800" t="str">
            <v>Nyx</v>
          </cell>
          <cell r="P800">
            <v>0</v>
          </cell>
          <cell r="Q800">
            <v>100000</v>
          </cell>
          <cell r="R800" t="str">
            <v>Fncl</v>
          </cell>
          <cell r="S800" t="str">
            <v>Nymex</v>
          </cell>
          <cell r="T800">
            <v>100000</v>
          </cell>
          <cell r="U800">
            <v>-10</v>
          </cell>
          <cell r="V800">
            <v>2.605</v>
          </cell>
          <cell r="W800">
            <v>0</v>
          </cell>
          <cell r="X800">
            <v>26.05</v>
          </cell>
          <cell r="Y800">
            <v>-10</v>
          </cell>
          <cell r="Z800">
            <v>-26.05</v>
          </cell>
        </row>
        <row r="801">
          <cell r="C801">
            <v>36375</v>
          </cell>
          <cell r="D801" t="str">
            <v>Sld</v>
          </cell>
          <cell r="E801">
            <v>36404</v>
          </cell>
          <cell r="G801">
            <v>30</v>
          </cell>
          <cell r="H801">
            <v>2.59</v>
          </cell>
          <cell r="I801" t="str">
            <v>PU</v>
          </cell>
          <cell r="K801">
            <v>136</v>
          </cell>
          <cell r="L801">
            <v>2.9119999999999999</v>
          </cell>
          <cell r="M801">
            <v>-296780</v>
          </cell>
          <cell r="N801" t="str">
            <v>Fut</v>
          </cell>
          <cell r="O801" t="str">
            <v>Nyx</v>
          </cell>
          <cell r="P801">
            <v>0</v>
          </cell>
          <cell r="Q801">
            <v>300000</v>
          </cell>
          <cell r="R801" t="str">
            <v>Fncl</v>
          </cell>
          <cell r="S801" t="str">
            <v>Nymex</v>
          </cell>
          <cell r="T801">
            <v>300000</v>
          </cell>
          <cell r="U801">
            <v>-30</v>
          </cell>
          <cell r="V801">
            <v>2.59</v>
          </cell>
          <cell r="W801">
            <v>0</v>
          </cell>
          <cell r="X801">
            <v>77.699999999999989</v>
          </cell>
          <cell r="Y801">
            <v>-30</v>
          </cell>
          <cell r="Z801">
            <v>-77.699999999999989</v>
          </cell>
        </row>
        <row r="803">
          <cell r="C803">
            <v>36376</v>
          </cell>
          <cell r="D803" t="str">
            <v>Sld</v>
          </cell>
          <cell r="E803">
            <v>36404</v>
          </cell>
          <cell r="G803">
            <v>30</v>
          </cell>
          <cell r="H803">
            <v>2.65</v>
          </cell>
          <cell r="I803" t="str">
            <v>PB</v>
          </cell>
          <cell r="K803">
            <v>138</v>
          </cell>
          <cell r="L803">
            <v>2.9119999999999999</v>
          </cell>
          <cell r="M803">
            <v>-297380</v>
          </cell>
          <cell r="N803" t="str">
            <v>Fut</v>
          </cell>
          <cell r="O803" t="str">
            <v>Nyx</v>
          </cell>
          <cell r="P803">
            <v>0</v>
          </cell>
          <cell r="Q803">
            <v>300000</v>
          </cell>
          <cell r="R803" t="str">
            <v>Fncl</v>
          </cell>
          <cell r="S803" t="str">
            <v>Nymex</v>
          </cell>
          <cell r="T803">
            <v>300000</v>
          </cell>
          <cell r="U803">
            <v>-30</v>
          </cell>
          <cell r="V803">
            <v>2.65</v>
          </cell>
          <cell r="W803">
            <v>0</v>
          </cell>
          <cell r="X803">
            <v>79.5</v>
          </cell>
          <cell r="Y803">
            <v>-30</v>
          </cell>
          <cell r="Z803">
            <v>-79.5</v>
          </cell>
        </row>
        <row r="804">
          <cell r="C804">
            <v>36376</v>
          </cell>
          <cell r="D804" t="str">
            <v>Sld</v>
          </cell>
          <cell r="E804">
            <v>36404</v>
          </cell>
          <cell r="G804">
            <v>30</v>
          </cell>
          <cell r="H804">
            <v>2.64</v>
          </cell>
          <cell r="I804" t="str">
            <v>PB</v>
          </cell>
          <cell r="K804">
            <v>151</v>
          </cell>
          <cell r="L804">
            <v>2.9119999999999999</v>
          </cell>
          <cell r="M804">
            <v>-297280</v>
          </cell>
          <cell r="N804" t="str">
            <v>Fut</v>
          </cell>
          <cell r="O804" t="str">
            <v>Nyx</v>
          </cell>
          <cell r="P804">
            <v>0</v>
          </cell>
          <cell r="Q804">
            <v>300000</v>
          </cell>
          <cell r="R804" t="str">
            <v>Fncl</v>
          </cell>
          <cell r="S804" t="str">
            <v>Nymex</v>
          </cell>
          <cell r="T804">
            <v>300000</v>
          </cell>
          <cell r="U804">
            <v>-30</v>
          </cell>
          <cell r="V804">
            <v>2.64</v>
          </cell>
          <cell r="W804">
            <v>0</v>
          </cell>
          <cell r="X804">
            <v>79.2</v>
          </cell>
          <cell r="Y804">
            <v>-30</v>
          </cell>
          <cell r="Z804">
            <v>-79.2</v>
          </cell>
        </row>
        <row r="805">
          <cell r="C805">
            <v>36377</v>
          </cell>
          <cell r="D805" t="str">
            <v>Bot</v>
          </cell>
          <cell r="E805">
            <v>36404</v>
          </cell>
          <cell r="F805">
            <v>30</v>
          </cell>
          <cell r="H805">
            <v>2.71</v>
          </cell>
          <cell r="I805" t="str">
            <v>PU</v>
          </cell>
          <cell r="K805">
            <v>136</v>
          </cell>
          <cell r="L805">
            <v>2.9119999999999999</v>
          </cell>
          <cell r="M805">
            <v>302020</v>
          </cell>
          <cell r="N805" t="str">
            <v>Fut</v>
          </cell>
          <cell r="O805" t="str">
            <v>Nyx</v>
          </cell>
          <cell r="P805">
            <v>300000</v>
          </cell>
          <cell r="Q805">
            <v>0</v>
          </cell>
          <cell r="R805" t="str">
            <v>Fncl</v>
          </cell>
          <cell r="S805" t="str">
            <v>Nymex</v>
          </cell>
          <cell r="T805">
            <v>300000</v>
          </cell>
          <cell r="U805">
            <v>30</v>
          </cell>
          <cell r="V805">
            <v>2.71</v>
          </cell>
          <cell r="W805">
            <v>81.3</v>
          </cell>
          <cell r="X805">
            <v>0</v>
          </cell>
          <cell r="Y805">
            <v>30</v>
          </cell>
          <cell r="Z805">
            <v>81.3</v>
          </cell>
        </row>
        <row r="806">
          <cell r="C806">
            <v>36377</v>
          </cell>
          <cell r="D806" t="str">
            <v>Bot</v>
          </cell>
          <cell r="E806">
            <v>36404</v>
          </cell>
          <cell r="F806">
            <v>30</v>
          </cell>
          <cell r="H806">
            <v>2.71</v>
          </cell>
          <cell r="I806" t="str">
            <v>PB</v>
          </cell>
          <cell r="K806">
            <v>138</v>
          </cell>
          <cell r="L806">
            <v>2.9119999999999999</v>
          </cell>
          <cell r="M806">
            <v>302020</v>
          </cell>
          <cell r="N806" t="str">
            <v>Fut</v>
          </cell>
          <cell r="O806" t="str">
            <v>Nyx</v>
          </cell>
          <cell r="P806">
            <v>300000</v>
          </cell>
          <cell r="Q806">
            <v>0</v>
          </cell>
          <cell r="R806" t="str">
            <v>Fncl</v>
          </cell>
          <cell r="S806" t="str">
            <v>Nymex</v>
          </cell>
          <cell r="T806">
            <v>300000</v>
          </cell>
          <cell r="U806">
            <v>30</v>
          </cell>
          <cell r="V806">
            <v>2.71</v>
          </cell>
          <cell r="W806">
            <v>81.3</v>
          </cell>
          <cell r="X806">
            <v>0</v>
          </cell>
          <cell r="Y806">
            <v>30</v>
          </cell>
          <cell r="Z806">
            <v>81.3</v>
          </cell>
        </row>
        <row r="808">
          <cell r="C808">
            <v>36382</v>
          </cell>
          <cell r="D808" t="str">
            <v>Sld</v>
          </cell>
          <cell r="E808">
            <v>36404</v>
          </cell>
          <cell r="G808">
            <v>1</v>
          </cell>
          <cell r="H808">
            <v>2.7589999999999999</v>
          </cell>
          <cell r="I808" t="str">
            <v>PBA</v>
          </cell>
          <cell r="K808">
            <v>125</v>
          </cell>
          <cell r="L808">
            <v>2.9119999999999999</v>
          </cell>
          <cell r="M808">
            <v>-8470</v>
          </cell>
          <cell r="N808" t="str">
            <v>Fut</v>
          </cell>
          <cell r="O808" t="str">
            <v>Nyx</v>
          </cell>
          <cell r="P808">
            <v>0</v>
          </cell>
          <cell r="Q808">
            <v>10000</v>
          </cell>
          <cell r="R808" t="str">
            <v>Fncl</v>
          </cell>
          <cell r="S808" t="str">
            <v>Nymex</v>
          </cell>
          <cell r="T808">
            <v>10000</v>
          </cell>
          <cell r="U808">
            <v>-1</v>
          </cell>
          <cell r="V808">
            <v>2.7589999999999999</v>
          </cell>
          <cell r="W808">
            <v>0</v>
          </cell>
          <cell r="X808">
            <v>2.7589999999999999</v>
          </cell>
          <cell r="Y808">
            <v>-1</v>
          </cell>
          <cell r="Z808">
            <v>-2.7589999999999999</v>
          </cell>
        </row>
        <row r="809">
          <cell r="C809">
            <v>36382</v>
          </cell>
          <cell r="D809" t="str">
            <v>Sld</v>
          </cell>
          <cell r="E809">
            <v>36404</v>
          </cell>
          <cell r="G809">
            <v>11</v>
          </cell>
          <cell r="H809">
            <v>2.758</v>
          </cell>
          <cell r="I809" t="str">
            <v>PBA</v>
          </cell>
          <cell r="K809">
            <v>125</v>
          </cell>
          <cell r="L809">
            <v>2.9119999999999999</v>
          </cell>
          <cell r="M809">
            <v>-108460</v>
          </cell>
          <cell r="N809" t="str">
            <v>Fut</v>
          </cell>
          <cell r="O809" t="str">
            <v>Nyx</v>
          </cell>
          <cell r="P809">
            <v>0</v>
          </cell>
          <cell r="Q809">
            <v>110000</v>
          </cell>
          <cell r="R809" t="str">
            <v>Fncl</v>
          </cell>
          <cell r="S809" t="str">
            <v>Nymex</v>
          </cell>
          <cell r="T809">
            <v>110000</v>
          </cell>
          <cell r="U809">
            <v>-11</v>
          </cell>
          <cell r="V809">
            <v>2.758</v>
          </cell>
          <cell r="W809">
            <v>0</v>
          </cell>
          <cell r="X809">
            <v>30.338000000000001</v>
          </cell>
          <cell r="Y809">
            <v>-11</v>
          </cell>
          <cell r="Z809">
            <v>-30.338000000000001</v>
          </cell>
        </row>
        <row r="810">
          <cell r="C810">
            <v>36382</v>
          </cell>
          <cell r="D810" t="str">
            <v>Sld</v>
          </cell>
          <cell r="E810">
            <v>36404</v>
          </cell>
          <cell r="G810">
            <v>3</v>
          </cell>
          <cell r="H810">
            <v>2.7570000000000001</v>
          </cell>
          <cell r="I810" t="str">
            <v>PBA</v>
          </cell>
          <cell r="K810">
            <v>125</v>
          </cell>
          <cell r="L810">
            <v>2.9119999999999999</v>
          </cell>
          <cell r="M810">
            <v>-28450.000000000004</v>
          </cell>
          <cell r="N810" t="str">
            <v>Fut</v>
          </cell>
          <cell r="O810" t="str">
            <v>Nyx</v>
          </cell>
          <cell r="P810">
            <v>0</v>
          </cell>
          <cell r="Q810">
            <v>30000</v>
          </cell>
          <cell r="R810" t="str">
            <v>Fncl</v>
          </cell>
          <cell r="S810" t="str">
            <v>Nymex</v>
          </cell>
          <cell r="T810">
            <v>30000</v>
          </cell>
          <cell r="U810">
            <v>-3</v>
          </cell>
          <cell r="V810">
            <v>2.7570000000000001</v>
          </cell>
          <cell r="W810">
            <v>0</v>
          </cell>
          <cell r="X810">
            <v>8.2710000000000008</v>
          </cell>
          <cell r="Y810">
            <v>-3</v>
          </cell>
          <cell r="Z810">
            <v>-8.2710000000000008</v>
          </cell>
        </row>
        <row r="811">
          <cell r="C811">
            <v>36383</v>
          </cell>
          <cell r="D811" t="str">
            <v>Sld</v>
          </cell>
          <cell r="E811">
            <v>36404</v>
          </cell>
          <cell r="G811">
            <v>1</v>
          </cell>
          <cell r="H811">
            <v>2.7559999999999998</v>
          </cell>
          <cell r="I811" t="str">
            <v>PBA</v>
          </cell>
          <cell r="K811">
            <v>133</v>
          </cell>
          <cell r="L811">
            <v>2.9119999999999999</v>
          </cell>
          <cell r="M811">
            <v>-8439.9999999999982</v>
          </cell>
          <cell r="N811" t="str">
            <v>Fut</v>
          </cell>
          <cell r="O811" t="str">
            <v>Nyx</v>
          </cell>
          <cell r="P811">
            <v>0</v>
          </cell>
          <cell r="Q811">
            <v>10000</v>
          </cell>
          <cell r="R811" t="str">
            <v>Fncl</v>
          </cell>
          <cell r="S811" t="str">
            <v>Nymex</v>
          </cell>
          <cell r="T811">
            <v>10000</v>
          </cell>
          <cell r="U811">
            <v>-1</v>
          </cell>
          <cell r="V811">
            <v>2.7559999999999998</v>
          </cell>
          <cell r="W811">
            <v>0</v>
          </cell>
          <cell r="X811">
            <v>2.7559999999999998</v>
          </cell>
          <cell r="Y811">
            <v>-1</v>
          </cell>
          <cell r="Z811">
            <v>-2.7559999999999998</v>
          </cell>
        </row>
        <row r="812">
          <cell r="C812">
            <v>36383</v>
          </cell>
          <cell r="D812" t="str">
            <v>Sld</v>
          </cell>
          <cell r="E812">
            <v>36404</v>
          </cell>
          <cell r="G812">
            <v>6</v>
          </cell>
          <cell r="H812">
            <v>2.7530000000000001</v>
          </cell>
          <cell r="I812" t="str">
            <v>PBA</v>
          </cell>
          <cell r="K812">
            <v>133</v>
          </cell>
          <cell r="L812">
            <v>2.9119999999999999</v>
          </cell>
          <cell r="M812">
            <v>-58410</v>
          </cell>
          <cell r="N812" t="str">
            <v>Fut</v>
          </cell>
          <cell r="O812" t="str">
            <v>Nyx</v>
          </cell>
          <cell r="P812">
            <v>0</v>
          </cell>
          <cell r="Q812">
            <v>60000</v>
          </cell>
          <cell r="R812" t="str">
            <v>Fncl</v>
          </cell>
          <cell r="S812" t="str">
            <v>Nymex</v>
          </cell>
          <cell r="T812">
            <v>60000</v>
          </cell>
          <cell r="U812">
            <v>-6</v>
          </cell>
          <cell r="V812">
            <v>2.7530000000000001</v>
          </cell>
          <cell r="W812">
            <v>0</v>
          </cell>
          <cell r="X812">
            <v>16.518000000000001</v>
          </cell>
          <cell r="Y812">
            <v>-6</v>
          </cell>
          <cell r="Z812">
            <v>-16.518000000000001</v>
          </cell>
        </row>
        <row r="813">
          <cell r="C813">
            <v>36383</v>
          </cell>
          <cell r="D813" t="str">
            <v>Sld</v>
          </cell>
          <cell r="E813">
            <v>36404</v>
          </cell>
          <cell r="G813">
            <v>8</v>
          </cell>
          <cell r="H813">
            <v>2.7530000000000001</v>
          </cell>
          <cell r="I813" t="str">
            <v>PBA</v>
          </cell>
          <cell r="K813">
            <v>124</v>
          </cell>
          <cell r="L813">
            <v>2.9119999999999999</v>
          </cell>
          <cell r="M813">
            <v>-78410</v>
          </cell>
          <cell r="N813" t="str">
            <v>Fut</v>
          </cell>
          <cell r="O813" t="str">
            <v>Nyx</v>
          </cell>
          <cell r="P813">
            <v>0</v>
          </cell>
          <cell r="Q813">
            <v>80000</v>
          </cell>
          <cell r="R813" t="str">
            <v>Fncl</v>
          </cell>
          <cell r="S813" t="str">
            <v>Nymex</v>
          </cell>
          <cell r="T813">
            <v>80000</v>
          </cell>
          <cell r="U813">
            <v>-8</v>
          </cell>
          <cell r="V813">
            <v>2.7530000000000001</v>
          </cell>
          <cell r="W813">
            <v>0</v>
          </cell>
          <cell r="X813">
            <v>22.024000000000001</v>
          </cell>
          <cell r="Y813">
            <v>-8</v>
          </cell>
          <cell r="Z813">
            <v>-22.024000000000001</v>
          </cell>
        </row>
        <row r="814">
          <cell r="C814">
            <v>36383</v>
          </cell>
          <cell r="D814" t="str">
            <v>Sld</v>
          </cell>
          <cell r="E814">
            <v>36404</v>
          </cell>
          <cell r="G814">
            <v>10</v>
          </cell>
          <cell r="H814">
            <v>2.7530000000000001</v>
          </cell>
          <cell r="I814" t="str">
            <v>PBA</v>
          </cell>
          <cell r="K814">
            <v>125</v>
          </cell>
          <cell r="L814">
            <v>2.9119999999999999</v>
          </cell>
          <cell r="M814">
            <v>-98410.000000000015</v>
          </cell>
          <cell r="N814" t="str">
            <v>Fut</v>
          </cell>
          <cell r="O814" t="str">
            <v>Nyx</v>
          </cell>
          <cell r="P814">
            <v>0</v>
          </cell>
          <cell r="Q814">
            <v>100000</v>
          </cell>
          <cell r="R814" t="str">
            <v>Fncl</v>
          </cell>
          <cell r="S814" t="str">
            <v>Nymex</v>
          </cell>
          <cell r="T814">
            <v>100000</v>
          </cell>
          <cell r="U814">
            <v>-10</v>
          </cell>
          <cell r="V814">
            <v>2.7530000000000001</v>
          </cell>
          <cell r="W814">
            <v>0</v>
          </cell>
          <cell r="X814">
            <v>27.53</v>
          </cell>
          <cell r="Y814">
            <v>-10</v>
          </cell>
          <cell r="Z814">
            <v>-27.53</v>
          </cell>
        </row>
        <row r="816">
          <cell r="C816">
            <v>36383</v>
          </cell>
          <cell r="D816" t="str">
            <v>Sld</v>
          </cell>
          <cell r="E816">
            <v>36404</v>
          </cell>
          <cell r="G816">
            <v>15</v>
          </cell>
          <cell r="H816">
            <v>2.72</v>
          </cell>
          <cell r="I816" t="str">
            <v>PU</v>
          </cell>
          <cell r="K816">
            <v>136</v>
          </cell>
          <cell r="L816">
            <v>2.9119999999999999</v>
          </cell>
          <cell r="M816">
            <v>-148080</v>
          </cell>
          <cell r="N816" t="str">
            <v>Fut</v>
          </cell>
          <cell r="O816" t="str">
            <v>Nyx</v>
          </cell>
          <cell r="P816">
            <v>0</v>
          </cell>
          <cell r="Q816">
            <v>150000</v>
          </cell>
          <cell r="R816" t="str">
            <v>Fncl</v>
          </cell>
          <cell r="S816" t="str">
            <v>Nymex</v>
          </cell>
          <cell r="T816">
            <v>150000</v>
          </cell>
          <cell r="U816">
            <v>-15</v>
          </cell>
          <cell r="V816">
            <v>2.72</v>
          </cell>
          <cell r="W816">
            <v>0</v>
          </cell>
          <cell r="X816">
            <v>40.800000000000004</v>
          </cell>
          <cell r="Y816">
            <v>-15</v>
          </cell>
          <cell r="Z816">
            <v>-40.800000000000004</v>
          </cell>
        </row>
        <row r="817">
          <cell r="C817">
            <v>36383</v>
          </cell>
          <cell r="D817" t="str">
            <v>Sld</v>
          </cell>
          <cell r="E817">
            <v>36404</v>
          </cell>
          <cell r="G817">
            <v>15</v>
          </cell>
          <cell r="H817">
            <v>2.7149999999999999</v>
          </cell>
          <cell r="I817" t="str">
            <v>PB</v>
          </cell>
          <cell r="K817">
            <v>136</v>
          </cell>
          <cell r="L817">
            <v>2.9119999999999999</v>
          </cell>
          <cell r="M817">
            <v>-148030</v>
          </cell>
          <cell r="N817" t="str">
            <v>Fut</v>
          </cell>
          <cell r="O817" t="str">
            <v>Nyx</v>
          </cell>
          <cell r="P817">
            <v>0</v>
          </cell>
          <cell r="Q817">
            <v>150000</v>
          </cell>
          <cell r="R817" t="str">
            <v>Fncl</v>
          </cell>
          <cell r="S817" t="str">
            <v>Nymex</v>
          </cell>
          <cell r="T817">
            <v>150000</v>
          </cell>
          <cell r="U817">
            <v>-15</v>
          </cell>
          <cell r="V817">
            <v>2.7149999999999999</v>
          </cell>
          <cell r="W817">
            <v>0</v>
          </cell>
          <cell r="X817">
            <v>40.724999999999994</v>
          </cell>
          <cell r="Y817">
            <v>-15</v>
          </cell>
          <cell r="Z817">
            <v>-40.724999999999994</v>
          </cell>
        </row>
        <row r="818">
          <cell r="C818">
            <v>36383</v>
          </cell>
          <cell r="D818" t="str">
            <v>Sld</v>
          </cell>
          <cell r="E818">
            <v>36404</v>
          </cell>
          <cell r="G818">
            <v>15</v>
          </cell>
          <cell r="H818">
            <v>2.72</v>
          </cell>
          <cell r="I818" t="str">
            <v>PU</v>
          </cell>
          <cell r="K818">
            <v>51</v>
          </cell>
          <cell r="L818">
            <v>2.9119999999999999</v>
          </cell>
          <cell r="M818">
            <v>-148080</v>
          </cell>
          <cell r="N818" t="str">
            <v>Fut</v>
          </cell>
          <cell r="O818" t="str">
            <v>Nyx</v>
          </cell>
          <cell r="P818">
            <v>0</v>
          </cell>
          <cell r="Q818">
            <v>150000</v>
          </cell>
          <cell r="R818" t="str">
            <v>Fncl</v>
          </cell>
          <cell r="S818" t="str">
            <v>Nymex</v>
          </cell>
          <cell r="T818">
            <v>150000</v>
          </cell>
          <cell r="U818">
            <v>-15</v>
          </cell>
          <cell r="V818">
            <v>2.72</v>
          </cell>
          <cell r="W818">
            <v>0</v>
          </cell>
          <cell r="X818">
            <v>40.800000000000004</v>
          </cell>
          <cell r="Y818">
            <v>-15</v>
          </cell>
          <cell r="Z818">
            <v>-40.800000000000004</v>
          </cell>
        </row>
        <row r="819">
          <cell r="C819">
            <v>36390</v>
          </cell>
          <cell r="D819" t="str">
            <v>Bot</v>
          </cell>
          <cell r="E819">
            <v>36404</v>
          </cell>
          <cell r="F819">
            <v>30</v>
          </cell>
          <cell r="H819">
            <v>2.79</v>
          </cell>
          <cell r="I819" t="str">
            <v>PB</v>
          </cell>
          <cell r="K819">
            <v>151</v>
          </cell>
          <cell r="L819">
            <v>2.9119999999999999</v>
          </cell>
          <cell r="M819">
            <v>301220</v>
          </cell>
          <cell r="N819" t="str">
            <v>Fut</v>
          </cell>
          <cell r="O819" t="str">
            <v>Nyx</v>
          </cell>
          <cell r="P819">
            <v>300000</v>
          </cell>
          <cell r="Q819">
            <v>0</v>
          </cell>
          <cell r="R819" t="str">
            <v>Fncl</v>
          </cell>
          <cell r="S819" t="str">
            <v>Nymex</v>
          </cell>
          <cell r="T819">
            <v>300000</v>
          </cell>
          <cell r="U819">
            <v>30</v>
          </cell>
          <cell r="V819">
            <v>2.79</v>
          </cell>
          <cell r="W819">
            <v>83.7</v>
          </cell>
          <cell r="X819">
            <v>0</v>
          </cell>
          <cell r="Y819">
            <v>30</v>
          </cell>
          <cell r="Z819">
            <v>83.7</v>
          </cell>
        </row>
        <row r="820">
          <cell r="C820">
            <v>36390</v>
          </cell>
          <cell r="D820" t="str">
            <v>Bot</v>
          </cell>
          <cell r="E820">
            <v>36404</v>
          </cell>
          <cell r="F820">
            <v>30</v>
          </cell>
          <cell r="H820">
            <v>2.7749999999999999</v>
          </cell>
          <cell r="I820" t="str">
            <v>PU</v>
          </cell>
          <cell r="K820">
            <v>125</v>
          </cell>
          <cell r="L820">
            <v>2.9119999999999999</v>
          </cell>
          <cell r="M820">
            <v>301370</v>
          </cell>
          <cell r="N820" t="str">
            <v>Fut</v>
          </cell>
          <cell r="O820" t="str">
            <v>Nyx</v>
          </cell>
          <cell r="P820">
            <v>300000</v>
          </cell>
          <cell r="Q820">
            <v>0</v>
          </cell>
          <cell r="R820" t="str">
            <v>Fncl</v>
          </cell>
          <cell r="S820" t="str">
            <v>Nymex</v>
          </cell>
          <cell r="T820">
            <v>300000</v>
          </cell>
          <cell r="U820">
            <v>30</v>
          </cell>
          <cell r="V820">
            <v>2.7749999999999999</v>
          </cell>
          <cell r="W820">
            <v>83.25</v>
          </cell>
          <cell r="X820">
            <v>0</v>
          </cell>
          <cell r="Y820">
            <v>30</v>
          </cell>
          <cell r="Z820">
            <v>83.25</v>
          </cell>
        </row>
        <row r="821">
          <cell r="L821" t="e">
            <v>#N/A</v>
          </cell>
          <cell r="M821" t="e">
            <v>#N/A</v>
          </cell>
          <cell r="N821" t="str">
            <v>Fut</v>
          </cell>
          <cell r="O821" t="str">
            <v>Nyx</v>
          </cell>
          <cell r="P821">
            <v>0</v>
          </cell>
          <cell r="Q821">
            <v>0</v>
          </cell>
          <cell r="R821" t="str">
            <v>Fncl</v>
          </cell>
          <cell r="S821" t="str">
            <v>Nymex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</row>
        <row r="822">
          <cell r="C822">
            <v>36392</v>
          </cell>
          <cell r="D822" t="str">
            <v>Bot</v>
          </cell>
          <cell r="E822">
            <v>36404</v>
          </cell>
          <cell r="F822">
            <v>7</v>
          </cell>
          <cell r="H822">
            <v>2.93</v>
          </cell>
          <cell r="I822" t="str">
            <v>PB</v>
          </cell>
          <cell r="K822">
            <v>133</v>
          </cell>
          <cell r="L822">
            <v>2.9119999999999999</v>
          </cell>
          <cell r="M822">
            <v>69820</v>
          </cell>
          <cell r="N822" t="str">
            <v>Fut</v>
          </cell>
          <cell r="O822" t="str">
            <v>Nyx</v>
          </cell>
          <cell r="P822">
            <v>70000</v>
          </cell>
          <cell r="Q822">
            <v>0</v>
          </cell>
          <cell r="R822" t="str">
            <v>Fncl</v>
          </cell>
          <cell r="S822" t="str">
            <v>Nymex</v>
          </cell>
          <cell r="T822">
            <v>70000</v>
          </cell>
          <cell r="U822">
            <v>7</v>
          </cell>
          <cell r="V822">
            <v>2.93</v>
          </cell>
          <cell r="W822">
            <v>20.51</v>
          </cell>
          <cell r="X822">
            <v>0</v>
          </cell>
          <cell r="Y822">
            <v>7</v>
          </cell>
          <cell r="Z822">
            <v>20.51</v>
          </cell>
        </row>
        <row r="823">
          <cell r="C823">
            <v>36392</v>
          </cell>
          <cell r="D823" t="str">
            <v>Bot</v>
          </cell>
          <cell r="E823">
            <v>36404</v>
          </cell>
          <cell r="F823">
            <v>5</v>
          </cell>
          <cell r="H823">
            <v>2.93</v>
          </cell>
          <cell r="I823" t="str">
            <v>PB</v>
          </cell>
          <cell r="K823">
            <v>136</v>
          </cell>
          <cell r="L823">
            <v>2.9119999999999999</v>
          </cell>
          <cell r="M823">
            <v>49819.999999999993</v>
          </cell>
          <cell r="N823" t="str">
            <v>Fut</v>
          </cell>
          <cell r="O823" t="str">
            <v>Nyx</v>
          </cell>
          <cell r="P823">
            <v>50000</v>
          </cell>
          <cell r="Q823">
            <v>0</v>
          </cell>
          <cell r="R823" t="str">
            <v>Fncl</v>
          </cell>
          <cell r="S823" t="str">
            <v>Nymex</v>
          </cell>
          <cell r="T823">
            <v>50000</v>
          </cell>
          <cell r="U823">
            <v>5</v>
          </cell>
          <cell r="V823">
            <v>2.93</v>
          </cell>
          <cell r="W823">
            <v>14.65</v>
          </cell>
          <cell r="X823">
            <v>0</v>
          </cell>
          <cell r="Y823">
            <v>5</v>
          </cell>
          <cell r="Z823">
            <v>14.65</v>
          </cell>
        </row>
        <row r="824">
          <cell r="L824" t="e">
            <v>#N/A</v>
          </cell>
          <cell r="M824" t="e">
            <v>#N/A</v>
          </cell>
          <cell r="N824" t="str">
            <v>Fut</v>
          </cell>
          <cell r="O824" t="str">
            <v>Nyx</v>
          </cell>
          <cell r="P824">
            <v>0</v>
          </cell>
          <cell r="Q824">
            <v>0</v>
          </cell>
          <cell r="R824" t="str">
            <v>Fncl</v>
          </cell>
          <cell r="S824" t="str">
            <v>Nymex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</row>
        <row r="825">
          <cell r="C825">
            <v>36392</v>
          </cell>
          <cell r="D825" t="str">
            <v>Bot</v>
          </cell>
          <cell r="E825">
            <v>36404</v>
          </cell>
          <cell r="F825">
            <v>30</v>
          </cell>
          <cell r="H825">
            <v>2.96</v>
          </cell>
          <cell r="I825" t="str">
            <v>PB</v>
          </cell>
          <cell r="K825">
            <v>138</v>
          </cell>
          <cell r="L825">
            <v>2.9119999999999999</v>
          </cell>
          <cell r="M825">
            <v>299520</v>
          </cell>
          <cell r="N825" t="str">
            <v>Fut</v>
          </cell>
          <cell r="O825" t="str">
            <v>Nyx</v>
          </cell>
          <cell r="P825">
            <v>300000</v>
          </cell>
          <cell r="Q825">
            <v>0</v>
          </cell>
          <cell r="R825" t="str">
            <v>Fncl</v>
          </cell>
          <cell r="S825" t="str">
            <v>Nymex</v>
          </cell>
          <cell r="T825">
            <v>300000</v>
          </cell>
          <cell r="U825">
            <v>30</v>
          </cell>
          <cell r="V825">
            <v>2.96</v>
          </cell>
          <cell r="W825">
            <v>88.8</v>
          </cell>
          <cell r="X825">
            <v>0</v>
          </cell>
          <cell r="Y825">
            <v>30</v>
          </cell>
          <cell r="Z825">
            <v>88.8</v>
          </cell>
        </row>
        <row r="826">
          <cell r="C826">
            <v>36392</v>
          </cell>
          <cell r="D826" t="str">
            <v>Bot</v>
          </cell>
          <cell r="E826">
            <v>36404</v>
          </cell>
          <cell r="F826">
            <v>15</v>
          </cell>
          <cell r="H826">
            <v>2.9449999999999998</v>
          </cell>
          <cell r="I826" t="str">
            <v>PU</v>
          </cell>
          <cell r="K826">
            <v>51</v>
          </cell>
          <cell r="L826">
            <v>2.9119999999999999</v>
          </cell>
          <cell r="M826">
            <v>149670</v>
          </cell>
          <cell r="N826" t="str">
            <v>Fut</v>
          </cell>
          <cell r="O826" t="str">
            <v>Nyx</v>
          </cell>
          <cell r="P826">
            <v>150000</v>
          </cell>
          <cell r="Q826">
            <v>0</v>
          </cell>
          <cell r="R826" t="str">
            <v>Fncl</v>
          </cell>
          <cell r="S826" t="str">
            <v>Nymex</v>
          </cell>
          <cell r="T826">
            <v>150000</v>
          </cell>
          <cell r="U826">
            <v>15</v>
          </cell>
          <cell r="V826">
            <v>2.9449999999999998</v>
          </cell>
          <cell r="W826">
            <v>44.174999999999997</v>
          </cell>
          <cell r="X826">
            <v>0</v>
          </cell>
          <cell r="Y826">
            <v>15</v>
          </cell>
          <cell r="Z826">
            <v>44.174999999999997</v>
          </cell>
        </row>
        <row r="827">
          <cell r="C827">
            <v>36392</v>
          </cell>
          <cell r="D827" t="str">
            <v>Bot</v>
          </cell>
          <cell r="E827">
            <v>36404</v>
          </cell>
          <cell r="F827">
            <v>5</v>
          </cell>
          <cell r="H827">
            <v>2.9449999999999998</v>
          </cell>
          <cell r="I827" t="str">
            <v>PU</v>
          </cell>
          <cell r="K827">
            <v>136</v>
          </cell>
          <cell r="L827">
            <v>2.9119999999999999</v>
          </cell>
          <cell r="M827">
            <v>49670.000000000007</v>
          </cell>
          <cell r="N827" t="str">
            <v>Fut</v>
          </cell>
          <cell r="O827" t="str">
            <v>Nyx</v>
          </cell>
          <cell r="P827">
            <v>50000</v>
          </cell>
          <cell r="Q827">
            <v>0</v>
          </cell>
          <cell r="R827" t="str">
            <v>Fncl</v>
          </cell>
          <cell r="S827" t="str">
            <v>Nymex</v>
          </cell>
          <cell r="T827">
            <v>50000</v>
          </cell>
          <cell r="U827">
            <v>5</v>
          </cell>
          <cell r="V827">
            <v>2.9449999999999998</v>
          </cell>
          <cell r="W827">
            <v>14.725</v>
          </cell>
          <cell r="X827">
            <v>0</v>
          </cell>
          <cell r="Y827">
            <v>5</v>
          </cell>
          <cell r="Z827">
            <v>14.725</v>
          </cell>
        </row>
        <row r="828">
          <cell r="C828">
            <v>36392</v>
          </cell>
          <cell r="D828" t="str">
            <v>Bot</v>
          </cell>
          <cell r="E828">
            <v>36404</v>
          </cell>
          <cell r="F828">
            <v>10</v>
          </cell>
          <cell r="H828">
            <v>2.9449999999999998</v>
          </cell>
          <cell r="I828" t="str">
            <v>PU</v>
          </cell>
          <cell r="K828">
            <v>151</v>
          </cell>
          <cell r="L828">
            <v>2.9119999999999999</v>
          </cell>
          <cell r="M828">
            <v>99670</v>
          </cell>
          <cell r="N828" t="str">
            <v>Fut</v>
          </cell>
          <cell r="O828" t="str">
            <v>Nyx</v>
          </cell>
          <cell r="P828">
            <v>100000</v>
          </cell>
          <cell r="Q828">
            <v>0</v>
          </cell>
          <cell r="R828" t="str">
            <v>Fncl</v>
          </cell>
          <cell r="S828" t="str">
            <v>Nymex</v>
          </cell>
          <cell r="T828">
            <v>100000</v>
          </cell>
          <cell r="U828">
            <v>10</v>
          </cell>
          <cell r="V828">
            <v>2.9449999999999998</v>
          </cell>
          <cell r="W828">
            <v>29.45</v>
          </cell>
          <cell r="X828">
            <v>0</v>
          </cell>
          <cell r="Y828">
            <v>10</v>
          </cell>
          <cell r="Z828">
            <v>29.45</v>
          </cell>
        </row>
        <row r="829">
          <cell r="C829">
            <v>36392</v>
          </cell>
          <cell r="D829" t="str">
            <v>Sld</v>
          </cell>
          <cell r="E829">
            <v>36404</v>
          </cell>
          <cell r="G829">
            <v>3</v>
          </cell>
          <cell r="H829">
            <v>3</v>
          </cell>
          <cell r="I829" t="str">
            <v>PB</v>
          </cell>
          <cell r="K829">
            <v>151</v>
          </cell>
          <cell r="L829">
            <v>2.9119999999999999</v>
          </cell>
          <cell r="M829">
            <v>-30880</v>
          </cell>
          <cell r="N829" t="str">
            <v>Fut</v>
          </cell>
          <cell r="O829" t="str">
            <v>Nyx</v>
          </cell>
          <cell r="P829">
            <v>0</v>
          </cell>
          <cell r="Q829">
            <v>30000</v>
          </cell>
          <cell r="R829" t="str">
            <v>Fncl</v>
          </cell>
          <cell r="S829" t="str">
            <v>Nymex</v>
          </cell>
          <cell r="T829">
            <v>30000</v>
          </cell>
          <cell r="U829">
            <v>-3</v>
          </cell>
          <cell r="V829">
            <v>3</v>
          </cell>
          <cell r="W829">
            <v>0</v>
          </cell>
          <cell r="X829">
            <v>9</v>
          </cell>
          <cell r="Y829">
            <v>-3</v>
          </cell>
          <cell r="Z829">
            <v>-9</v>
          </cell>
        </row>
        <row r="830">
          <cell r="C830">
            <v>36392</v>
          </cell>
          <cell r="D830" t="str">
            <v>Sld</v>
          </cell>
          <cell r="E830">
            <v>36404</v>
          </cell>
          <cell r="G830">
            <v>27</v>
          </cell>
          <cell r="H830">
            <v>2.9950000000000001</v>
          </cell>
          <cell r="I830" t="str">
            <v>PB</v>
          </cell>
          <cell r="K830">
            <v>151</v>
          </cell>
          <cell r="L830">
            <v>2.9119999999999999</v>
          </cell>
          <cell r="M830">
            <v>-270830</v>
          </cell>
          <cell r="N830" t="str">
            <v>Fut</v>
          </cell>
          <cell r="O830" t="str">
            <v>Nyx</v>
          </cell>
          <cell r="P830">
            <v>0</v>
          </cell>
          <cell r="Q830">
            <v>270000</v>
          </cell>
          <cell r="R830" t="str">
            <v>Fncl</v>
          </cell>
          <cell r="S830" t="str">
            <v>Nymex</v>
          </cell>
          <cell r="T830">
            <v>270000</v>
          </cell>
          <cell r="U830">
            <v>-27</v>
          </cell>
          <cell r="V830">
            <v>2.9950000000000001</v>
          </cell>
          <cell r="W830">
            <v>0</v>
          </cell>
          <cell r="X830">
            <v>80.865000000000009</v>
          </cell>
          <cell r="Y830">
            <v>-27</v>
          </cell>
          <cell r="Z830">
            <v>-80.865000000000009</v>
          </cell>
        </row>
        <row r="831">
          <cell r="L831" t="e">
            <v>#N/A</v>
          </cell>
          <cell r="M831" t="e">
            <v>#N/A</v>
          </cell>
          <cell r="N831" t="str">
            <v>Fut</v>
          </cell>
          <cell r="O831" t="str">
            <v>Nyx</v>
          </cell>
          <cell r="P831">
            <v>0</v>
          </cell>
          <cell r="Q831">
            <v>0</v>
          </cell>
          <cell r="R831" t="str">
            <v>Fncl</v>
          </cell>
          <cell r="S831" t="str">
            <v>Nymex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</row>
        <row r="832">
          <cell r="C832">
            <v>36395</v>
          </cell>
          <cell r="D832" t="str">
            <v>Bot</v>
          </cell>
          <cell r="E832">
            <v>36404</v>
          </cell>
          <cell r="F832">
            <v>4</v>
          </cell>
          <cell r="H832">
            <v>3.0249999999999999</v>
          </cell>
          <cell r="I832" t="str">
            <v>PB</v>
          </cell>
          <cell r="K832">
            <v>143</v>
          </cell>
          <cell r="L832">
            <v>2.9119999999999999</v>
          </cell>
          <cell r="M832">
            <v>38870</v>
          </cell>
          <cell r="N832" t="str">
            <v>Fut</v>
          </cell>
          <cell r="O832" t="str">
            <v>Nyx</v>
          </cell>
          <cell r="P832">
            <v>40000</v>
          </cell>
          <cell r="Q832">
            <v>0</v>
          </cell>
          <cell r="R832" t="str">
            <v>Fncl</v>
          </cell>
          <cell r="S832" t="str">
            <v>Nymex</v>
          </cell>
          <cell r="T832">
            <v>40000</v>
          </cell>
          <cell r="U832">
            <v>4</v>
          </cell>
          <cell r="V832">
            <v>3.0249999999999999</v>
          </cell>
          <cell r="W832">
            <v>12.1</v>
          </cell>
          <cell r="X832">
            <v>0</v>
          </cell>
          <cell r="Y832">
            <v>4</v>
          </cell>
          <cell r="Z832">
            <v>12.1</v>
          </cell>
        </row>
        <row r="833">
          <cell r="C833">
            <v>36395</v>
          </cell>
          <cell r="D833" t="str">
            <v>Bot</v>
          </cell>
          <cell r="E833">
            <v>36404</v>
          </cell>
          <cell r="F833">
            <v>6</v>
          </cell>
          <cell r="H833">
            <v>3.0249999999999999</v>
          </cell>
          <cell r="I833" t="str">
            <v>PB</v>
          </cell>
          <cell r="K833">
            <v>144</v>
          </cell>
          <cell r="L833">
            <v>2.9119999999999999</v>
          </cell>
          <cell r="M833">
            <v>58870.000000000007</v>
          </cell>
          <cell r="N833" t="str">
            <v>Fut</v>
          </cell>
          <cell r="O833" t="str">
            <v>Nyx</v>
          </cell>
          <cell r="P833">
            <v>60000</v>
          </cell>
          <cell r="Q833">
            <v>0</v>
          </cell>
          <cell r="R833" t="str">
            <v>Fncl</v>
          </cell>
          <cell r="S833" t="str">
            <v>Nymex</v>
          </cell>
          <cell r="T833">
            <v>60000</v>
          </cell>
          <cell r="U833">
            <v>6</v>
          </cell>
          <cell r="V833">
            <v>3.0249999999999999</v>
          </cell>
          <cell r="W833">
            <v>18.149999999999999</v>
          </cell>
          <cell r="X833">
            <v>0</v>
          </cell>
          <cell r="Y833">
            <v>6</v>
          </cell>
          <cell r="Z833">
            <v>18.149999999999999</v>
          </cell>
        </row>
        <row r="834">
          <cell r="C834">
            <v>36395</v>
          </cell>
          <cell r="D834" t="str">
            <v>Bot</v>
          </cell>
          <cell r="E834">
            <v>36404</v>
          </cell>
          <cell r="F834">
            <v>20</v>
          </cell>
          <cell r="H834">
            <v>3.0249999999999999</v>
          </cell>
          <cell r="I834" t="str">
            <v>PB</v>
          </cell>
          <cell r="K834">
            <v>151</v>
          </cell>
          <cell r="L834">
            <v>2.9119999999999999</v>
          </cell>
          <cell r="M834">
            <v>198870</v>
          </cell>
          <cell r="N834" t="str">
            <v>Fut</v>
          </cell>
          <cell r="O834" t="str">
            <v>Nyx</v>
          </cell>
          <cell r="P834">
            <v>200000</v>
          </cell>
          <cell r="Q834">
            <v>0</v>
          </cell>
          <cell r="R834" t="str">
            <v>Fncl</v>
          </cell>
          <cell r="S834" t="str">
            <v>Nymex</v>
          </cell>
          <cell r="T834">
            <v>200000</v>
          </cell>
          <cell r="U834">
            <v>20</v>
          </cell>
          <cell r="V834">
            <v>3.0249999999999999</v>
          </cell>
          <cell r="W834">
            <v>60.5</v>
          </cell>
          <cell r="X834">
            <v>0</v>
          </cell>
          <cell r="Y834">
            <v>20</v>
          </cell>
          <cell r="Z834">
            <v>60.5</v>
          </cell>
        </row>
        <row r="835">
          <cell r="C835">
            <v>36395</v>
          </cell>
          <cell r="D835" t="str">
            <v>Sld</v>
          </cell>
          <cell r="E835">
            <v>36404</v>
          </cell>
          <cell r="G835">
            <v>20</v>
          </cell>
          <cell r="H835">
            <v>3.04</v>
          </cell>
          <cell r="I835" t="str">
            <v>PU</v>
          </cell>
          <cell r="K835">
            <v>151</v>
          </cell>
          <cell r="L835">
            <v>2.9119999999999999</v>
          </cell>
          <cell r="M835">
            <v>-201280</v>
          </cell>
          <cell r="N835" t="str">
            <v>Fut</v>
          </cell>
          <cell r="O835" t="str">
            <v>Nyx</v>
          </cell>
          <cell r="P835">
            <v>0</v>
          </cell>
          <cell r="Q835">
            <v>200000</v>
          </cell>
          <cell r="R835" t="str">
            <v>Fncl</v>
          </cell>
          <cell r="S835" t="str">
            <v>Nymex</v>
          </cell>
          <cell r="T835">
            <v>200000</v>
          </cell>
          <cell r="U835">
            <v>-20</v>
          </cell>
          <cell r="V835">
            <v>3.04</v>
          </cell>
          <cell r="W835">
            <v>0</v>
          </cell>
          <cell r="X835">
            <v>60.8</v>
          </cell>
          <cell r="Y835">
            <v>-20</v>
          </cell>
          <cell r="Z835">
            <v>-60.8</v>
          </cell>
        </row>
        <row r="836">
          <cell r="C836">
            <v>36395</v>
          </cell>
          <cell r="D836" t="str">
            <v>Sld</v>
          </cell>
          <cell r="E836">
            <v>36434</v>
          </cell>
          <cell r="G836">
            <v>10</v>
          </cell>
          <cell r="H836">
            <v>3.07</v>
          </cell>
          <cell r="I836" t="str">
            <v>PU</v>
          </cell>
          <cell r="K836">
            <v>136</v>
          </cell>
          <cell r="L836">
            <v>2.65</v>
          </cell>
          <cell r="M836">
            <v>-104200</v>
          </cell>
          <cell r="N836" t="str">
            <v>Fut</v>
          </cell>
          <cell r="O836" t="str">
            <v>Nyx</v>
          </cell>
          <cell r="P836">
            <v>0</v>
          </cell>
          <cell r="Q836">
            <v>100000</v>
          </cell>
          <cell r="R836" t="str">
            <v>Fncl</v>
          </cell>
          <cell r="S836" t="str">
            <v>Nymex</v>
          </cell>
          <cell r="T836">
            <v>100000</v>
          </cell>
          <cell r="U836">
            <v>-10</v>
          </cell>
          <cell r="V836">
            <v>3.07</v>
          </cell>
          <cell r="W836">
            <v>0</v>
          </cell>
          <cell r="X836">
            <v>30.7</v>
          </cell>
          <cell r="Y836">
            <v>-10</v>
          </cell>
          <cell r="Z836">
            <v>-30.7</v>
          </cell>
        </row>
        <row r="837">
          <cell r="L837" t="e">
            <v>#N/A</v>
          </cell>
          <cell r="M837" t="e">
            <v>#N/A</v>
          </cell>
          <cell r="N837" t="str">
            <v>Fut</v>
          </cell>
          <cell r="O837" t="str">
            <v>Nyx</v>
          </cell>
          <cell r="P837">
            <v>0</v>
          </cell>
          <cell r="Q837">
            <v>0</v>
          </cell>
          <cell r="R837" t="str">
            <v>Fncl</v>
          </cell>
          <cell r="S837" t="str">
            <v>Nymex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</row>
        <row r="838">
          <cell r="C838">
            <v>36395</v>
          </cell>
          <cell r="D838" t="str">
            <v>Sld</v>
          </cell>
          <cell r="E838">
            <v>36434</v>
          </cell>
          <cell r="G838">
            <v>15</v>
          </cell>
          <cell r="H838">
            <v>3.085</v>
          </cell>
          <cell r="I838" t="str">
            <v>PB</v>
          </cell>
          <cell r="K838">
            <v>154</v>
          </cell>
          <cell r="L838">
            <v>2.65</v>
          </cell>
          <cell r="M838">
            <v>-154350</v>
          </cell>
          <cell r="N838" t="str">
            <v>Fut</v>
          </cell>
          <cell r="O838" t="str">
            <v>Nyx</v>
          </cell>
          <cell r="P838">
            <v>0</v>
          </cell>
          <cell r="Q838">
            <v>150000</v>
          </cell>
          <cell r="R838" t="str">
            <v>Fncl</v>
          </cell>
          <cell r="S838" t="str">
            <v>Nymex</v>
          </cell>
          <cell r="T838">
            <v>150000</v>
          </cell>
          <cell r="U838">
            <v>-15</v>
          </cell>
          <cell r="V838">
            <v>3.085</v>
          </cell>
          <cell r="W838">
            <v>0</v>
          </cell>
          <cell r="X838">
            <v>46.274999999999999</v>
          </cell>
          <cell r="Y838">
            <v>-15</v>
          </cell>
          <cell r="Z838">
            <v>-46.274999999999999</v>
          </cell>
        </row>
        <row r="839">
          <cell r="C839">
            <v>36395</v>
          </cell>
          <cell r="D839" t="str">
            <v>Sld</v>
          </cell>
          <cell r="E839">
            <v>36434</v>
          </cell>
          <cell r="G839">
            <v>10</v>
          </cell>
          <cell r="H839">
            <v>3.0950000000000002</v>
          </cell>
          <cell r="I839" t="str">
            <v>PB</v>
          </cell>
          <cell r="K839">
            <v>154</v>
          </cell>
          <cell r="L839">
            <v>2.65</v>
          </cell>
          <cell r="M839">
            <v>-104450</v>
          </cell>
          <cell r="N839" t="str">
            <v>Fut</v>
          </cell>
          <cell r="O839" t="str">
            <v>Nyx</v>
          </cell>
          <cell r="P839">
            <v>0</v>
          </cell>
          <cell r="Q839">
            <v>100000</v>
          </cell>
          <cell r="R839" t="str">
            <v>Fncl</v>
          </cell>
          <cell r="S839" t="str">
            <v>Nymex</v>
          </cell>
          <cell r="T839">
            <v>100000</v>
          </cell>
          <cell r="U839">
            <v>-10</v>
          </cell>
          <cell r="V839">
            <v>3.0950000000000002</v>
          </cell>
          <cell r="W839">
            <v>0</v>
          </cell>
          <cell r="X839">
            <v>30.950000000000003</v>
          </cell>
          <cell r="Y839">
            <v>-10</v>
          </cell>
          <cell r="Z839">
            <v>-30.950000000000003</v>
          </cell>
        </row>
        <row r="840">
          <cell r="C840">
            <v>36395</v>
          </cell>
          <cell r="D840" t="str">
            <v>Sld</v>
          </cell>
          <cell r="E840">
            <v>36434</v>
          </cell>
          <cell r="G840">
            <v>5</v>
          </cell>
          <cell r="H840">
            <v>3.0950000000000002</v>
          </cell>
          <cell r="I840" t="str">
            <v>PB</v>
          </cell>
          <cell r="K840">
            <v>133</v>
          </cell>
          <cell r="L840">
            <v>2.65</v>
          </cell>
          <cell r="M840">
            <v>-54450</v>
          </cell>
          <cell r="N840" t="str">
            <v>Fut</v>
          </cell>
          <cell r="O840" t="str">
            <v>Nyx</v>
          </cell>
          <cell r="P840">
            <v>0</v>
          </cell>
          <cell r="Q840">
            <v>50000</v>
          </cell>
          <cell r="R840" t="str">
            <v>Fncl</v>
          </cell>
          <cell r="S840" t="str">
            <v>Nymex</v>
          </cell>
          <cell r="T840">
            <v>50000</v>
          </cell>
          <cell r="U840">
            <v>-5</v>
          </cell>
          <cell r="V840">
            <v>3.0950000000000002</v>
          </cell>
          <cell r="W840">
            <v>0</v>
          </cell>
          <cell r="X840">
            <v>15.475000000000001</v>
          </cell>
          <cell r="Y840">
            <v>-5</v>
          </cell>
          <cell r="Z840">
            <v>-15.475000000000001</v>
          </cell>
        </row>
        <row r="841">
          <cell r="L841" t="e">
            <v>#N/A</v>
          </cell>
          <cell r="M841" t="e">
            <v>#N/A</v>
          </cell>
          <cell r="N841" t="str">
            <v>Fut</v>
          </cell>
          <cell r="O841" t="str">
            <v>Nyx</v>
          </cell>
          <cell r="P841">
            <v>0</v>
          </cell>
          <cell r="Q841">
            <v>0</v>
          </cell>
          <cell r="R841" t="str">
            <v>Fncl</v>
          </cell>
          <cell r="S841" t="str">
            <v>Nymex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</row>
        <row r="842">
          <cell r="C842">
            <v>36395</v>
          </cell>
          <cell r="D842" t="str">
            <v>Bot</v>
          </cell>
          <cell r="E842">
            <v>36404</v>
          </cell>
          <cell r="F842">
            <v>30</v>
          </cell>
          <cell r="H842">
            <v>2.71</v>
          </cell>
          <cell r="I842" t="str">
            <v>IT</v>
          </cell>
          <cell r="K842">
            <v>151</v>
          </cell>
          <cell r="L842">
            <v>2.9119999999999999</v>
          </cell>
          <cell r="M842">
            <v>302020</v>
          </cell>
          <cell r="N842" t="str">
            <v>Fut</v>
          </cell>
          <cell r="O842" t="str">
            <v>Nyx</v>
          </cell>
          <cell r="P842">
            <v>300000</v>
          </cell>
          <cell r="Q842">
            <v>0</v>
          </cell>
          <cell r="R842" t="str">
            <v>Fncl</v>
          </cell>
          <cell r="S842" t="str">
            <v>Nymex</v>
          </cell>
          <cell r="T842">
            <v>300000</v>
          </cell>
          <cell r="U842">
            <v>30</v>
          </cell>
          <cell r="V842">
            <v>2.71</v>
          </cell>
          <cell r="W842">
            <v>81.3</v>
          </cell>
          <cell r="X842">
            <v>0</v>
          </cell>
          <cell r="Y842">
            <v>30</v>
          </cell>
          <cell r="Z842">
            <v>81.3</v>
          </cell>
        </row>
        <row r="843">
          <cell r="C843">
            <v>36395</v>
          </cell>
          <cell r="D843" t="str">
            <v>Sld</v>
          </cell>
          <cell r="E843">
            <v>36404</v>
          </cell>
          <cell r="G843">
            <v>30</v>
          </cell>
          <cell r="H843">
            <v>2.71</v>
          </cell>
          <cell r="I843" t="str">
            <v>IT</v>
          </cell>
          <cell r="K843">
            <v>138</v>
          </cell>
          <cell r="L843">
            <v>2.9119999999999999</v>
          </cell>
          <cell r="M843">
            <v>-297980</v>
          </cell>
          <cell r="N843" t="str">
            <v>Fut</v>
          </cell>
          <cell r="O843" t="str">
            <v>Nyx</v>
          </cell>
          <cell r="P843">
            <v>0</v>
          </cell>
          <cell r="Q843">
            <v>300000</v>
          </cell>
          <cell r="R843" t="str">
            <v>Fncl</v>
          </cell>
          <cell r="S843" t="str">
            <v>Nymex</v>
          </cell>
          <cell r="T843">
            <v>300000</v>
          </cell>
          <cell r="U843">
            <v>-30</v>
          </cell>
          <cell r="V843">
            <v>2.71</v>
          </cell>
          <cell r="W843">
            <v>0</v>
          </cell>
          <cell r="X843">
            <v>81.3</v>
          </cell>
          <cell r="Y843">
            <v>-30</v>
          </cell>
          <cell r="Z843">
            <v>-81.3</v>
          </cell>
        </row>
        <row r="845">
          <cell r="C845">
            <v>36396</v>
          </cell>
          <cell r="D845" t="str">
            <v>Sld</v>
          </cell>
          <cell r="E845">
            <v>36434</v>
          </cell>
          <cell r="G845">
            <v>30</v>
          </cell>
          <cell r="H845">
            <v>3.01</v>
          </cell>
          <cell r="I845" t="str">
            <v>PB</v>
          </cell>
          <cell r="K845">
            <v>138</v>
          </cell>
          <cell r="L845">
            <v>2.65</v>
          </cell>
          <cell r="M845">
            <v>-303600</v>
          </cell>
          <cell r="N845" t="str">
            <v>Fut</v>
          </cell>
          <cell r="O845" t="str">
            <v>Nyx</v>
          </cell>
          <cell r="P845">
            <v>0</v>
          </cell>
          <cell r="Q845">
            <v>300000</v>
          </cell>
          <cell r="R845" t="str">
            <v>Fncl</v>
          </cell>
          <cell r="S845" t="str">
            <v>Nymex</v>
          </cell>
          <cell r="T845">
            <v>300000</v>
          </cell>
          <cell r="U845">
            <v>-30</v>
          </cell>
          <cell r="V845">
            <v>3.01</v>
          </cell>
          <cell r="W845">
            <v>0</v>
          </cell>
          <cell r="X845">
            <v>90.3</v>
          </cell>
          <cell r="Y845">
            <v>-30</v>
          </cell>
          <cell r="Z845">
            <v>-90.3</v>
          </cell>
        </row>
        <row r="848">
          <cell r="C848">
            <v>36398</v>
          </cell>
          <cell r="D848" t="str">
            <v>Bot</v>
          </cell>
          <cell r="E848">
            <v>36434</v>
          </cell>
          <cell r="F848">
            <v>15</v>
          </cell>
          <cell r="H848">
            <v>3.02</v>
          </cell>
          <cell r="I848" t="str">
            <v>PU</v>
          </cell>
          <cell r="K848">
            <v>154</v>
          </cell>
          <cell r="L848">
            <v>2.65</v>
          </cell>
          <cell r="M848">
            <v>146300</v>
          </cell>
          <cell r="N848" t="str">
            <v>Fut</v>
          </cell>
          <cell r="O848" t="str">
            <v>Nyx</v>
          </cell>
          <cell r="P848">
            <v>150000</v>
          </cell>
          <cell r="Q848">
            <v>0</v>
          </cell>
          <cell r="R848" t="str">
            <v>Fncl</v>
          </cell>
          <cell r="S848" t="str">
            <v>Nymex</v>
          </cell>
          <cell r="T848">
            <v>150000</v>
          </cell>
          <cell r="U848">
            <v>15</v>
          </cell>
          <cell r="V848">
            <v>3.02</v>
          </cell>
          <cell r="W848">
            <v>45.3</v>
          </cell>
          <cell r="X848">
            <v>0</v>
          </cell>
          <cell r="Y848">
            <v>15</v>
          </cell>
          <cell r="Z848">
            <v>45.3</v>
          </cell>
        </row>
        <row r="849">
          <cell r="C849">
            <v>36398</v>
          </cell>
          <cell r="D849" t="str">
            <v>Bot</v>
          </cell>
          <cell r="E849">
            <v>36434</v>
          </cell>
          <cell r="F849">
            <v>10</v>
          </cell>
          <cell r="H849">
            <v>3.0150000000000001</v>
          </cell>
          <cell r="I849" t="str">
            <v>PU</v>
          </cell>
          <cell r="K849">
            <v>154</v>
          </cell>
          <cell r="L849">
            <v>2.65</v>
          </cell>
          <cell r="M849">
            <v>96350</v>
          </cell>
          <cell r="N849" t="str">
            <v>Fut</v>
          </cell>
          <cell r="O849" t="str">
            <v>Nyx</v>
          </cell>
          <cell r="P849">
            <v>100000</v>
          </cell>
          <cell r="Q849">
            <v>0</v>
          </cell>
          <cell r="R849" t="str">
            <v>Fncl</v>
          </cell>
          <cell r="S849" t="str">
            <v>Nymex</v>
          </cell>
          <cell r="T849">
            <v>100000</v>
          </cell>
          <cell r="U849">
            <v>10</v>
          </cell>
          <cell r="V849">
            <v>3.0150000000000001</v>
          </cell>
          <cell r="W849">
            <v>30.150000000000002</v>
          </cell>
          <cell r="X849">
            <v>0</v>
          </cell>
          <cell r="Y849">
            <v>10</v>
          </cell>
          <cell r="Z849">
            <v>30.150000000000002</v>
          </cell>
        </row>
        <row r="850">
          <cell r="C850">
            <v>36398</v>
          </cell>
          <cell r="D850" t="str">
            <v>Bot</v>
          </cell>
          <cell r="E850">
            <v>36434</v>
          </cell>
          <cell r="F850">
            <v>5</v>
          </cell>
          <cell r="H850">
            <v>3.0150000000000001</v>
          </cell>
          <cell r="I850" t="str">
            <v>PU</v>
          </cell>
          <cell r="K850">
            <v>133</v>
          </cell>
          <cell r="L850">
            <v>2.65</v>
          </cell>
          <cell r="M850">
            <v>46350</v>
          </cell>
          <cell r="N850" t="str">
            <v>Fut</v>
          </cell>
          <cell r="O850" t="str">
            <v>Nyx</v>
          </cell>
          <cell r="P850">
            <v>50000</v>
          </cell>
          <cell r="Q850">
            <v>0</v>
          </cell>
          <cell r="R850" t="str">
            <v>Fncl</v>
          </cell>
          <cell r="S850" t="str">
            <v>Nymex</v>
          </cell>
          <cell r="T850">
            <v>50000</v>
          </cell>
          <cell r="U850">
            <v>5</v>
          </cell>
          <cell r="V850">
            <v>3.0150000000000001</v>
          </cell>
          <cell r="W850">
            <v>15.075000000000001</v>
          </cell>
          <cell r="X850">
            <v>0</v>
          </cell>
          <cell r="Y850">
            <v>5</v>
          </cell>
          <cell r="Z850">
            <v>15.075000000000001</v>
          </cell>
        </row>
        <row r="851">
          <cell r="C851">
            <v>36398</v>
          </cell>
          <cell r="D851" t="str">
            <v>Bot</v>
          </cell>
          <cell r="E851">
            <v>36404</v>
          </cell>
          <cell r="F851">
            <v>10</v>
          </cell>
          <cell r="H851">
            <v>2.9649999999999999</v>
          </cell>
          <cell r="I851" t="str">
            <v>PB</v>
          </cell>
          <cell r="K851">
            <v>124</v>
          </cell>
          <cell r="L851">
            <v>2.9119999999999999</v>
          </cell>
          <cell r="M851">
            <v>99469.999999999985</v>
          </cell>
          <cell r="N851" t="str">
            <v>Fut</v>
          </cell>
          <cell r="O851" t="str">
            <v>Nyx</v>
          </cell>
          <cell r="P851">
            <v>100000</v>
          </cell>
          <cell r="Q851">
            <v>0</v>
          </cell>
          <cell r="R851" t="str">
            <v>Fncl</v>
          </cell>
          <cell r="S851" t="str">
            <v>Nymex</v>
          </cell>
          <cell r="T851">
            <v>100000</v>
          </cell>
          <cell r="U851">
            <v>10</v>
          </cell>
          <cell r="V851">
            <v>2.9649999999999999</v>
          </cell>
          <cell r="W851">
            <v>29.65</v>
          </cell>
          <cell r="X851">
            <v>0</v>
          </cell>
          <cell r="Y851">
            <v>10</v>
          </cell>
          <cell r="Z851">
            <v>29.65</v>
          </cell>
        </row>
        <row r="852">
          <cell r="C852">
            <v>36398</v>
          </cell>
          <cell r="D852" t="str">
            <v>Bot</v>
          </cell>
          <cell r="E852">
            <v>36404</v>
          </cell>
          <cell r="F852">
            <v>20</v>
          </cell>
          <cell r="H852">
            <v>2.9649999999999999</v>
          </cell>
          <cell r="I852" t="str">
            <v>PB</v>
          </cell>
          <cell r="K852">
            <v>136</v>
          </cell>
          <cell r="L852">
            <v>2.9119999999999999</v>
          </cell>
          <cell r="M852">
            <v>199470</v>
          </cell>
          <cell r="N852" t="str">
            <v>Fut</v>
          </cell>
          <cell r="O852" t="str">
            <v>Nyx</v>
          </cell>
          <cell r="P852">
            <v>200000</v>
          </cell>
          <cell r="Q852">
            <v>0</v>
          </cell>
          <cell r="R852" t="str">
            <v>Fncl</v>
          </cell>
          <cell r="S852" t="str">
            <v>Nymex</v>
          </cell>
          <cell r="T852">
            <v>200000</v>
          </cell>
          <cell r="U852">
            <v>20</v>
          </cell>
          <cell r="V852">
            <v>2.9649999999999999</v>
          </cell>
          <cell r="W852">
            <v>59.3</v>
          </cell>
          <cell r="X852">
            <v>0</v>
          </cell>
          <cell r="Y852">
            <v>20</v>
          </cell>
          <cell r="Z852">
            <v>59.3</v>
          </cell>
        </row>
        <row r="853">
          <cell r="C853">
            <v>36398</v>
          </cell>
          <cell r="D853" t="str">
            <v>Bot</v>
          </cell>
          <cell r="E853">
            <v>36404</v>
          </cell>
          <cell r="F853">
            <v>4</v>
          </cell>
          <cell r="H853">
            <v>2.9649999999999999</v>
          </cell>
          <cell r="I853" t="str">
            <v>PB</v>
          </cell>
          <cell r="K853">
            <v>124</v>
          </cell>
          <cell r="L853">
            <v>2.9119999999999999</v>
          </cell>
          <cell r="M853">
            <v>39470</v>
          </cell>
          <cell r="N853" t="str">
            <v>Fut</v>
          </cell>
          <cell r="O853" t="str">
            <v>Nyx</v>
          </cell>
          <cell r="P853">
            <v>40000</v>
          </cell>
          <cell r="Q853">
            <v>0</v>
          </cell>
          <cell r="R853" t="str">
            <v>Fncl</v>
          </cell>
          <cell r="S853" t="str">
            <v>Nymex</v>
          </cell>
          <cell r="T853">
            <v>40000</v>
          </cell>
          <cell r="U853">
            <v>4</v>
          </cell>
          <cell r="V853">
            <v>2.9649999999999999</v>
          </cell>
          <cell r="W853">
            <v>11.86</v>
          </cell>
          <cell r="X853">
            <v>0</v>
          </cell>
          <cell r="Y853">
            <v>4</v>
          </cell>
          <cell r="Z853">
            <v>11.86</v>
          </cell>
        </row>
        <row r="855">
          <cell r="C855">
            <v>36399</v>
          </cell>
          <cell r="D855" t="str">
            <v>Sld</v>
          </cell>
          <cell r="E855">
            <v>36404</v>
          </cell>
          <cell r="G855">
            <v>5</v>
          </cell>
          <cell r="H855">
            <v>2.8849999999999998</v>
          </cell>
          <cell r="I855" t="str">
            <v>ML</v>
          </cell>
          <cell r="K855">
            <v>125</v>
          </cell>
          <cell r="L855">
            <v>2.9119999999999999</v>
          </cell>
          <cell r="M855">
            <v>-49730</v>
          </cell>
          <cell r="N855" t="str">
            <v>Fut</v>
          </cell>
          <cell r="O855" t="str">
            <v>Nyx</v>
          </cell>
          <cell r="P855">
            <v>0</v>
          </cell>
          <cell r="Q855">
            <v>50000</v>
          </cell>
          <cell r="R855" t="str">
            <v>Fncl</v>
          </cell>
          <cell r="S855" t="str">
            <v>Nymex</v>
          </cell>
          <cell r="T855">
            <v>50000</v>
          </cell>
          <cell r="U855">
            <v>-5</v>
          </cell>
          <cell r="V855">
            <v>2.8849999999999998</v>
          </cell>
          <cell r="W855">
            <v>0</v>
          </cell>
          <cell r="X855">
            <v>14.424999999999999</v>
          </cell>
          <cell r="Y855">
            <v>-5</v>
          </cell>
          <cell r="Z855">
            <v>-14.424999999999999</v>
          </cell>
        </row>
        <row r="856">
          <cell r="C856">
            <v>36399</v>
          </cell>
          <cell r="D856" t="str">
            <v>Sld</v>
          </cell>
          <cell r="E856">
            <v>36404</v>
          </cell>
          <cell r="G856">
            <v>6</v>
          </cell>
          <cell r="H856">
            <v>2.8849999999999998</v>
          </cell>
          <cell r="I856" t="str">
            <v>ML</v>
          </cell>
          <cell r="K856">
            <v>124</v>
          </cell>
          <cell r="L856">
            <v>2.9119999999999999</v>
          </cell>
          <cell r="M856">
            <v>-59730</v>
          </cell>
          <cell r="N856" t="str">
            <v>Fut</v>
          </cell>
          <cell r="O856" t="str">
            <v>Nyx</v>
          </cell>
          <cell r="P856">
            <v>0</v>
          </cell>
          <cell r="Q856">
            <v>60000</v>
          </cell>
          <cell r="R856" t="str">
            <v>Fncl</v>
          </cell>
          <cell r="S856" t="str">
            <v>Nymex</v>
          </cell>
          <cell r="T856">
            <v>60000</v>
          </cell>
          <cell r="U856">
            <v>-6</v>
          </cell>
          <cell r="V856">
            <v>2.8849999999999998</v>
          </cell>
          <cell r="W856">
            <v>0</v>
          </cell>
          <cell r="X856">
            <v>17.309999999999999</v>
          </cell>
          <cell r="Y856">
            <v>-6</v>
          </cell>
          <cell r="Z856">
            <v>-17.309999999999999</v>
          </cell>
        </row>
        <row r="857">
          <cell r="C857">
            <v>36399</v>
          </cell>
          <cell r="D857" t="str">
            <v>Bot</v>
          </cell>
          <cell r="E857">
            <v>36404</v>
          </cell>
          <cell r="F857">
            <v>3</v>
          </cell>
          <cell r="H857">
            <v>2.87</v>
          </cell>
          <cell r="I857" t="str">
            <v>PU</v>
          </cell>
          <cell r="K857">
            <v>124</v>
          </cell>
          <cell r="L857">
            <v>2.9119999999999999</v>
          </cell>
          <cell r="M857">
            <v>30419.999999999996</v>
          </cell>
          <cell r="N857" t="str">
            <v>Fut</v>
          </cell>
          <cell r="O857" t="str">
            <v>Nyx</v>
          </cell>
          <cell r="P857">
            <v>30000</v>
          </cell>
          <cell r="Q857">
            <v>0</v>
          </cell>
          <cell r="R857" t="str">
            <v>Fncl</v>
          </cell>
          <cell r="S857" t="str">
            <v>Nymex</v>
          </cell>
          <cell r="T857">
            <v>30000</v>
          </cell>
          <cell r="U857">
            <v>3</v>
          </cell>
          <cell r="V857">
            <v>2.87</v>
          </cell>
          <cell r="W857">
            <v>8.61</v>
          </cell>
          <cell r="X857">
            <v>0</v>
          </cell>
          <cell r="Y857">
            <v>3</v>
          </cell>
          <cell r="Z857">
            <v>8.61</v>
          </cell>
        </row>
        <row r="858">
          <cell r="C858">
            <v>36399</v>
          </cell>
          <cell r="D858" t="str">
            <v>Sld</v>
          </cell>
          <cell r="E858">
            <v>36434</v>
          </cell>
          <cell r="G858">
            <v>20</v>
          </cell>
          <cell r="H858">
            <v>2.92</v>
          </cell>
          <cell r="I858" t="str">
            <v>PB</v>
          </cell>
          <cell r="K858">
            <v>136</v>
          </cell>
          <cell r="L858">
            <v>2.65</v>
          </cell>
          <cell r="M858">
            <v>-202700</v>
          </cell>
          <cell r="N858" t="str">
            <v>Fut</v>
          </cell>
          <cell r="O858" t="str">
            <v>Nyx</v>
          </cell>
          <cell r="P858">
            <v>0</v>
          </cell>
          <cell r="Q858">
            <v>200000</v>
          </cell>
          <cell r="R858" t="str">
            <v>Fncl</v>
          </cell>
          <cell r="S858" t="str">
            <v>Nymex</v>
          </cell>
          <cell r="T858">
            <v>200000</v>
          </cell>
          <cell r="U858">
            <v>-20</v>
          </cell>
          <cell r="V858">
            <v>2.92</v>
          </cell>
          <cell r="W858">
            <v>0</v>
          </cell>
          <cell r="X858">
            <v>58.4</v>
          </cell>
          <cell r="Y858">
            <v>-20</v>
          </cell>
          <cell r="Z858">
            <v>-58.4</v>
          </cell>
        </row>
        <row r="859">
          <cell r="C859">
            <v>36399</v>
          </cell>
          <cell r="D859" t="str">
            <v>Sld</v>
          </cell>
          <cell r="E859">
            <v>36434</v>
          </cell>
          <cell r="G859">
            <v>10</v>
          </cell>
          <cell r="H859">
            <v>2.92</v>
          </cell>
          <cell r="I859" t="str">
            <v>PB</v>
          </cell>
          <cell r="K859">
            <v>156</v>
          </cell>
          <cell r="L859">
            <v>2.65</v>
          </cell>
          <cell r="M859">
            <v>-102700</v>
          </cell>
          <cell r="N859" t="str">
            <v>Fut</v>
          </cell>
          <cell r="O859" t="str">
            <v>Nyx</v>
          </cell>
          <cell r="P859">
            <v>0</v>
          </cell>
          <cell r="Q859">
            <v>100000</v>
          </cell>
          <cell r="R859" t="str">
            <v>Fncl</v>
          </cell>
          <cell r="S859" t="str">
            <v>Nymex</v>
          </cell>
          <cell r="T859">
            <v>100000</v>
          </cell>
          <cell r="U859">
            <v>-10</v>
          </cell>
          <cell r="V859">
            <v>2.92</v>
          </cell>
          <cell r="W859">
            <v>0</v>
          </cell>
          <cell r="X859">
            <v>29.2</v>
          </cell>
          <cell r="Y859">
            <v>-10</v>
          </cell>
          <cell r="Z859">
            <v>-29.2</v>
          </cell>
        </row>
        <row r="861">
          <cell r="C861">
            <v>36402</v>
          </cell>
          <cell r="D861" t="str">
            <v>Bot</v>
          </cell>
          <cell r="E861">
            <v>36434</v>
          </cell>
          <cell r="F861">
            <v>15</v>
          </cell>
          <cell r="H861">
            <v>2.8849999999999998</v>
          </cell>
          <cell r="I861" t="str">
            <v>PU</v>
          </cell>
          <cell r="K861">
            <v>107</v>
          </cell>
          <cell r="L861">
            <v>2.65</v>
          </cell>
          <cell r="M861">
            <v>147650</v>
          </cell>
          <cell r="N861" t="str">
            <v>Fut</v>
          </cell>
          <cell r="O861" t="str">
            <v>Nyx</v>
          </cell>
          <cell r="P861">
            <v>150000</v>
          </cell>
          <cell r="Q861">
            <v>0</v>
          </cell>
          <cell r="R861" t="str">
            <v>Fncl</v>
          </cell>
          <cell r="S861" t="str">
            <v>Nymex</v>
          </cell>
          <cell r="T861">
            <v>150000</v>
          </cell>
          <cell r="U861">
            <v>15</v>
          </cell>
          <cell r="V861">
            <v>2.8849999999999998</v>
          </cell>
          <cell r="W861">
            <v>43.274999999999999</v>
          </cell>
          <cell r="X861">
            <v>0</v>
          </cell>
          <cell r="Y861">
            <v>15</v>
          </cell>
          <cell r="Z861">
            <v>43.274999999999999</v>
          </cell>
        </row>
        <row r="862">
          <cell r="C862">
            <v>36402</v>
          </cell>
          <cell r="D862" t="str">
            <v>Bot</v>
          </cell>
          <cell r="E862">
            <v>36434</v>
          </cell>
          <cell r="F862">
            <v>15</v>
          </cell>
          <cell r="H862">
            <v>2.8849999999999998</v>
          </cell>
          <cell r="I862" t="str">
            <v>PU</v>
          </cell>
          <cell r="K862">
            <v>138</v>
          </cell>
          <cell r="L862">
            <v>2.65</v>
          </cell>
          <cell r="M862">
            <v>147650</v>
          </cell>
          <cell r="N862" t="str">
            <v>Fut</v>
          </cell>
          <cell r="O862" t="str">
            <v>Nyx</v>
          </cell>
          <cell r="P862">
            <v>150000</v>
          </cell>
          <cell r="Q862">
            <v>0</v>
          </cell>
          <cell r="R862" t="str">
            <v>Fncl</v>
          </cell>
          <cell r="S862" t="str">
            <v>Nymex</v>
          </cell>
          <cell r="T862">
            <v>150000</v>
          </cell>
          <cell r="U862">
            <v>15</v>
          </cell>
          <cell r="V862">
            <v>2.8849999999999998</v>
          </cell>
          <cell r="W862">
            <v>43.274999999999999</v>
          </cell>
          <cell r="X862">
            <v>0</v>
          </cell>
          <cell r="Y862">
            <v>15</v>
          </cell>
          <cell r="Z862">
            <v>43.274999999999999</v>
          </cell>
        </row>
        <row r="864">
          <cell r="C864">
            <v>36405</v>
          </cell>
          <cell r="D864" t="str">
            <v>Sld</v>
          </cell>
          <cell r="E864">
            <v>36465</v>
          </cell>
          <cell r="G864">
            <v>25</v>
          </cell>
          <cell r="H864">
            <v>2.66</v>
          </cell>
          <cell r="I864" t="str">
            <v>PU</v>
          </cell>
          <cell r="K864">
            <v>157</v>
          </cell>
          <cell r="L864">
            <v>3.1</v>
          </cell>
          <cell r="M864">
            <v>-245600</v>
          </cell>
          <cell r="N864" t="str">
            <v>Fut</v>
          </cell>
          <cell r="O864" t="str">
            <v>Nyx</v>
          </cell>
          <cell r="P864">
            <v>0</v>
          </cell>
          <cell r="Q864">
            <v>250000</v>
          </cell>
          <cell r="R864" t="str">
            <v>Fncl</v>
          </cell>
          <cell r="S864" t="str">
            <v>Nymex</v>
          </cell>
          <cell r="T864">
            <v>250000</v>
          </cell>
          <cell r="U864">
            <v>-25</v>
          </cell>
          <cell r="V864">
            <v>2.66</v>
          </cell>
          <cell r="W864">
            <v>0</v>
          </cell>
          <cell r="X864">
            <v>66.5</v>
          </cell>
          <cell r="Y864">
            <v>-25</v>
          </cell>
          <cell r="Z864">
            <v>-66.5</v>
          </cell>
        </row>
        <row r="865">
          <cell r="C865">
            <v>36416</v>
          </cell>
          <cell r="D865" t="str">
            <v>Sld</v>
          </cell>
          <cell r="E865">
            <v>36434</v>
          </cell>
          <cell r="G865">
            <v>20</v>
          </cell>
          <cell r="H865">
            <v>2.76</v>
          </cell>
          <cell r="I865" t="str">
            <v>PB</v>
          </cell>
          <cell r="K865">
            <v>154</v>
          </cell>
          <cell r="L865">
            <v>2.65</v>
          </cell>
          <cell r="M865">
            <v>-201100</v>
          </cell>
          <cell r="N865" t="str">
            <v>Fut</v>
          </cell>
          <cell r="O865" t="str">
            <v>Nyx</v>
          </cell>
          <cell r="P865">
            <v>0</v>
          </cell>
          <cell r="Q865">
            <v>200000</v>
          </cell>
          <cell r="R865" t="str">
            <v>Fncl</v>
          </cell>
          <cell r="S865" t="str">
            <v>Nymex</v>
          </cell>
          <cell r="T865">
            <v>200000</v>
          </cell>
          <cell r="U865">
            <v>-20</v>
          </cell>
          <cell r="V865">
            <v>2.76</v>
          </cell>
          <cell r="W865">
            <v>0</v>
          </cell>
          <cell r="X865">
            <v>55.199999999999996</v>
          </cell>
          <cell r="Y865">
            <v>-20</v>
          </cell>
          <cell r="Z865">
            <v>-55.199999999999996</v>
          </cell>
        </row>
        <row r="866">
          <cell r="C866">
            <v>36417</v>
          </cell>
          <cell r="D866" t="str">
            <v>Bot</v>
          </cell>
          <cell r="E866">
            <v>36434</v>
          </cell>
          <cell r="F866">
            <v>20</v>
          </cell>
          <cell r="H866">
            <v>2.66</v>
          </cell>
          <cell r="I866" t="str">
            <v>PB</v>
          </cell>
          <cell r="K866">
            <v>154</v>
          </cell>
          <cell r="L866">
            <v>2.65</v>
          </cell>
          <cell r="M866">
            <v>199899.99999999997</v>
          </cell>
          <cell r="N866" t="str">
            <v>Fut</v>
          </cell>
          <cell r="O866" t="str">
            <v>Nyx</v>
          </cell>
          <cell r="P866">
            <v>200000</v>
          </cell>
          <cell r="Q866">
            <v>0</v>
          </cell>
          <cell r="R866" t="str">
            <v>Fncl</v>
          </cell>
          <cell r="S866" t="str">
            <v>Nymex</v>
          </cell>
          <cell r="T866">
            <v>200000</v>
          </cell>
          <cell r="U866">
            <v>20</v>
          </cell>
          <cell r="V866">
            <v>2.66</v>
          </cell>
          <cell r="W866">
            <v>53.2</v>
          </cell>
          <cell r="X866">
            <v>0</v>
          </cell>
          <cell r="Y866">
            <v>20</v>
          </cell>
          <cell r="Z866">
            <v>53.2</v>
          </cell>
        </row>
        <row r="867">
          <cell r="C867">
            <v>36417</v>
          </cell>
          <cell r="D867" t="str">
            <v>Bot</v>
          </cell>
          <cell r="E867">
            <v>36434</v>
          </cell>
          <cell r="F867">
            <v>15</v>
          </cell>
          <cell r="H867">
            <v>2.6349999999999998</v>
          </cell>
          <cell r="I867" t="str">
            <v>PB</v>
          </cell>
          <cell r="K867">
            <v>158</v>
          </cell>
          <cell r="L867">
            <v>2.65</v>
          </cell>
          <cell r="M867">
            <v>150150</v>
          </cell>
          <cell r="N867" t="str">
            <v>Fut</v>
          </cell>
          <cell r="O867" t="str">
            <v>Nyx</v>
          </cell>
          <cell r="P867">
            <v>150000</v>
          </cell>
          <cell r="Q867">
            <v>0</v>
          </cell>
          <cell r="R867" t="str">
            <v>Fncl</v>
          </cell>
          <cell r="S867" t="str">
            <v>Nymex</v>
          </cell>
          <cell r="T867">
            <v>150000</v>
          </cell>
          <cell r="U867">
            <v>15</v>
          </cell>
          <cell r="V867">
            <v>2.6349999999999998</v>
          </cell>
          <cell r="W867">
            <v>39.524999999999999</v>
          </cell>
          <cell r="X867">
            <v>0</v>
          </cell>
          <cell r="Y867">
            <v>15</v>
          </cell>
          <cell r="Z867">
            <v>39.524999999999999</v>
          </cell>
        </row>
        <row r="868">
          <cell r="C868">
            <v>36417</v>
          </cell>
          <cell r="D868" t="str">
            <v>Bot</v>
          </cell>
          <cell r="E868">
            <v>36434</v>
          </cell>
          <cell r="F868">
            <v>15</v>
          </cell>
          <cell r="H868">
            <v>2.6349999999999998</v>
          </cell>
          <cell r="I868" t="str">
            <v>PB</v>
          </cell>
          <cell r="K868">
            <v>159</v>
          </cell>
          <cell r="L868">
            <v>2.65</v>
          </cell>
          <cell r="M868">
            <v>150150</v>
          </cell>
          <cell r="N868" t="str">
            <v>Fut</v>
          </cell>
          <cell r="O868" t="str">
            <v>Nyx</v>
          </cell>
          <cell r="P868">
            <v>150000</v>
          </cell>
          <cell r="Q868">
            <v>0</v>
          </cell>
          <cell r="R868" t="str">
            <v>Fncl</v>
          </cell>
          <cell r="S868" t="str">
            <v>Nymex</v>
          </cell>
          <cell r="T868">
            <v>150000</v>
          </cell>
          <cell r="U868">
            <v>15</v>
          </cell>
          <cell r="V868">
            <v>2.6349999999999998</v>
          </cell>
          <cell r="W868">
            <v>39.524999999999999</v>
          </cell>
          <cell r="X868">
            <v>0</v>
          </cell>
          <cell r="Y868">
            <v>15</v>
          </cell>
          <cell r="Z868">
            <v>39.524999999999999</v>
          </cell>
        </row>
        <row r="869">
          <cell r="C869">
            <v>36418</v>
          </cell>
          <cell r="D869" t="str">
            <v>Sld</v>
          </cell>
          <cell r="E869">
            <v>36434</v>
          </cell>
          <cell r="G869">
            <v>30</v>
          </cell>
          <cell r="H869">
            <v>2.56</v>
          </cell>
          <cell r="I869" t="str">
            <v>PB</v>
          </cell>
          <cell r="K869">
            <v>157</v>
          </cell>
          <cell r="L869">
            <v>2.65</v>
          </cell>
          <cell r="M869">
            <v>-299100</v>
          </cell>
          <cell r="N869" t="str">
            <v>Fut</v>
          </cell>
          <cell r="O869" t="str">
            <v>Nyx</v>
          </cell>
          <cell r="P869">
            <v>0</v>
          </cell>
          <cell r="Q869">
            <v>300000</v>
          </cell>
          <cell r="R869" t="str">
            <v>Fncl</v>
          </cell>
          <cell r="S869" t="str">
            <v>Nymex</v>
          </cell>
          <cell r="T869">
            <v>300000</v>
          </cell>
          <cell r="U869">
            <v>-30</v>
          </cell>
          <cell r="V869">
            <v>2.56</v>
          </cell>
          <cell r="W869">
            <v>0</v>
          </cell>
          <cell r="X869">
            <v>76.8</v>
          </cell>
          <cell r="Y869">
            <v>-30</v>
          </cell>
          <cell r="Z869">
            <v>-76.8</v>
          </cell>
        </row>
        <row r="870">
          <cell r="C870">
            <v>36419</v>
          </cell>
          <cell r="D870" t="str">
            <v>Bot</v>
          </cell>
          <cell r="E870">
            <v>36434</v>
          </cell>
          <cell r="F870">
            <v>30</v>
          </cell>
          <cell r="H870">
            <v>2.5499999999999998</v>
          </cell>
          <cell r="I870" t="str">
            <v>PB</v>
          </cell>
          <cell r="K870">
            <v>157</v>
          </cell>
          <cell r="L870">
            <v>2.65</v>
          </cell>
          <cell r="M870">
            <v>301000</v>
          </cell>
          <cell r="N870" t="str">
            <v>Fut</v>
          </cell>
          <cell r="O870" t="str">
            <v>Nyx</v>
          </cell>
          <cell r="P870">
            <v>300000</v>
          </cell>
          <cell r="Q870">
            <v>0</v>
          </cell>
          <cell r="R870" t="str">
            <v>Fncl</v>
          </cell>
          <cell r="S870" t="str">
            <v>Nymex</v>
          </cell>
          <cell r="T870">
            <v>300000</v>
          </cell>
          <cell r="U870">
            <v>30</v>
          </cell>
          <cell r="V870">
            <v>2.5499999999999998</v>
          </cell>
          <cell r="W870">
            <v>76.5</v>
          </cell>
          <cell r="X870">
            <v>0</v>
          </cell>
          <cell r="Y870">
            <v>30</v>
          </cell>
          <cell r="Z870">
            <v>76.5</v>
          </cell>
        </row>
        <row r="871">
          <cell r="L871" t="e">
            <v>#N/A</v>
          </cell>
          <cell r="M871" t="e">
            <v>#N/A</v>
          </cell>
          <cell r="N871" t="str">
            <v>Fut</v>
          </cell>
          <cell r="O871" t="str">
            <v>Nyx</v>
          </cell>
          <cell r="P871">
            <v>0</v>
          </cell>
          <cell r="Q871">
            <v>0</v>
          </cell>
          <cell r="R871" t="str">
            <v>Fncl</v>
          </cell>
          <cell r="S871" t="str">
            <v>Nymex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</row>
        <row r="872">
          <cell r="C872">
            <v>36431</v>
          </cell>
          <cell r="D872" t="str">
            <v>Bot</v>
          </cell>
          <cell r="E872">
            <v>36434</v>
          </cell>
          <cell r="F872">
            <v>30</v>
          </cell>
          <cell r="H872">
            <v>2.61</v>
          </cell>
          <cell r="I872" t="str">
            <v>PB</v>
          </cell>
          <cell r="K872">
            <v>136</v>
          </cell>
          <cell r="L872">
            <v>2.65</v>
          </cell>
          <cell r="M872">
            <v>300400</v>
          </cell>
          <cell r="N872" t="str">
            <v>Fut</v>
          </cell>
          <cell r="O872" t="str">
            <v>Nyx</v>
          </cell>
          <cell r="P872">
            <v>300000</v>
          </cell>
          <cell r="Q872">
            <v>0</v>
          </cell>
          <cell r="R872" t="str">
            <v>Fncl</v>
          </cell>
          <cell r="S872" t="str">
            <v>Nymex</v>
          </cell>
          <cell r="T872">
            <v>300000</v>
          </cell>
          <cell r="U872">
            <v>30</v>
          </cell>
          <cell r="V872">
            <v>2.61</v>
          </cell>
          <cell r="W872">
            <v>78.3</v>
          </cell>
          <cell r="X872">
            <v>0</v>
          </cell>
          <cell r="Y872">
            <v>30</v>
          </cell>
          <cell r="Z872">
            <v>78.3</v>
          </cell>
        </row>
        <row r="873">
          <cell r="C873">
            <v>36431</v>
          </cell>
          <cell r="D873" t="str">
            <v>Bot</v>
          </cell>
          <cell r="E873">
            <v>36434</v>
          </cell>
          <cell r="F873">
            <v>30</v>
          </cell>
          <cell r="H873">
            <v>2.61</v>
          </cell>
          <cell r="I873" t="str">
            <v>PB</v>
          </cell>
          <cell r="K873">
            <v>154</v>
          </cell>
          <cell r="L873">
            <v>2.65</v>
          </cell>
          <cell r="M873">
            <v>300400</v>
          </cell>
          <cell r="N873" t="str">
            <v>Fut</v>
          </cell>
          <cell r="O873" t="str">
            <v>Nyx</v>
          </cell>
          <cell r="P873">
            <v>300000</v>
          </cell>
          <cell r="Q873">
            <v>0</v>
          </cell>
          <cell r="R873" t="str">
            <v>Fncl</v>
          </cell>
          <cell r="S873" t="str">
            <v>Nymex</v>
          </cell>
          <cell r="T873">
            <v>300000</v>
          </cell>
          <cell r="U873">
            <v>30</v>
          </cell>
          <cell r="V873">
            <v>2.61</v>
          </cell>
          <cell r="W873">
            <v>78.3</v>
          </cell>
          <cell r="X873">
            <v>0</v>
          </cell>
          <cell r="Y873">
            <v>30</v>
          </cell>
          <cell r="Z873">
            <v>78.3</v>
          </cell>
        </row>
        <row r="874">
          <cell r="C874">
            <v>36431</v>
          </cell>
          <cell r="D874" t="str">
            <v>Bot</v>
          </cell>
          <cell r="E874">
            <v>36434</v>
          </cell>
          <cell r="F874">
            <v>15</v>
          </cell>
          <cell r="H874">
            <v>2.61</v>
          </cell>
          <cell r="I874" t="str">
            <v>PB</v>
          </cell>
          <cell r="K874">
            <v>138</v>
          </cell>
          <cell r="L874">
            <v>2.65</v>
          </cell>
          <cell r="M874">
            <v>150400</v>
          </cell>
          <cell r="N874" t="str">
            <v>Fut</v>
          </cell>
          <cell r="O874" t="str">
            <v>Nyx</v>
          </cell>
          <cell r="P874">
            <v>150000</v>
          </cell>
          <cell r="Q874">
            <v>0</v>
          </cell>
          <cell r="R874" t="str">
            <v>Fncl</v>
          </cell>
          <cell r="S874" t="str">
            <v>Nymex</v>
          </cell>
          <cell r="T874">
            <v>150000</v>
          </cell>
          <cell r="U874">
            <v>15</v>
          </cell>
          <cell r="V874">
            <v>2.61</v>
          </cell>
          <cell r="W874">
            <v>39.15</v>
          </cell>
          <cell r="X874">
            <v>0</v>
          </cell>
          <cell r="Y874">
            <v>15</v>
          </cell>
          <cell r="Z874">
            <v>39.15</v>
          </cell>
        </row>
        <row r="875">
          <cell r="C875">
            <v>36431</v>
          </cell>
          <cell r="D875" t="str">
            <v>Sld</v>
          </cell>
          <cell r="E875">
            <v>36434</v>
          </cell>
          <cell r="G875">
            <v>30</v>
          </cell>
          <cell r="H875">
            <v>2.6480000000000001</v>
          </cell>
          <cell r="I875" t="str">
            <v>PU</v>
          </cell>
          <cell r="K875">
            <v>157</v>
          </cell>
          <cell r="L875">
            <v>2.65</v>
          </cell>
          <cell r="M875">
            <v>-299980</v>
          </cell>
          <cell r="N875" t="str">
            <v>Fut</v>
          </cell>
          <cell r="O875" t="str">
            <v>Nyx</v>
          </cell>
          <cell r="P875">
            <v>0</v>
          </cell>
          <cell r="Q875">
            <v>300000</v>
          </cell>
          <cell r="R875" t="str">
            <v>Fncl</v>
          </cell>
          <cell r="S875" t="str">
            <v>Nymex</v>
          </cell>
          <cell r="T875">
            <v>300000</v>
          </cell>
          <cell r="U875">
            <v>-30</v>
          </cell>
          <cell r="V875">
            <v>2.6480000000000001</v>
          </cell>
          <cell r="W875">
            <v>0</v>
          </cell>
          <cell r="X875">
            <v>79.44</v>
          </cell>
          <cell r="Y875">
            <v>-30</v>
          </cell>
          <cell r="Z875">
            <v>-79.44</v>
          </cell>
        </row>
        <row r="876">
          <cell r="C876">
            <v>36431</v>
          </cell>
          <cell r="D876" t="str">
            <v>Sld</v>
          </cell>
          <cell r="E876">
            <v>36434</v>
          </cell>
          <cell r="G876">
            <v>10</v>
          </cell>
          <cell r="H876">
            <v>2.6480000000000001</v>
          </cell>
          <cell r="I876" t="str">
            <v>PU</v>
          </cell>
          <cell r="K876">
            <v>158</v>
          </cell>
          <cell r="L876">
            <v>2.65</v>
          </cell>
          <cell r="M876">
            <v>-99980.000000000015</v>
          </cell>
          <cell r="N876" t="str">
            <v>Fut</v>
          </cell>
          <cell r="O876" t="str">
            <v>Nyx</v>
          </cell>
          <cell r="P876">
            <v>0</v>
          </cell>
          <cell r="Q876">
            <v>100000</v>
          </cell>
          <cell r="R876" t="str">
            <v>Fncl</v>
          </cell>
          <cell r="S876" t="str">
            <v>Nymex</v>
          </cell>
          <cell r="T876">
            <v>100000</v>
          </cell>
          <cell r="U876">
            <v>-10</v>
          </cell>
          <cell r="V876">
            <v>2.6480000000000001</v>
          </cell>
          <cell r="W876">
            <v>0</v>
          </cell>
          <cell r="X876">
            <v>26.48</v>
          </cell>
          <cell r="Y876">
            <v>-10</v>
          </cell>
          <cell r="Z876">
            <v>-26.48</v>
          </cell>
        </row>
        <row r="877">
          <cell r="C877">
            <v>36431</v>
          </cell>
          <cell r="D877" t="str">
            <v>Sld</v>
          </cell>
          <cell r="E877">
            <v>36434</v>
          </cell>
          <cell r="G877">
            <v>10</v>
          </cell>
          <cell r="H877">
            <v>2.61</v>
          </cell>
          <cell r="I877" t="str">
            <v>PU</v>
          </cell>
          <cell r="K877">
            <v>159</v>
          </cell>
          <cell r="L877">
            <v>2.65</v>
          </cell>
          <cell r="M877">
            <v>-99600.000000000015</v>
          </cell>
          <cell r="N877" t="str">
            <v>Fut</v>
          </cell>
          <cell r="O877" t="str">
            <v>Nyx</v>
          </cell>
          <cell r="P877">
            <v>0</v>
          </cell>
          <cell r="Q877">
            <v>100000</v>
          </cell>
          <cell r="R877" t="str">
            <v>Fncl</v>
          </cell>
          <cell r="S877" t="str">
            <v>Nymex</v>
          </cell>
          <cell r="T877">
            <v>100000</v>
          </cell>
          <cell r="U877">
            <v>-10</v>
          </cell>
          <cell r="V877">
            <v>2.61</v>
          </cell>
          <cell r="W877">
            <v>0</v>
          </cell>
          <cell r="X877">
            <v>26.099999999999998</v>
          </cell>
          <cell r="Y877">
            <v>-10</v>
          </cell>
          <cell r="Z877">
            <v>-26.099999999999998</v>
          </cell>
        </row>
        <row r="878">
          <cell r="L878" t="e">
            <v>#N/A</v>
          </cell>
          <cell r="M878" t="e">
            <v>#N/A</v>
          </cell>
          <cell r="N878" t="str">
            <v>Fut</v>
          </cell>
          <cell r="O878" t="str">
            <v>Nyx</v>
          </cell>
          <cell r="P878">
            <v>0</v>
          </cell>
          <cell r="Q878">
            <v>0</v>
          </cell>
          <cell r="R878" t="str">
            <v>Fncl</v>
          </cell>
          <cell r="S878" t="str">
            <v>Nymex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</row>
        <row r="879">
          <cell r="C879">
            <v>36431</v>
          </cell>
          <cell r="D879" t="str">
            <v>Bot</v>
          </cell>
          <cell r="E879">
            <v>36434</v>
          </cell>
          <cell r="F879">
            <v>10</v>
          </cell>
          <cell r="H879">
            <v>2.61</v>
          </cell>
          <cell r="I879" t="str">
            <v>IT</v>
          </cell>
          <cell r="K879">
            <v>156</v>
          </cell>
          <cell r="L879">
            <v>2.65</v>
          </cell>
          <cell r="M879">
            <v>100399.99999999999</v>
          </cell>
          <cell r="N879" t="str">
            <v>Fut</v>
          </cell>
          <cell r="O879" t="str">
            <v>Nyx</v>
          </cell>
          <cell r="P879">
            <v>100000</v>
          </cell>
          <cell r="Q879">
            <v>0</v>
          </cell>
          <cell r="R879" t="str">
            <v>Fncl</v>
          </cell>
          <cell r="S879" t="str">
            <v>Nymex</v>
          </cell>
          <cell r="T879">
            <v>100000</v>
          </cell>
          <cell r="U879">
            <v>10</v>
          </cell>
          <cell r="V879">
            <v>2.61</v>
          </cell>
          <cell r="W879">
            <v>26.099999999999998</v>
          </cell>
          <cell r="X879">
            <v>0</v>
          </cell>
          <cell r="Y879">
            <v>10</v>
          </cell>
          <cell r="Z879">
            <v>26.099999999999998</v>
          </cell>
        </row>
        <row r="880">
          <cell r="C880">
            <v>36431</v>
          </cell>
          <cell r="D880" t="str">
            <v>Sld</v>
          </cell>
          <cell r="E880">
            <v>36434</v>
          </cell>
          <cell r="G880">
            <v>5</v>
          </cell>
          <cell r="H880">
            <v>2.61</v>
          </cell>
          <cell r="I880" t="str">
            <v>IT</v>
          </cell>
          <cell r="K880">
            <v>158</v>
          </cell>
          <cell r="L880">
            <v>2.65</v>
          </cell>
          <cell r="M880">
            <v>-49600</v>
          </cell>
          <cell r="N880" t="str">
            <v>Fut</v>
          </cell>
          <cell r="O880" t="str">
            <v>Nyx</v>
          </cell>
          <cell r="P880">
            <v>0</v>
          </cell>
          <cell r="Q880">
            <v>50000</v>
          </cell>
          <cell r="R880" t="str">
            <v>Fncl</v>
          </cell>
          <cell r="S880" t="str">
            <v>Nymex</v>
          </cell>
          <cell r="T880">
            <v>50000</v>
          </cell>
          <cell r="U880">
            <v>-5</v>
          </cell>
          <cell r="V880">
            <v>2.61</v>
          </cell>
          <cell r="W880">
            <v>0</v>
          </cell>
          <cell r="X880">
            <v>13.049999999999999</v>
          </cell>
          <cell r="Y880">
            <v>-5</v>
          </cell>
          <cell r="Z880">
            <v>-13.049999999999999</v>
          </cell>
        </row>
        <row r="881">
          <cell r="C881">
            <v>36431</v>
          </cell>
          <cell r="D881" t="str">
            <v>Sld</v>
          </cell>
          <cell r="E881">
            <v>36434</v>
          </cell>
          <cell r="G881">
            <v>5</v>
          </cell>
          <cell r="H881">
            <v>2.61</v>
          </cell>
          <cell r="I881" t="str">
            <v>IT</v>
          </cell>
          <cell r="K881">
            <v>159</v>
          </cell>
          <cell r="L881">
            <v>2.65</v>
          </cell>
          <cell r="M881">
            <v>-49600</v>
          </cell>
          <cell r="N881" t="str">
            <v>Fut</v>
          </cell>
          <cell r="O881" t="str">
            <v>Nyx</v>
          </cell>
          <cell r="P881">
            <v>0</v>
          </cell>
          <cell r="Q881">
            <v>50000</v>
          </cell>
          <cell r="R881" t="str">
            <v>Fncl</v>
          </cell>
          <cell r="S881" t="str">
            <v>Nymex</v>
          </cell>
          <cell r="T881">
            <v>50000</v>
          </cell>
          <cell r="U881">
            <v>-5</v>
          </cell>
          <cell r="V881">
            <v>2.61</v>
          </cell>
          <cell r="W881">
            <v>0</v>
          </cell>
          <cell r="X881">
            <v>13.049999999999999</v>
          </cell>
          <cell r="Y881">
            <v>-5</v>
          </cell>
          <cell r="Z881">
            <v>-13.049999999999999</v>
          </cell>
        </row>
        <row r="883">
          <cell r="C883">
            <v>36432</v>
          </cell>
          <cell r="D883" t="str">
            <v>Bot</v>
          </cell>
          <cell r="E883">
            <v>36465</v>
          </cell>
          <cell r="F883">
            <v>2</v>
          </cell>
          <cell r="H883">
            <v>2.798</v>
          </cell>
          <cell r="I883" t="str">
            <v>PU</v>
          </cell>
          <cell r="K883">
            <v>160</v>
          </cell>
          <cell r="L883">
            <v>3.1</v>
          </cell>
          <cell r="M883">
            <v>23020</v>
          </cell>
          <cell r="N883" t="str">
            <v>Fut</v>
          </cell>
          <cell r="O883" t="str">
            <v>Nyx</v>
          </cell>
          <cell r="P883">
            <v>20000</v>
          </cell>
          <cell r="Q883">
            <v>0</v>
          </cell>
          <cell r="R883" t="str">
            <v>Fncl</v>
          </cell>
          <cell r="S883" t="str">
            <v>Nymex</v>
          </cell>
          <cell r="T883">
            <v>20000</v>
          </cell>
          <cell r="U883">
            <v>2</v>
          </cell>
          <cell r="V883">
            <v>2.798</v>
          </cell>
          <cell r="W883">
            <v>5.5960000000000001</v>
          </cell>
          <cell r="X883">
            <v>0</v>
          </cell>
          <cell r="Y883">
            <v>2</v>
          </cell>
          <cell r="Z883">
            <v>5.5960000000000001</v>
          </cell>
        </row>
        <row r="884">
          <cell r="C884">
            <v>36432</v>
          </cell>
          <cell r="D884" t="str">
            <v>Bot</v>
          </cell>
          <cell r="E884">
            <v>36465</v>
          </cell>
          <cell r="F884">
            <v>5</v>
          </cell>
          <cell r="H884">
            <v>2.8</v>
          </cell>
          <cell r="I884" t="str">
            <v>PU</v>
          </cell>
          <cell r="K884">
            <v>160</v>
          </cell>
          <cell r="L884">
            <v>3.1</v>
          </cell>
          <cell r="M884">
            <v>53000.000000000007</v>
          </cell>
          <cell r="N884" t="str">
            <v>Fut</v>
          </cell>
          <cell r="O884" t="str">
            <v>Nyx</v>
          </cell>
          <cell r="P884">
            <v>50000</v>
          </cell>
          <cell r="Q884">
            <v>0</v>
          </cell>
          <cell r="R884" t="str">
            <v>Fncl</v>
          </cell>
          <cell r="S884" t="str">
            <v>Nymex</v>
          </cell>
          <cell r="T884">
            <v>50000</v>
          </cell>
          <cell r="U884">
            <v>5</v>
          </cell>
          <cell r="V884">
            <v>2.8</v>
          </cell>
          <cell r="W884">
            <v>14</v>
          </cell>
          <cell r="X884">
            <v>0</v>
          </cell>
          <cell r="Y884">
            <v>5</v>
          </cell>
          <cell r="Z884">
            <v>14</v>
          </cell>
        </row>
        <row r="885">
          <cell r="C885">
            <v>36432</v>
          </cell>
          <cell r="D885" t="str">
            <v>Bot</v>
          </cell>
          <cell r="E885">
            <v>36465</v>
          </cell>
          <cell r="F885">
            <v>25</v>
          </cell>
          <cell r="H885">
            <v>2.8</v>
          </cell>
          <cell r="I885" t="str">
            <v>PU</v>
          </cell>
          <cell r="K885">
            <v>157</v>
          </cell>
          <cell r="L885">
            <v>3.1</v>
          </cell>
          <cell r="M885">
            <v>253000</v>
          </cell>
          <cell r="N885" t="str">
            <v>Fut</v>
          </cell>
          <cell r="O885" t="str">
            <v>Nyx</v>
          </cell>
          <cell r="P885">
            <v>250000</v>
          </cell>
          <cell r="Q885">
            <v>0</v>
          </cell>
          <cell r="R885" t="str">
            <v>Fncl</v>
          </cell>
          <cell r="S885" t="str">
            <v>Nymex</v>
          </cell>
          <cell r="T885">
            <v>250000</v>
          </cell>
          <cell r="U885">
            <v>25</v>
          </cell>
          <cell r="V885">
            <v>2.8</v>
          </cell>
          <cell r="W885">
            <v>70</v>
          </cell>
          <cell r="X885">
            <v>0</v>
          </cell>
          <cell r="Y885">
            <v>25</v>
          </cell>
          <cell r="Z885">
            <v>70</v>
          </cell>
        </row>
        <row r="886">
          <cell r="C886">
            <v>36433</v>
          </cell>
          <cell r="D886" t="str">
            <v>Bot</v>
          </cell>
          <cell r="E886">
            <v>36434</v>
          </cell>
          <cell r="F886">
            <v>30</v>
          </cell>
          <cell r="H886">
            <v>2.5499999999999998</v>
          </cell>
          <cell r="I886" t="str">
            <v>IT</v>
          </cell>
          <cell r="K886">
            <v>157</v>
          </cell>
          <cell r="L886">
            <v>2.65</v>
          </cell>
          <cell r="M886">
            <v>301000</v>
          </cell>
          <cell r="N886" t="str">
            <v>Fut</v>
          </cell>
          <cell r="O886" t="str">
            <v>Nyx</v>
          </cell>
          <cell r="P886">
            <v>300000</v>
          </cell>
          <cell r="Q886">
            <v>0</v>
          </cell>
          <cell r="R886" t="str">
            <v>Fncl</v>
          </cell>
          <cell r="S886" t="str">
            <v>Nymex</v>
          </cell>
          <cell r="T886">
            <v>300000</v>
          </cell>
          <cell r="U886">
            <v>30</v>
          </cell>
          <cell r="V886">
            <v>2.5499999999999998</v>
          </cell>
          <cell r="W886">
            <v>76.5</v>
          </cell>
          <cell r="X886">
            <v>0</v>
          </cell>
          <cell r="Y886">
            <v>30</v>
          </cell>
          <cell r="Z886">
            <v>76.5</v>
          </cell>
        </row>
        <row r="887">
          <cell r="C887">
            <v>36433</v>
          </cell>
          <cell r="D887" t="str">
            <v>Sld</v>
          </cell>
          <cell r="E887">
            <v>36434</v>
          </cell>
          <cell r="G887">
            <v>30</v>
          </cell>
          <cell r="H887">
            <v>2.5499999999999998</v>
          </cell>
          <cell r="I887" t="str">
            <v>IT</v>
          </cell>
          <cell r="K887">
            <v>154</v>
          </cell>
          <cell r="L887">
            <v>2.65</v>
          </cell>
          <cell r="M887">
            <v>-299000</v>
          </cell>
          <cell r="N887" t="str">
            <v>Fut</v>
          </cell>
          <cell r="O887" t="str">
            <v>Nyx</v>
          </cell>
          <cell r="P887">
            <v>0</v>
          </cell>
          <cell r="Q887">
            <v>300000</v>
          </cell>
          <cell r="R887" t="str">
            <v>Fncl</v>
          </cell>
          <cell r="S887" t="str">
            <v>Nymex</v>
          </cell>
          <cell r="T887">
            <v>300000</v>
          </cell>
          <cell r="U887">
            <v>-30</v>
          </cell>
          <cell r="V887">
            <v>2.5499999999999998</v>
          </cell>
          <cell r="W887">
            <v>0</v>
          </cell>
          <cell r="X887">
            <v>76.5</v>
          </cell>
          <cell r="Y887">
            <v>-30</v>
          </cell>
          <cell r="Z887">
            <v>-76.5</v>
          </cell>
        </row>
        <row r="888">
          <cell r="C888">
            <v>36410</v>
          </cell>
          <cell r="D888" t="str">
            <v>Sld</v>
          </cell>
          <cell r="E888">
            <v>36465</v>
          </cell>
          <cell r="G888">
            <v>30</v>
          </cell>
          <cell r="H888">
            <v>2.7</v>
          </cell>
          <cell r="I888" t="str">
            <v>PB</v>
          </cell>
          <cell r="K888">
            <v>136</v>
          </cell>
          <cell r="L888">
            <v>3.1</v>
          </cell>
          <cell r="M888">
            <v>-296000</v>
          </cell>
          <cell r="N888" t="str">
            <v>Fut</v>
          </cell>
          <cell r="O888" t="str">
            <v>Nyx</v>
          </cell>
          <cell r="P888">
            <v>0</v>
          </cell>
          <cell r="Q888">
            <v>300000</v>
          </cell>
          <cell r="R888" t="str">
            <v>Fncl</v>
          </cell>
          <cell r="S888" t="str">
            <v>Nymex</v>
          </cell>
          <cell r="T888">
            <v>300000</v>
          </cell>
          <cell r="U888">
            <v>-30</v>
          </cell>
          <cell r="V888">
            <v>2.7</v>
          </cell>
          <cell r="W888">
            <v>0</v>
          </cell>
          <cell r="X888">
            <v>81</v>
          </cell>
          <cell r="Y888">
            <v>-30</v>
          </cell>
          <cell r="Z888">
            <v>-81</v>
          </cell>
        </row>
        <row r="889">
          <cell r="C889">
            <v>36411</v>
          </cell>
          <cell r="D889" t="str">
            <v>Sld</v>
          </cell>
          <cell r="E889">
            <v>36465</v>
          </cell>
          <cell r="G889">
            <v>30</v>
          </cell>
          <cell r="H889">
            <v>2.67</v>
          </cell>
          <cell r="I889" t="str">
            <v>PB</v>
          </cell>
          <cell r="K889">
            <v>138</v>
          </cell>
          <cell r="L889">
            <v>3.1</v>
          </cell>
          <cell r="M889">
            <v>-295700</v>
          </cell>
          <cell r="N889" t="str">
            <v>Fut</v>
          </cell>
          <cell r="O889" t="str">
            <v>Nyx</v>
          </cell>
          <cell r="P889">
            <v>0</v>
          </cell>
          <cell r="Q889">
            <v>300000</v>
          </cell>
          <cell r="R889" t="str">
            <v>Fncl</v>
          </cell>
          <cell r="S889" t="str">
            <v>Nymex</v>
          </cell>
          <cell r="T889">
            <v>300000</v>
          </cell>
          <cell r="U889">
            <v>-30</v>
          </cell>
          <cell r="V889">
            <v>2.67</v>
          </cell>
          <cell r="W889">
            <v>0</v>
          </cell>
          <cell r="X889">
            <v>80.099999999999994</v>
          </cell>
          <cell r="Y889">
            <v>-30</v>
          </cell>
          <cell r="Z889">
            <v>-80.099999999999994</v>
          </cell>
        </row>
        <row r="890">
          <cell r="C890">
            <v>36411</v>
          </cell>
          <cell r="D890" t="str">
            <v>Sld</v>
          </cell>
          <cell r="E890">
            <v>36465</v>
          </cell>
          <cell r="G890">
            <v>15</v>
          </cell>
          <cell r="H890">
            <v>2.859</v>
          </cell>
          <cell r="I890" t="str">
            <v>PB</v>
          </cell>
          <cell r="K890">
            <v>162</v>
          </cell>
          <cell r="L890">
            <v>3.1</v>
          </cell>
          <cell r="M890">
            <v>-147590</v>
          </cell>
          <cell r="N890" t="str">
            <v>Fut</v>
          </cell>
          <cell r="O890" t="str">
            <v>Nyx</v>
          </cell>
          <cell r="P890">
            <v>0</v>
          </cell>
          <cell r="Q890">
            <v>150000</v>
          </cell>
          <cell r="R890" t="str">
            <v>Fncl</v>
          </cell>
          <cell r="S890" t="str">
            <v>Nymex</v>
          </cell>
          <cell r="T890">
            <v>150000</v>
          </cell>
          <cell r="U890">
            <v>-15</v>
          </cell>
          <cell r="V890">
            <v>2.859</v>
          </cell>
          <cell r="W890">
            <v>0</v>
          </cell>
          <cell r="X890">
            <v>42.884999999999998</v>
          </cell>
          <cell r="Y890">
            <v>-15</v>
          </cell>
          <cell r="Z890">
            <v>-42.884999999999998</v>
          </cell>
        </row>
        <row r="891">
          <cell r="C891">
            <v>36441</v>
          </cell>
          <cell r="D891" t="str">
            <v>Bot</v>
          </cell>
          <cell r="E891">
            <v>36465</v>
          </cell>
          <cell r="F891">
            <v>30</v>
          </cell>
          <cell r="H891">
            <v>2.92</v>
          </cell>
          <cell r="I891" t="str">
            <v>PU</v>
          </cell>
          <cell r="K891">
            <v>137</v>
          </cell>
          <cell r="L891">
            <v>3.1</v>
          </cell>
          <cell r="M891">
            <v>301800</v>
          </cell>
          <cell r="N891" t="str">
            <v>Fut</v>
          </cell>
          <cell r="O891" t="str">
            <v>Nyx</v>
          </cell>
          <cell r="P891">
            <v>300000</v>
          </cell>
          <cell r="Q891">
            <v>0</v>
          </cell>
          <cell r="R891" t="str">
            <v>Fncl</v>
          </cell>
          <cell r="S891" t="str">
            <v>Nymex</v>
          </cell>
          <cell r="T891">
            <v>300000</v>
          </cell>
          <cell r="U891">
            <v>30</v>
          </cell>
          <cell r="V891">
            <v>2.92</v>
          </cell>
          <cell r="W891">
            <v>87.6</v>
          </cell>
          <cell r="X891">
            <v>0</v>
          </cell>
          <cell r="Y891">
            <v>30</v>
          </cell>
          <cell r="Z891">
            <v>87.6</v>
          </cell>
        </row>
        <row r="892">
          <cell r="C892">
            <v>36448</v>
          </cell>
          <cell r="D892" t="str">
            <v>Sld</v>
          </cell>
          <cell r="E892">
            <v>36465</v>
          </cell>
          <cell r="G892">
            <v>10</v>
          </cell>
          <cell r="H892">
            <v>2.91</v>
          </cell>
          <cell r="I892" t="str">
            <v>PU</v>
          </cell>
          <cell r="K892">
            <v>156</v>
          </cell>
          <cell r="L892">
            <v>3.1</v>
          </cell>
          <cell r="M892">
            <v>-98100</v>
          </cell>
          <cell r="N892" t="str">
            <v>Fut</v>
          </cell>
          <cell r="O892" t="str">
            <v>Nyx</v>
          </cell>
          <cell r="P892">
            <v>0</v>
          </cell>
          <cell r="Q892">
            <v>100000</v>
          </cell>
          <cell r="R892" t="str">
            <v>Fncl</v>
          </cell>
          <cell r="S892" t="str">
            <v>Nymex</v>
          </cell>
          <cell r="T892">
            <v>100000</v>
          </cell>
          <cell r="U892">
            <v>-10</v>
          </cell>
          <cell r="V892">
            <v>2.91</v>
          </cell>
          <cell r="W892">
            <v>0</v>
          </cell>
          <cell r="X892">
            <v>29.1</v>
          </cell>
          <cell r="Y892">
            <v>-10</v>
          </cell>
          <cell r="Z892">
            <v>-29.1</v>
          </cell>
        </row>
        <row r="893">
          <cell r="C893">
            <v>36448</v>
          </cell>
          <cell r="D893" t="str">
            <v>Sld</v>
          </cell>
          <cell r="E893">
            <v>36465</v>
          </cell>
          <cell r="G893">
            <v>5</v>
          </cell>
          <cell r="H893">
            <v>2.91</v>
          </cell>
          <cell r="I893" t="str">
            <v>PU</v>
          </cell>
          <cell r="K893">
            <v>152</v>
          </cell>
          <cell r="L893">
            <v>3.1</v>
          </cell>
          <cell r="M893">
            <v>-48100.000000000007</v>
          </cell>
          <cell r="N893" t="str">
            <v>Fut</v>
          </cell>
          <cell r="O893" t="str">
            <v>Nyx</v>
          </cell>
          <cell r="P893">
            <v>0</v>
          </cell>
          <cell r="Q893">
            <v>50000</v>
          </cell>
          <cell r="R893" t="str">
            <v>Fncl</v>
          </cell>
          <cell r="S893" t="str">
            <v>Nymex</v>
          </cell>
          <cell r="T893">
            <v>50000</v>
          </cell>
          <cell r="U893">
            <v>-5</v>
          </cell>
          <cell r="V893">
            <v>2.91</v>
          </cell>
          <cell r="W893">
            <v>0</v>
          </cell>
          <cell r="X893">
            <v>14.55</v>
          </cell>
          <cell r="Y893">
            <v>-5</v>
          </cell>
          <cell r="Z893">
            <v>-14.55</v>
          </cell>
        </row>
        <row r="894">
          <cell r="C894">
            <v>36448</v>
          </cell>
          <cell r="D894" t="str">
            <v>Sld</v>
          </cell>
          <cell r="E894">
            <v>36465</v>
          </cell>
          <cell r="G894">
            <v>5</v>
          </cell>
          <cell r="H894">
            <v>2.9049999999999998</v>
          </cell>
          <cell r="I894" t="str">
            <v>PU</v>
          </cell>
          <cell r="K894">
            <v>161</v>
          </cell>
          <cell r="L894">
            <v>3.1</v>
          </cell>
          <cell r="M894">
            <v>-48050</v>
          </cell>
          <cell r="N894" t="str">
            <v>Fut</v>
          </cell>
          <cell r="O894" t="str">
            <v>Nyx</v>
          </cell>
          <cell r="P894">
            <v>0</v>
          </cell>
          <cell r="Q894">
            <v>50000</v>
          </cell>
          <cell r="R894" t="str">
            <v>Fncl</v>
          </cell>
          <cell r="S894" t="str">
            <v>Nymex</v>
          </cell>
          <cell r="T894">
            <v>50000</v>
          </cell>
          <cell r="U894">
            <v>-5</v>
          </cell>
          <cell r="V894">
            <v>2.9049999999999998</v>
          </cell>
          <cell r="W894">
            <v>0</v>
          </cell>
          <cell r="X894">
            <v>14.524999999999999</v>
          </cell>
          <cell r="Y894">
            <v>-5</v>
          </cell>
          <cell r="Z894">
            <v>-14.524999999999999</v>
          </cell>
        </row>
        <row r="895">
          <cell r="C895">
            <v>36448</v>
          </cell>
          <cell r="D895" t="str">
            <v>Sld</v>
          </cell>
          <cell r="E895">
            <v>36465</v>
          </cell>
          <cell r="G895">
            <v>10</v>
          </cell>
          <cell r="H895">
            <v>2.9049999999999998</v>
          </cell>
          <cell r="I895" t="str">
            <v>PU</v>
          </cell>
          <cell r="K895">
            <v>164</v>
          </cell>
          <cell r="L895">
            <v>3.1</v>
          </cell>
          <cell r="M895">
            <v>-98050</v>
          </cell>
          <cell r="N895" t="str">
            <v>Fut</v>
          </cell>
          <cell r="O895" t="str">
            <v>Nyx</v>
          </cell>
          <cell r="P895">
            <v>0</v>
          </cell>
          <cell r="Q895">
            <v>100000</v>
          </cell>
          <cell r="R895" t="str">
            <v>Fncl</v>
          </cell>
          <cell r="S895" t="str">
            <v>Nymex</v>
          </cell>
          <cell r="T895">
            <v>100000</v>
          </cell>
          <cell r="U895">
            <v>-10</v>
          </cell>
          <cell r="V895">
            <v>2.9049999999999998</v>
          </cell>
          <cell r="W895">
            <v>0</v>
          </cell>
          <cell r="X895">
            <v>29.049999999999997</v>
          </cell>
          <cell r="Y895">
            <v>-10</v>
          </cell>
          <cell r="Z895">
            <v>-29.049999999999997</v>
          </cell>
        </row>
        <row r="896">
          <cell r="C896">
            <v>36452</v>
          </cell>
          <cell r="D896" t="str">
            <v>Sld</v>
          </cell>
          <cell r="E896">
            <v>36465</v>
          </cell>
          <cell r="G896">
            <v>30</v>
          </cell>
          <cell r="H896">
            <v>3.03</v>
          </cell>
          <cell r="I896" t="str">
            <v>PB</v>
          </cell>
          <cell r="K896">
            <v>162</v>
          </cell>
          <cell r="L896">
            <v>3.1</v>
          </cell>
          <cell r="M896">
            <v>-299300</v>
          </cell>
          <cell r="N896" t="str">
            <v>Fut</v>
          </cell>
          <cell r="O896" t="str">
            <v>Nyx</v>
          </cell>
          <cell r="P896">
            <v>0</v>
          </cell>
          <cell r="Q896">
            <v>300000</v>
          </cell>
          <cell r="R896" t="str">
            <v>Fncl</v>
          </cell>
          <cell r="S896" t="str">
            <v>Nymex</v>
          </cell>
          <cell r="T896">
            <v>300000</v>
          </cell>
          <cell r="U896">
            <v>-30</v>
          </cell>
          <cell r="V896">
            <v>3.03</v>
          </cell>
          <cell r="W896">
            <v>0</v>
          </cell>
          <cell r="X896">
            <v>90.899999999999991</v>
          </cell>
          <cell r="Y896">
            <v>-30</v>
          </cell>
          <cell r="Z896">
            <v>-90.899999999999991</v>
          </cell>
        </row>
        <row r="897">
          <cell r="C897">
            <v>36452</v>
          </cell>
          <cell r="D897" t="str">
            <v>Bot</v>
          </cell>
          <cell r="E897">
            <v>36526</v>
          </cell>
          <cell r="F897">
            <v>4</v>
          </cell>
          <cell r="H897">
            <v>3.2349999999999999</v>
          </cell>
          <cell r="I897" t="str">
            <v>SB1</v>
          </cell>
          <cell r="K897">
            <v>14</v>
          </cell>
          <cell r="L897">
            <v>2.34</v>
          </cell>
          <cell r="M897">
            <v>31050</v>
          </cell>
          <cell r="N897" t="str">
            <v>Fut</v>
          </cell>
          <cell r="O897" t="str">
            <v>Nyx</v>
          </cell>
          <cell r="P897">
            <v>40000</v>
          </cell>
          <cell r="Q897">
            <v>0</v>
          </cell>
          <cell r="R897" t="str">
            <v>Fncl</v>
          </cell>
          <cell r="S897" t="str">
            <v>Nymex</v>
          </cell>
          <cell r="T897">
            <v>40000</v>
          </cell>
          <cell r="U897">
            <v>4</v>
          </cell>
          <cell r="V897">
            <v>3.2349999999999999</v>
          </cell>
          <cell r="W897">
            <v>12.94</v>
          </cell>
          <cell r="X897">
            <v>0</v>
          </cell>
          <cell r="Y897">
            <v>4</v>
          </cell>
          <cell r="Z897">
            <v>12.94</v>
          </cell>
        </row>
        <row r="898">
          <cell r="C898">
            <v>36452</v>
          </cell>
          <cell r="D898" t="str">
            <v>Sld</v>
          </cell>
          <cell r="E898">
            <v>36495</v>
          </cell>
          <cell r="G898">
            <v>4</v>
          </cell>
          <cell r="H898">
            <v>3.23</v>
          </cell>
          <cell r="I898" t="str">
            <v>SB1</v>
          </cell>
          <cell r="K898">
            <v>14</v>
          </cell>
          <cell r="L898">
            <v>2.105</v>
          </cell>
          <cell r="M898">
            <v>-51250</v>
          </cell>
          <cell r="N898" t="str">
            <v>Fut</v>
          </cell>
          <cell r="O898" t="str">
            <v>Nyx</v>
          </cell>
          <cell r="P898">
            <v>0</v>
          </cell>
          <cell r="Q898">
            <v>40000</v>
          </cell>
          <cell r="R898" t="str">
            <v>Fncl</v>
          </cell>
          <cell r="S898" t="str">
            <v>Nymex</v>
          </cell>
          <cell r="T898">
            <v>40000</v>
          </cell>
          <cell r="U898">
            <v>-4</v>
          </cell>
          <cell r="V898">
            <v>3.23</v>
          </cell>
          <cell r="W898">
            <v>0</v>
          </cell>
          <cell r="X898">
            <v>12.92</v>
          </cell>
          <cell r="Y898">
            <v>-4</v>
          </cell>
          <cell r="Z898">
            <v>-12.92</v>
          </cell>
        </row>
        <row r="899">
          <cell r="C899">
            <v>36453</v>
          </cell>
          <cell r="D899" t="str">
            <v>Bot</v>
          </cell>
          <cell r="E899">
            <v>36465</v>
          </cell>
          <cell r="F899">
            <v>10</v>
          </cell>
          <cell r="H899">
            <v>2.96</v>
          </cell>
          <cell r="I899" t="str">
            <v>PB</v>
          </cell>
          <cell r="K899">
            <v>162</v>
          </cell>
          <cell r="L899">
            <v>3.1</v>
          </cell>
          <cell r="M899">
            <v>101400</v>
          </cell>
          <cell r="N899" t="str">
            <v>Fut</v>
          </cell>
          <cell r="O899" t="str">
            <v>Nyx</v>
          </cell>
          <cell r="P899">
            <v>100000</v>
          </cell>
          <cell r="Q899">
            <v>0</v>
          </cell>
          <cell r="R899" t="str">
            <v>Fncl</v>
          </cell>
          <cell r="S899" t="str">
            <v>Nymex</v>
          </cell>
          <cell r="T899">
            <v>100000</v>
          </cell>
          <cell r="U899">
            <v>10</v>
          </cell>
          <cell r="V899">
            <v>2.96</v>
          </cell>
          <cell r="W899">
            <v>29.6</v>
          </cell>
          <cell r="X899">
            <v>0</v>
          </cell>
          <cell r="Y899">
            <v>10</v>
          </cell>
          <cell r="Z899">
            <v>29.6</v>
          </cell>
        </row>
        <row r="900">
          <cell r="C900">
            <v>36453</v>
          </cell>
          <cell r="D900" t="str">
            <v>Bot</v>
          </cell>
          <cell r="E900">
            <v>36465</v>
          </cell>
          <cell r="F900">
            <v>20</v>
          </cell>
          <cell r="H900">
            <v>2.9649999999999999</v>
          </cell>
          <cell r="I900" t="str">
            <v>PB</v>
          </cell>
          <cell r="K900">
            <v>162</v>
          </cell>
          <cell r="L900">
            <v>3.1</v>
          </cell>
          <cell r="M900">
            <v>201350.00000000003</v>
          </cell>
          <cell r="N900" t="str">
            <v>Fut</v>
          </cell>
          <cell r="O900" t="str">
            <v>Nyx</v>
          </cell>
          <cell r="P900">
            <v>200000</v>
          </cell>
          <cell r="Q900">
            <v>0</v>
          </cell>
          <cell r="R900" t="str">
            <v>Fncl</v>
          </cell>
          <cell r="S900" t="str">
            <v>Nymex</v>
          </cell>
          <cell r="T900">
            <v>200000</v>
          </cell>
          <cell r="U900">
            <v>20</v>
          </cell>
          <cell r="V900">
            <v>2.9649999999999999</v>
          </cell>
          <cell r="W900">
            <v>59.3</v>
          </cell>
          <cell r="X900">
            <v>0</v>
          </cell>
          <cell r="Y900">
            <v>20</v>
          </cell>
          <cell r="Z900">
            <v>59.3</v>
          </cell>
        </row>
        <row r="902">
          <cell r="C902">
            <v>36459</v>
          </cell>
          <cell r="D902" t="str">
            <v>Bot</v>
          </cell>
          <cell r="E902">
            <v>36495</v>
          </cell>
          <cell r="F902">
            <v>25</v>
          </cell>
          <cell r="H902">
            <v>3.0880000000000001</v>
          </cell>
          <cell r="I902" t="str">
            <v>PB</v>
          </cell>
          <cell r="K902">
            <v>51</v>
          </cell>
          <cell r="L902">
            <v>2.105</v>
          </cell>
          <cell r="M902">
            <v>240170</v>
          </cell>
          <cell r="N902" t="str">
            <v>Fut</v>
          </cell>
          <cell r="O902" t="str">
            <v>Nyx</v>
          </cell>
          <cell r="P902">
            <v>250000</v>
          </cell>
          <cell r="Q902">
            <v>0</v>
          </cell>
          <cell r="R902" t="str">
            <v>Fncl</v>
          </cell>
          <cell r="S902" t="str">
            <v>Nymex</v>
          </cell>
          <cell r="T902">
            <v>250000</v>
          </cell>
          <cell r="U902">
            <v>25</v>
          </cell>
          <cell r="V902">
            <v>3.0880000000000001</v>
          </cell>
          <cell r="W902">
            <v>77.2</v>
          </cell>
          <cell r="X902">
            <v>0</v>
          </cell>
          <cell r="Y902">
            <v>25</v>
          </cell>
          <cell r="Z902">
            <v>77.2</v>
          </cell>
        </row>
        <row r="903">
          <cell r="C903">
            <v>36459</v>
          </cell>
          <cell r="D903" t="str">
            <v>Bot</v>
          </cell>
          <cell r="E903">
            <v>36495</v>
          </cell>
          <cell r="F903">
            <v>30</v>
          </cell>
          <cell r="H903">
            <v>3.06</v>
          </cell>
          <cell r="I903" t="str">
            <v>PB</v>
          </cell>
          <cell r="K903">
            <v>103</v>
          </cell>
          <cell r="L903">
            <v>2.105</v>
          </cell>
          <cell r="M903">
            <v>290450</v>
          </cell>
          <cell r="N903" t="str">
            <v>Fut</v>
          </cell>
          <cell r="O903" t="str">
            <v>Nyx</v>
          </cell>
          <cell r="P903">
            <v>300000</v>
          </cell>
          <cell r="Q903">
            <v>0</v>
          </cell>
          <cell r="R903" t="str">
            <v>Fncl</v>
          </cell>
          <cell r="S903" t="str">
            <v>Nymex</v>
          </cell>
          <cell r="T903">
            <v>300000</v>
          </cell>
          <cell r="U903">
            <v>30</v>
          </cell>
          <cell r="V903">
            <v>3.06</v>
          </cell>
          <cell r="W903">
            <v>91.8</v>
          </cell>
          <cell r="X903">
            <v>0</v>
          </cell>
          <cell r="Y903">
            <v>30</v>
          </cell>
          <cell r="Z903">
            <v>91.8</v>
          </cell>
        </row>
        <row r="904">
          <cell r="C904">
            <v>36459</v>
          </cell>
          <cell r="D904" t="str">
            <v>Sld</v>
          </cell>
          <cell r="E904">
            <v>36495</v>
          </cell>
          <cell r="G904">
            <v>30</v>
          </cell>
          <cell r="H904">
            <v>3.145</v>
          </cell>
          <cell r="I904" t="str">
            <v>PB</v>
          </cell>
          <cell r="K904">
            <v>103</v>
          </cell>
          <cell r="L904">
            <v>2.105</v>
          </cell>
          <cell r="M904">
            <v>-310400</v>
          </cell>
          <cell r="N904" t="str">
            <v>Fut</v>
          </cell>
          <cell r="O904" t="str">
            <v>Nyx</v>
          </cell>
          <cell r="P904">
            <v>0</v>
          </cell>
          <cell r="Q904">
            <v>300000</v>
          </cell>
          <cell r="R904" t="str">
            <v>Fncl</v>
          </cell>
          <cell r="S904" t="str">
            <v>Nymex</v>
          </cell>
          <cell r="T904">
            <v>300000</v>
          </cell>
          <cell r="U904">
            <v>-30</v>
          </cell>
          <cell r="V904">
            <v>3.145</v>
          </cell>
          <cell r="W904">
            <v>0</v>
          </cell>
          <cell r="X904">
            <v>94.35</v>
          </cell>
          <cell r="Y904">
            <v>-30</v>
          </cell>
          <cell r="Z904">
            <v>-94.35</v>
          </cell>
        </row>
        <row r="905">
          <cell r="C905">
            <v>36459</v>
          </cell>
          <cell r="D905" t="str">
            <v>Bot</v>
          </cell>
          <cell r="E905">
            <v>36465</v>
          </cell>
          <cell r="F905">
            <v>15</v>
          </cell>
          <cell r="H905">
            <v>2.9550000000000001</v>
          </cell>
          <cell r="I905" t="str">
            <v>PB</v>
          </cell>
          <cell r="K905">
            <v>162</v>
          </cell>
          <cell r="L905">
            <v>3.1</v>
          </cell>
          <cell r="M905">
            <v>151450</v>
          </cell>
          <cell r="N905" t="str">
            <v>Fut</v>
          </cell>
          <cell r="O905" t="str">
            <v>Nyx</v>
          </cell>
          <cell r="P905">
            <v>150000</v>
          </cell>
          <cell r="Q905">
            <v>0</v>
          </cell>
          <cell r="R905" t="str">
            <v>Fncl</v>
          </cell>
          <cell r="S905" t="str">
            <v>Nymex</v>
          </cell>
          <cell r="T905">
            <v>150000</v>
          </cell>
          <cell r="U905">
            <v>15</v>
          </cell>
          <cell r="V905">
            <v>2.9550000000000001</v>
          </cell>
          <cell r="W905">
            <v>44.325000000000003</v>
          </cell>
          <cell r="X905">
            <v>0</v>
          </cell>
          <cell r="Y905">
            <v>15</v>
          </cell>
          <cell r="Z905">
            <v>44.325000000000003</v>
          </cell>
        </row>
        <row r="906">
          <cell r="C906">
            <v>36459</v>
          </cell>
          <cell r="D906" t="str">
            <v>Bot</v>
          </cell>
          <cell r="E906">
            <v>36465</v>
          </cell>
          <cell r="F906">
            <v>10</v>
          </cell>
          <cell r="H906">
            <v>2.9550000000000001</v>
          </cell>
          <cell r="I906" t="str">
            <v>PB</v>
          </cell>
          <cell r="K906">
            <v>163</v>
          </cell>
          <cell r="L906">
            <v>3.1</v>
          </cell>
          <cell r="M906">
            <v>101450</v>
          </cell>
          <cell r="N906" t="str">
            <v>Fut</v>
          </cell>
          <cell r="O906" t="str">
            <v>Nyx</v>
          </cell>
          <cell r="P906">
            <v>100000</v>
          </cell>
          <cell r="Q906">
            <v>0</v>
          </cell>
          <cell r="R906" t="str">
            <v>Fncl</v>
          </cell>
          <cell r="S906" t="str">
            <v>Nymex</v>
          </cell>
          <cell r="T906">
            <v>100000</v>
          </cell>
          <cell r="U906">
            <v>10</v>
          </cell>
          <cell r="V906">
            <v>2.9550000000000001</v>
          </cell>
          <cell r="W906">
            <v>29.55</v>
          </cell>
          <cell r="X906">
            <v>0</v>
          </cell>
          <cell r="Y906">
            <v>10</v>
          </cell>
          <cell r="Z906">
            <v>29.55</v>
          </cell>
        </row>
        <row r="908">
          <cell r="C908">
            <v>36460</v>
          </cell>
          <cell r="D908" t="str">
            <v>Sld</v>
          </cell>
          <cell r="E908">
            <v>36495</v>
          </cell>
          <cell r="G908">
            <v>30</v>
          </cell>
          <cell r="H908">
            <v>3.18</v>
          </cell>
          <cell r="I908" t="str">
            <v>PB</v>
          </cell>
          <cell r="K908">
            <v>136</v>
          </cell>
          <cell r="L908">
            <v>2.105</v>
          </cell>
          <cell r="M908">
            <v>-310750</v>
          </cell>
          <cell r="N908" t="str">
            <v>Fut</v>
          </cell>
          <cell r="O908" t="str">
            <v>Nyx</v>
          </cell>
          <cell r="P908">
            <v>0</v>
          </cell>
          <cell r="Q908">
            <v>300000</v>
          </cell>
          <cell r="R908" t="str">
            <v>Fncl</v>
          </cell>
          <cell r="S908" t="str">
            <v>Nymex</v>
          </cell>
          <cell r="T908">
            <v>300000</v>
          </cell>
          <cell r="U908">
            <v>-30</v>
          </cell>
          <cell r="V908">
            <v>3.18</v>
          </cell>
          <cell r="W908">
            <v>0</v>
          </cell>
          <cell r="X908">
            <v>95.4</v>
          </cell>
          <cell r="Y908">
            <v>-30</v>
          </cell>
          <cell r="Z908">
            <v>-95.4</v>
          </cell>
        </row>
        <row r="909">
          <cell r="C909">
            <v>36460</v>
          </cell>
          <cell r="D909" t="str">
            <v>Bot</v>
          </cell>
          <cell r="E909">
            <v>36465</v>
          </cell>
          <cell r="F909">
            <v>23</v>
          </cell>
          <cell r="H909">
            <v>3.1</v>
          </cell>
          <cell r="I909" t="str">
            <v>PU</v>
          </cell>
          <cell r="K909">
            <v>136</v>
          </cell>
          <cell r="L909">
            <v>3.1</v>
          </cell>
          <cell r="M909">
            <v>230000</v>
          </cell>
          <cell r="N909" t="str">
            <v>Fut</v>
          </cell>
          <cell r="O909" t="str">
            <v>Nyx</v>
          </cell>
          <cell r="P909">
            <v>230000</v>
          </cell>
          <cell r="Q909">
            <v>0</v>
          </cell>
          <cell r="R909" t="str">
            <v>Fncl</v>
          </cell>
          <cell r="S909" t="str">
            <v>Nymex</v>
          </cell>
          <cell r="T909">
            <v>230000</v>
          </cell>
          <cell r="U909">
            <v>23</v>
          </cell>
          <cell r="V909">
            <v>3.1</v>
          </cell>
          <cell r="W909">
            <v>71.3</v>
          </cell>
          <cell r="X909">
            <v>0</v>
          </cell>
          <cell r="Y909">
            <v>23</v>
          </cell>
          <cell r="Z909">
            <v>71.3</v>
          </cell>
        </row>
        <row r="910">
          <cell r="C910">
            <v>36460</v>
          </cell>
          <cell r="D910" t="str">
            <v>Bot</v>
          </cell>
          <cell r="E910">
            <v>36465</v>
          </cell>
          <cell r="F910">
            <v>7</v>
          </cell>
          <cell r="H910">
            <v>3.1</v>
          </cell>
          <cell r="I910" t="str">
            <v>IT</v>
          </cell>
          <cell r="K910">
            <v>136</v>
          </cell>
          <cell r="L910">
            <v>3.1</v>
          </cell>
          <cell r="M910">
            <v>70000</v>
          </cell>
          <cell r="N910" t="str">
            <v>Fut</v>
          </cell>
          <cell r="O910" t="str">
            <v>Nyx</v>
          </cell>
          <cell r="P910">
            <v>70000</v>
          </cell>
          <cell r="Q910">
            <v>0</v>
          </cell>
          <cell r="R910" t="str">
            <v>Fncl</v>
          </cell>
          <cell r="S910" t="str">
            <v>Nymex</v>
          </cell>
          <cell r="T910">
            <v>70000</v>
          </cell>
          <cell r="U910">
            <v>7</v>
          </cell>
          <cell r="V910">
            <v>3.1</v>
          </cell>
          <cell r="W910">
            <v>21.7</v>
          </cell>
          <cell r="X910">
            <v>0</v>
          </cell>
          <cell r="Y910">
            <v>7</v>
          </cell>
          <cell r="Z910">
            <v>21.7</v>
          </cell>
        </row>
        <row r="911">
          <cell r="C911">
            <v>36460</v>
          </cell>
          <cell r="D911" t="str">
            <v>Sld</v>
          </cell>
          <cell r="E911">
            <v>36465</v>
          </cell>
          <cell r="G911">
            <v>7</v>
          </cell>
          <cell r="H911">
            <v>3.1</v>
          </cell>
          <cell r="I911" t="str">
            <v>IT</v>
          </cell>
          <cell r="K911">
            <v>160</v>
          </cell>
          <cell r="L911">
            <v>3.1</v>
          </cell>
          <cell r="M911">
            <v>-70000</v>
          </cell>
          <cell r="N911" t="str">
            <v>Fut</v>
          </cell>
          <cell r="O911" t="str">
            <v>Nyx</v>
          </cell>
          <cell r="P911">
            <v>0</v>
          </cell>
          <cell r="Q911">
            <v>70000</v>
          </cell>
          <cell r="R911" t="str">
            <v>Fncl</v>
          </cell>
          <cell r="S911" t="str">
            <v>Nymex</v>
          </cell>
          <cell r="T911">
            <v>70000</v>
          </cell>
          <cell r="U911">
            <v>-7</v>
          </cell>
          <cell r="V911">
            <v>3.1</v>
          </cell>
          <cell r="W911">
            <v>0</v>
          </cell>
          <cell r="X911">
            <v>21.7</v>
          </cell>
          <cell r="Y911">
            <v>-7</v>
          </cell>
          <cell r="Z911">
            <v>-21.7</v>
          </cell>
        </row>
        <row r="912">
          <cell r="C912">
            <v>36460</v>
          </cell>
          <cell r="D912" t="str">
            <v>Bot</v>
          </cell>
          <cell r="E912">
            <v>36465</v>
          </cell>
          <cell r="F912">
            <v>10</v>
          </cell>
          <cell r="H912">
            <v>3.1</v>
          </cell>
          <cell r="I912" t="str">
            <v>IT</v>
          </cell>
          <cell r="K912">
            <v>164</v>
          </cell>
          <cell r="L912">
            <v>3.1</v>
          </cell>
          <cell r="M912">
            <v>100000</v>
          </cell>
          <cell r="N912" t="str">
            <v>Fut</v>
          </cell>
          <cell r="O912" t="str">
            <v>Nyx</v>
          </cell>
          <cell r="P912">
            <v>100000</v>
          </cell>
          <cell r="Q912">
            <v>0</v>
          </cell>
          <cell r="R912" t="str">
            <v>Fncl</v>
          </cell>
          <cell r="S912" t="str">
            <v>Nymex</v>
          </cell>
          <cell r="T912">
            <v>100000</v>
          </cell>
          <cell r="U912">
            <v>10</v>
          </cell>
          <cell r="V912">
            <v>3.1</v>
          </cell>
          <cell r="W912">
            <v>31</v>
          </cell>
          <cell r="X912">
            <v>0</v>
          </cell>
          <cell r="Y912">
            <v>10</v>
          </cell>
          <cell r="Z912">
            <v>31</v>
          </cell>
        </row>
        <row r="913">
          <cell r="C913">
            <v>36460</v>
          </cell>
          <cell r="D913" t="str">
            <v>Sld</v>
          </cell>
          <cell r="E913">
            <v>36465</v>
          </cell>
          <cell r="G913">
            <v>10</v>
          </cell>
          <cell r="H913">
            <v>3.1</v>
          </cell>
          <cell r="I913" t="str">
            <v>IT</v>
          </cell>
          <cell r="K913">
            <v>163</v>
          </cell>
          <cell r="L913">
            <v>3.1</v>
          </cell>
          <cell r="M913">
            <v>-100000</v>
          </cell>
          <cell r="N913" t="str">
            <v>Fut</v>
          </cell>
          <cell r="O913" t="str">
            <v>Nyx</v>
          </cell>
          <cell r="P913">
            <v>0</v>
          </cell>
          <cell r="Q913">
            <v>100000</v>
          </cell>
          <cell r="R913" t="str">
            <v>Fncl</v>
          </cell>
          <cell r="S913" t="str">
            <v>Nymex</v>
          </cell>
          <cell r="T913">
            <v>100000</v>
          </cell>
          <cell r="U913">
            <v>-10</v>
          </cell>
          <cell r="V913">
            <v>3.1</v>
          </cell>
          <cell r="W913">
            <v>0</v>
          </cell>
          <cell r="X913">
            <v>31</v>
          </cell>
          <cell r="Y913">
            <v>-10</v>
          </cell>
          <cell r="Z913">
            <v>-31</v>
          </cell>
        </row>
        <row r="915">
          <cell r="C915">
            <v>36460</v>
          </cell>
          <cell r="D915" t="str">
            <v>Bot</v>
          </cell>
          <cell r="E915">
            <v>36465</v>
          </cell>
          <cell r="F915">
            <v>1</v>
          </cell>
          <cell r="H915">
            <v>3.0649999999999999</v>
          </cell>
          <cell r="I915" t="str">
            <v>PB</v>
          </cell>
          <cell r="K915">
            <v>152</v>
          </cell>
          <cell r="L915">
            <v>3.1</v>
          </cell>
          <cell r="M915">
            <v>10350.000000000002</v>
          </cell>
          <cell r="N915" t="str">
            <v>Fut</v>
          </cell>
          <cell r="O915" t="str">
            <v>Nyx</v>
          </cell>
          <cell r="P915">
            <v>10000</v>
          </cell>
          <cell r="Q915">
            <v>0</v>
          </cell>
          <cell r="R915" t="str">
            <v>Fncl</v>
          </cell>
          <cell r="S915" t="str">
            <v>Nymex</v>
          </cell>
          <cell r="T915">
            <v>10000</v>
          </cell>
          <cell r="U915">
            <v>1</v>
          </cell>
          <cell r="V915">
            <v>3.0649999999999999</v>
          </cell>
          <cell r="W915">
            <v>3.0649999999999999</v>
          </cell>
          <cell r="X915">
            <v>0</v>
          </cell>
          <cell r="Y915">
            <v>1</v>
          </cell>
          <cell r="Z915">
            <v>3.0649999999999999</v>
          </cell>
        </row>
        <row r="916">
          <cell r="C916">
            <v>36460</v>
          </cell>
          <cell r="D916" t="str">
            <v>Bot</v>
          </cell>
          <cell r="E916">
            <v>36465</v>
          </cell>
          <cell r="F916">
            <v>1</v>
          </cell>
          <cell r="H916">
            <v>3.07</v>
          </cell>
          <cell r="I916" t="str">
            <v>PB</v>
          </cell>
          <cell r="K916">
            <v>152</v>
          </cell>
          <cell r="L916">
            <v>3.1</v>
          </cell>
          <cell r="M916">
            <v>10300.000000000002</v>
          </cell>
          <cell r="N916" t="str">
            <v>Fut</v>
          </cell>
          <cell r="O916" t="str">
            <v>Nyx</v>
          </cell>
          <cell r="P916">
            <v>10000</v>
          </cell>
          <cell r="Q916">
            <v>0</v>
          </cell>
          <cell r="R916" t="str">
            <v>Fncl</v>
          </cell>
          <cell r="S916" t="str">
            <v>Nymex</v>
          </cell>
          <cell r="T916">
            <v>10000</v>
          </cell>
          <cell r="U916">
            <v>1</v>
          </cell>
          <cell r="V916">
            <v>3.07</v>
          </cell>
          <cell r="W916">
            <v>3.07</v>
          </cell>
          <cell r="X916">
            <v>0</v>
          </cell>
          <cell r="Y916">
            <v>1</v>
          </cell>
          <cell r="Z916">
            <v>3.07</v>
          </cell>
        </row>
        <row r="917">
          <cell r="C917">
            <v>36460</v>
          </cell>
          <cell r="D917" t="str">
            <v>Bot</v>
          </cell>
          <cell r="E917">
            <v>36465</v>
          </cell>
          <cell r="F917">
            <v>1</v>
          </cell>
          <cell r="H917">
            <v>3.0750000000000002</v>
          </cell>
          <cell r="I917" t="str">
            <v>PB</v>
          </cell>
          <cell r="K917">
            <v>152</v>
          </cell>
          <cell r="L917">
            <v>3.1</v>
          </cell>
          <cell r="M917">
            <v>10250</v>
          </cell>
          <cell r="N917" t="str">
            <v>Fut</v>
          </cell>
          <cell r="O917" t="str">
            <v>Nyx</v>
          </cell>
          <cell r="P917">
            <v>10000</v>
          </cell>
          <cell r="Q917">
            <v>0</v>
          </cell>
          <cell r="R917" t="str">
            <v>Fncl</v>
          </cell>
          <cell r="S917" t="str">
            <v>Nymex</v>
          </cell>
          <cell r="T917">
            <v>10000</v>
          </cell>
          <cell r="U917">
            <v>1</v>
          </cell>
          <cell r="V917">
            <v>3.0750000000000002</v>
          </cell>
          <cell r="W917">
            <v>3.0750000000000002</v>
          </cell>
          <cell r="X917">
            <v>0</v>
          </cell>
          <cell r="Y917">
            <v>1</v>
          </cell>
          <cell r="Z917">
            <v>3.0750000000000002</v>
          </cell>
        </row>
        <row r="918">
          <cell r="C918">
            <v>36460</v>
          </cell>
          <cell r="D918" t="str">
            <v>Bot</v>
          </cell>
          <cell r="E918">
            <v>36465</v>
          </cell>
          <cell r="F918">
            <v>2</v>
          </cell>
          <cell r="H918">
            <v>3.08</v>
          </cell>
          <cell r="I918" t="str">
            <v>PB</v>
          </cell>
          <cell r="K918">
            <v>152</v>
          </cell>
          <cell r="L918">
            <v>3.1</v>
          </cell>
          <cell r="M918">
            <v>20200</v>
          </cell>
          <cell r="N918" t="str">
            <v>Fut</v>
          </cell>
          <cell r="O918" t="str">
            <v>Nyx</v>
          </cell>
          <cell r="P918">
            <v>20000</v>
          </cell>
          <cell r="Q918">
            <v>0</v>
          </cell>
          <cell r="R918" t="str">
            <v>Fncl</v>
          </cell>
          <cell r="S918" t="str">
            <v>Nymex</v>
          </cell>
          <cell r="T918">
            <v>20000</v>
          </cell>
          <cell r="U918">
            <v>2</v>
          </cell>
          <cell r="V918">
            <v>3.08</v>
          </cell>
          <cell r="W918">
            <v>6.16</v>
          </cell>
          <cell r="X918">
            <v>0</v>
          </cell>
          <cell r="Y918">
            <v>2</v>
          </cell>
          <cell r="Z918">
            <v>6.16</v>
          </cell>
        </row>
        <row r="919">
          <cell r="C919">
            <v>36460</v>
          </cell>
          <cell r="D919" t="str">
            <v>Bot</v>
          </cell>
          <cell r="E919">
            <v>36465</v>
          </cell>
          <cell r="F919">
            <v>4</v>
          </cell>
          <cell r="H919">
            <v>3.085</v>
          </cell>
          <cell r="I919" t="str">
            <v>PB</v>
          </cell>
          <cell r="K919">
            <v>161</v>
          </cell>
          <cell r="L919">
            <v>3.1</v>
          </cell>
          <cell r="M919">
            <v>40150.000000000007</v>
          </cell>
          <cell r="N919" t="str">
            <v>Fut</v>
          </cell>
          <cell r="O919" t="str">
            <v>Nyx</v>
          </cell>
          <cell r="P919">
            <v>40000</v>
          </cell>
          <cell r="Q919">
            <v>0</v>
          </cell>
          <cell r="R919" t="str">
            <v>Fncl</v>
          </cell>
          <cell r="S919" t="str">
            <v>Nymex</v>
          </cell>
          <cell r="T919">
            <v>40000</v>
          </cell>
          <cell r="U919">
            <v>4</v>
          </cell>
          <cell r="V919">
            <v>3.085</v>
          </cell>
          <cell r="W919">
            <v>12.34</v>
          </cell>
          <cell r="X919">
            <v>0</v>
          </cell>
          <cell r="Y919">
            <v>4</v>
          </cell>
          <cell r="Z919">
            <v>12.34</v>
          </cell>
        </row>
        <row r="920">
          <cell r="C920">
            <v>36460</v>
          </cell>
          <cell r="D920" t="str">
            <v>Bot</v>
          </cell>
          <cell r="E920">
            <v>36465</v>
          </cell>
          <cell r="F920">
            <v>2</v>
          </cell>
          <cell r="H920">
            <v>3.09</v>
          </cell>
          <cell r="I920" t="str">
            <v>PB</v>
          </cell>
          <cell r="K920">
            <v>156</v>
          </cell>
          <cell r="L920">
            <v>3.1</v>
          </cell>
          <cell r="M920">
            <v>20100.000000000004</v>
          </cell>
          <cell r="N920" t="str">
            <v>Fut</v>
          </cell>
          <cell r="O920" t="str">
            <v>Nyx</v>
          </cell>
          <cell r="P920">
            <v>20000</v>
          </cell>
          <cell r="Q920">
            <v>0</v>
          </cell>
          <cell r="R920" t="str">
            <v>Fncl</v>
          </cell>
          <cell r="S920" t="str">
            <v>Nymex</v>
          </cell>
          <cell r="T920">
            <v>20000</v>
          </cell>
          <cell r="U920">
            <v>2</v>
          </cell>
          <cell r="V920">
            <v>3.09</v>
          </cell>
          <cell r="W920">
            <v>6.18</v>
          </cell>
          <cell r="X920">
            <v>0</v>
          </cell>
          <cell r="Y920">
            <v>2</v>
          </cell>
          <cell r="Z920">
            <v>6.18</v>
          </cell>
        </row>
        <row r="921">
          <cell r="C921">
            <v>36460</v>
          </cell>
          <cell r="D921" t="str">
            <v>Bot</v>
          </cell>
          <cell r="E921">
            <v>36465</v>
          </cell>
          <cell r="F921">
            <v>5</v>
          </cell>
          <cell r="H921">
            <v>3.0950000000000002</v>
          </cell>
          <cell r="I921" t="str">
            <v>PB</v>
          </cell>
          <cell r="K921">
            <v>156</v>
          </cell>
          <cell r="L921">
            <v>3.1</v>
          </cell>
          <cell r="M921">
            <v>50050</v>
          </cell>
          <cell r="N921" t="str">
            <v>Fut</v>
          </cell>
          <cell r="O921" t="str">
            <v>Nyx</v>
          </cell>
          <cell r="P921">
            <v>50000</v>
          </cell>
          <cell r="Q921">
            <v>0</v>
          </cell>
          <cell r="R921" t="str">
            <v>Fncl</v>
          </cell>
          <cell r="S921" t="str">
            <v>Nymex</v>
          </cell>
          <cell r="T921">
            <v>50000</v>
          </cell>
          <cell r="U921">
            <v>5</v>
          </cell>
          <cell r="V921">
            <v>3.0950000000000002</v>
          </cell>
          <cell r="W921">
            <v>15.475000000000001</v>
          </cell>
          <cell r="X921">
            <v>0</v>
          </cell>
          <cell r="Y921">
            <v>5</v>
          </cell>
          <cell r="Z921">
            <v>15.475000000000001</v>
          </cell>
        </row>
        <row r="922">
          <cell r="C922">
            <v>36460</v>
          </cell>
          <cell r="D922" t="str">
            <v>Bot</v>
          </cell>
          <cell r="E922">
            <v>36465</v>
          </cell>
          <cell r="F922">
            <v>3</v>
          </cell>
          <cell r="H922">
            <v>3.1</v>
          </cell>
          <cell r="I922" t="str">
            <v>PB</v>
          </cell>
          <cell r="K922">
            <v>156</v>
          </cell>
          <cell r="L922">
            <v>3.1</v>
          </cell>
          <cell r="M922">
            <v>30000</v>
          </cell>
          <cell r="N922" t="str">
            <v>Fut</v>
          </cell>
          <cell r="O922" t="str">
            <v>Nyx</v>
          </cell>
          <cell r="P922">
            <v>30000</v>
          </cell>
          <cell r="Q922">
            <v>0</v>
          </cell>
          <cell r="R922" t="str">
            <v>Fncl</v>
          </cell>
          <cell r="S922" t="str">
            <v>Nymex</v>
          </cell>
          <cell r="T922">
            <v>30000</v>
          </cell>
          <cell r="U922">
            <v>3</v>
          </cell>
          <cell r="V922">
            <v>3.1</v>
          </cell>
          <cell r="W922">
            <v>9.3000000000000007</v>
          </cell>
          <cell r="X922">
            <v>0</v>
          </cell>
          <cell r="Y922">
            <v>3</v>
          </cell>
          <cell r="Z922">
            <v>9.3000000000000007</v>
          </cell>
        </row>
        <row r="923">
          <cell r="C923">
            <v>36460</v>
          </cell>
          <cell r="D923" t="str">
            <v>Bot</v>
          </cell>
          <cell r="E923">
            <v>36465</v>
          </cell>
          <cell r="F923">
            <v>1</v>
          </cell>
          <cell r="H923">
            <v>3.11</v>
          </cell>
          <cell r="I923" t="str">
            <v>PB</v>
          </cell>
          <cell r="K923">
            <v>161</v>
          </cell>
          <cell r="L923">
            <v>3.1</v>
          </cell>
          <cell r="M923">
            <v>9900.0000000000018</v>
          </cell>
          <cell r="N923" t="str">
            <v>Fut</v>
          </cell>
          <cell r="O923" t="str">
            <v>Nyx</v>
          </cell>
          <cell r="P923">
            <v>10000</v>
          </cell>
          <cell r="Q923">
            <v>0</v>
          </cell>
          <cell r="R923" t="str">
            <v>Fncl</v>
          </cell>
          <cell r="S923" t="str">
            <v>Nymex</v>
          </cell>
          <cell r="T923">
            <v>10000</v>
          </cell>
          <cell r="U923">
            <v>1</v>
          </cell>
          <cell r="V923">
            <v>3.11</v>
          </cell>
          <cell r="W923">
            <v>3.11</v>
          </cell>
          <cell r="X923">
            <v>0</v>
          </cell>
          <cell r="Y923">
            <v>1</v>
          </cell>
          <cell r="Z923">
            <v>3.11</v>
          </cell>
        </row>
        <row r="925">
          <cell r="C925">
            <v>36461</v>
          </cell>
          <cell r="D925" t="str">
            <v>Sld</v>
          </cell>
          <cell r="E925">
            <v>36495</v>
          </cell>
          <cell r="G925">
            <v>29</v>
          </cell>
          <cell r="H925">
            <v>3.21</v>
          </cell>
          <cell r="I925" t="str">
            <v>PBA</v>
          </cell>
          <cell r="K925">
            <v>125</v>
          </cell>
          <cell r="L925">
            <v>2.105</v>
          </cell>
          <cell r="M925">
            <v>-301050</v>
          </cell>
          <cell r="N925" t="str">
            <v>Fut</v>
          </cell>
          <cell r="O925" t="str">
            <v>Nyx</v>
          </cell>
          <cell r="P925">
            <v>0</v>
          </cell>
          <cell r="Q925">
            <v>290000</v>
          </cell>
          <cell r="R925" t="str">
            <v>Fncl</v>
          </cell>
          <cell r="S925" t="str">
            <v>Nymex</v>
          </cell>
          <cell r="T925">
            <v>290000</v>
          </cell>
          <cell r="U925">
            <v>-29</v>
          </cell>
          <cell r="V925">
            <v>3.21</v>
          </cell>
          <cell r="W925">
            <v>0</v>
          </cell>
          <cell r="X925">
            <v>93.09</v>
          </cell>
          <cell r="Y925">
            <v>-29</v>
          </cell>
          <cell r="Z925">
            <v>-93.09</v>
          </cell>
        </row>
        <row r="926">
          <cell r="C926">
            <v>36461</v>
          </cell>
          <cell r="D926" t="str">
            <v>Sld</v>
          </cell>
          <cell r="E926">
            <v>36495</v>
          </cell>
          <cell r="G926">
            <v>1</v>
          </cell>
          <cell r="H926">
            <v>3.2</v>
          </cell>
          <cell r="I926" t="str">
            <v>PBA</v>
          </cell>
          <cell r="K926">
            <v>125</v>
          </cell>
          <cell r="L926">
            <v>2.105</v>
          </cell>
          <cell r="M926">
            <v>-20950.000000000004</v>
          </cell>
          <cell r="N926" t="str">
            <v>Fut</v>
          </cell>
          <cell r="O926" t="str">
            <v>Nyx</v>
          </cell>
          <cell r="P926">
            <v>0</v>
          </cell>
          <cell r="Q926">
            <v>10000</v>
          </cell>
          <cell r="R926" t="str">
            <v>Fncl</v>
          </cell>
          <cell r="S926" t="str">
            <v>Nymex</v>
          </cell>
          <cell r="T926">
            <v>10000</v>
          </cell>
          <cell r="U926">
            <v>-1</v>
          </cell>
          <cell r="V926">
            <v>3.2</v>
          </cell>
          <cell r="W926">
            <v>0</v>
          </cell>
          <cell r="X926">
            <v>3.2</v>
          </cell>
          <cell r="Y926">
            <v>-1</v>
          </cell>
          <cell r="Z926">
            <v>-3.2</v>
          </cell>
        </row>
        <row r="927">
          <cell r="C927">
            <v>36461</v>
          </cell>
          <cell r="D927" t="str">
            <v>Bot</v>
          </cell>
          <cell r="E927">
            <v>36495</v>
          </cell>
          <cell r="F927">
            <v>30</v>
          </cell>
          <cell r="H927">
            <v>3.12</v>
          </cell>
          <cell r="I927" t="str">
            <v>PB</v>
          </cell>
          <cell r="K927">
            <v>125</v>
          </cell>
          <cell r="L927">
            <v>2.105</v>
          </cell>
          <cell r="M927">
            <v>289850</v>
          </cell>
          <cell r="N927" t="str">
            <v>Fut</v>
          </cell>
          <cell r="O927" t="str">
            <v>Nyx</v>
          </cell>
          <cell r="P927">
            <v>300000</v>
          </cell>
          <cell r="Q927">
            <v>0</v>
          </cell>
          <cell r="R927" t="str">
            <v>Fncl</v>
          </cell>
          <cell r="S927" t="str">
            <v>Nymex</v>
          </cell>
          <cell r="T927">
            <v>300000</v>
          </cell>
          <cell r="U927">
            <v>30</v>
          </cell>
          <cell r="V927">
            <v>3.12</v>
          </cell>
          <cell r="W927">
            <v>93.600000000000009</v>
          </cell>
          <cell r="X927">
            <v>0</v>
          </cell>
          <cell r="Y927">
            <v>30</v>
          </cell>
          <cell r="Z927">
            <v>93.600000000000009</v>
          </cell>
        </row>
        <row r="928">
          <cell r="C928">
            <v>36461</v>
          </cell>
          <cell r="D928" t="str">
            <v>Bot</v>
          </cell>
          <cell r="E928">
            <v>36495</v>
          </cell>
          <cell r="F928">
            <v>10</v>
          </cell>
          <cell r="H928">
            <v>3.125</v>
          </cell>
          <cell r="I928" t="str">
            <v>PB</v>
          </cell>
          <cell r="K928">
            <v>14</v>
          </cell>
          <cell r="L928">
            <v>2.105</v>
          </cell>
          <cell r="M928">
            <v>89800</v>
          </cell>
          <cell r="N928" t="str">
            <v>Fut</v>
          </cell>
          <cell r="O928" t="str">
            <v>Nyx</v>
          </cell>
          <cell r="P928">
            <v>100000</v>
          </cell>
          <cell r="Q928">
            <v>0</v>
          </cell>
          <cell r="R928" t="str">
            <v>Fncl</v>
          </cell>
          <cell r="S928" t="str">
            <v>Nymex</v>
          </cell>
          <cell r="T928">
            <v>100000</v>
          </cell>
          <cell r="U928">
            <v>10</v>
          </cell>
          <cell r="V928">
            <v>3.125</v>
          </cell>
          <cell r="W928">
            <v>31.25</v>
          </cell>
          <cell r="X928">
            <v>0</v>
          </cell>
          <cell r="Y928">
            <v>10</v>
          </cell>
          <cell r="Z928">
            <v>31.25</v>
          </cell>
        </row>
        <row r="929">
          <cell r="C929">
            <v>36461</v>
          </cell>
          <cell r="D929" t="str">
            <v>Bot</v>
          </cell>
          <cell r="E929">
            <v>36495</v>
          </cell>
          <cell r="F929">
            <v>20</v>
          </cell>
          <cell r="H929">
            <v>3.0950000000000002</v>
          </cell>
          <cell r="I929" t="str">
            <v>PB</v>
          </cell>
          <cell r="K929">
            <v>14</v>
          </cell>
          <cell r="L929">
            <v>2.105</v>
          </cell>
          <cell r="M929">
            <v>190099.99999999997</v>
          </cell>
          <cell r="N929" t="str">
            <v>Fut</v>
          </cell>
          <cell r="O929" t="str">
            <v>Nyx</v>
          </cell>
          <cell r="P929">
            <v>200000</v>
          </cell>
          <cell r="Q929">
            <v>0</v>
          </cell>
          <cell r="R929" t="str">
            <v>Fncl</v>
          </cell>
          <cell r="S929" t="str">
            <v>Nymex</v>
          </cell>
          <cell r="T929">
            <v>200000</v>
          </cell>
          <cell r="U929">
            <v>20</v>
          </cell>
          <cell r="V929">
            <v>3.0950000000000002</v>
          </cell>
          <cell r="W929">
            <v>61.900000000000006</v>
          </cell>
          <cell r="X929">
            <v>0</v>
          </cell>
          <cell r="Y929">
            <v>20</v>
          </cell>
          <cell r="Z929">
            <v>61.900000000000006</v>
          </cell>
        </row>
        <row r="931">
          <cell r="C931">
            <v>36462</v>
          </cell>
          <cell r="D931" t="str">
            <v>Bot</v>
          </cell>
          <cell r="E931">
            <v>36495</v>
          </cell>
          <cell r="F931">
            <v>15</v>
          </cell>
          <cell r="H931">
            <v>2.97</v>
          </cell>
          <cell r="I931" t="str">
            <v>PB</v>
          </cell>
          <cell r="K931">
            <v>103</v>
          </cell>
          <cell r="L931">
            <v>2.105</v>
          </cell>
          <cell r="M931">
            <v>141350</v>
          </cell>
          <cell r="N931" t="str">
            <v>Fut</v>
          </cell>
          <cell r="O931" t="str">
            <v>Nyx</v>
          </cell>
          <cell r="P931">
            <v>150000</v>
          </cell>
          <cell r="Q931">
            <v>0</v>
          </cell>
          <cell r="R931" t="str">
            <v>Fncl</v>
          </cell>
          <cell r="S931" t="str">
            <v>Nymex</v>
          </cell>
          <cell r="T931">
            <v>150000</v>
          </cell>
          <cell r="U931">
            <v>15</v>
          </cell>
          <cell r="V931">
            <v>2.97</v>
          </cell>
          <cell r="W931">
            <v>44.550000000000004</v>
          </cell>
          <cell r="X931">
            <v>0</v>
          </cell>
          <cell r="Y931">
            <v>15</v>
          </cell>
          <cell r="Z931">
            <v>44.550000000000004</v>
          </cell>
        </row>
        <row r="932">
          <cell r="C932">
            <v>36462</v>
          </cell>
          <cell r="D932" t="str">
            <v>Bot</v>
          </cell>
          <cell r="E932">
            <v>36495</v>
          </cell>
          <cell r="F932">
            <v>15</v>
          </cell>
          <cell r="H932">
            <v>2.972</v>
          </cell>
          <cell r="I932" t="str">
            <v>PB</v>
          </cell>
          <cell r="K932">
            <v>103</v>
          </cell>
          <cell r="L932">
            <v>2.105</v>
          </cell>
          <cell r="M932">
            <v>141330</v>
          </cell>
          <cell r="N932" t="str">
            <v>Fut</v>
          </cell>
          <cell r="O932" t="str">
            <v>Nyx</v>
          </cell>
          <cell r="P932">
            <v>150000</v>
          </cell>
          <cell r="Q932">
            <v>0</v>
          </cell>
          <cell r="R932" t="str">
            <v>Fncl</v>
          </cell>
          <cell r="S932" t="str">
            <v>Nymex</v>
          </cell>
          <cell r="T932">
            <v>150000</v>
          </cell>
          <cell r="U932">
            <v>15</v>
          </cell>
          <cell r="V932">
            <v>2.972</v>
          </cell>
          <cell r="W932">
            <v>44.58</v>
          </cell>
          <cell r="X932">
            <v>0</v>
          </cell>
          <cell r="Y932">
            <v>15</v>
          </cell>
          <cell r="Z932">
            <v>44.58</v>
          </cell>
        </row>
        <row r="934">
          <cell r="C934">
            <v>36462</v>
          </cell>
          <cell r="D934" t="str">
            <v>Sld</v>
          </cell>
          <cell r="E934">
            <v>36465</v>
          </cell>
          <cell r="G934">
            <v>30</v>
          </cell>
          <cell r="H934">
            <v>2.92</v>
          </cell>
          <cell r="I934" t="str">
            <v>IT</v>
          </cell>
          <cell r="K934">
            <v>137</v>
          </cell>
          <cell r="L934">
            <v>3.1</v>
          </cell>
          <cell r="M934">
            <v>-298200</v>
          </cell>
          <cell r="N934" t="str">
            <v>Fut</v>
          </cell>
          <cell r="O934" t="str">
            <v>Nyx</v>
          </cell>
          <cell r="P934">
            <v>0</v>
          </cell>
          <cell r="Q934">
            <v>300000</v>
          </cell>
          <cell r="R934" t="str">
            <v>Fncl</v>
          </cell>
          <cell r="S934" t="str">
            <v>Nymex</v>
          </cell>
          <cell r="T934">
            <v>300000</v>
          </cell>
          <cell r="U934">
            <v>-30</v>
          </cell>
          <cell r="V934">
            <v>2.92</v>
          </cell>
          <cell r="W934">
            <v>0</v>
          </cell>
          <cell r="X934">
            <v>87.6</v>
          </cell>
          <cell r="Y934">
            <v>-30</v>
          </cell>
          <cell r="Z934">
            <v>-87.6</v>
          </cell>
        </row>
        <row r="935">
          <cell r="C935">
            <v>36462</v>
          </cell>
          <cell r="D935" t="str">
            <v>Bot</v>
          </cell>
          <cell r="E935">
            <v>36465</v>
          </cell>
          <cell r="F935">
            <v>30</v>
          </cell>
          <cell r="H935">
            <v>2.92</v>
          </cell>
          <cell r="I935" t="str">
            <v>IT</v>
          </cell>
          <cell r="K935">
            <v>138</v>
          </cell>
          <cell r="L935">
            <v>3.1</v>
          </cell>
          <cell r="M935">
            <v>301800</v>
          </cell>
          <cell r="N935" t="str">
            <v>Fut</v>
          </cell>
          <cell r="O935" t="str">
            <v>Nyx</v>
          </cell>
          <cell r="P935">
            <v>300000</v>
          </cell>
          <cell r="Q935">
            <v>0</v>
          </cell>
          <cell r="R935" t="str">
            <v>Fncl</v>
          </cell>
          <cell r="S935" t="str">
            <v>Nymex</v>
          </cell>
          <cell r="T935">
            <v>300000</v>
          </cell>
          <cell r="U935">
            <v>30</v>
          </cell>
          <cell r="V935">
            <v>2.92</v>
          </cell>
          <cell r="W935">
            <v>87.6</v>
          </cell>
          <cell r="X935">
            <v>0</v>
          </cell>
          <cell r="Y935">
            <v>30</v>
          </cell>
          <cell r="Z935">
            <v>87.6</v>
          </cell>
        </row>
        <row r="937">
          <cell r="C937">
            <v>36462</v>
          </cell>
          <cell r="D937" t="str">
            <v>Bot</v>
          </cell>
          <cell r="E937">
            <v>36526</v>
          </cell>
          <cell r="F937">
            <v>6</v>
          </cell>
          <cell r="H937">
            <v>2.97</v>
          </cell>
          <cell r="I937" t="str">
            <v>IT</v>
          </cell>
          <cell r="K937">
            <v>14</v>
          </cell>
          <cell r="L937">
            <v>2.34</v>
          </cell>
          <cell r="M937">
            <v>53699.999999999993</v>
          </cell>
          <cell r="N937" t="str">
            <v>Fut</v>
          </cell>
          <cell r="O937" t="str">
            <v>Nyx</v>
          </cell>
          <cell r="P937">
            <v>60000</v>
          </cell>
          <cell r="Q937">
            <v>0</v>
          </cell>
          <cell r="R937" t="str">
            <v>Fncl</v>
          </cell>
          <cell r="S937" t="str">
            <v>Nymex</v>
          </cell>
          <cell r="T937">
            <v>60000</v>
          </cell>
          <cell r="U937">
            <v>6</v>
          </cell>
          <cell r="V937">
            <v>2.97</v>
          </cell>
          <cell r="W937">
            <v>17.82</v>
          </cell>
          <cell r="X937">
            <v>0</v>
          </cell>
          <cell r="Y937">
            <v>6</v>
          </cell>
          <cell r="Z937">
            <v>17.82</v>
          </cell>
        </row>
        <row r="938">
          <cell r="C938">
            <v>36462</v>
          </cell>
          <cell r="D938" t="str">
            <v>Sld</v>
          </cell>
          <cell r="E938">
            <v>36526</v>
          </cell>
          <cell r="G938">
            <v>6</v>
          </cell>
          <cell r="H938">
            <v>2.97</v>
          </cell>
          <cell r="I938" t="str">
            <v>IT</v>
          </cell>
          <cell r="K938">
            <v>156</v>
          </cell>
          <cell r="L938">
            <v>2.34</v>
          </cell>
          <cell r="M938">
            <v>-66300.000000000015</v>
          </cell>
          <cell r="N938" t="str">
            <v>Fut</v>
          </cell>
          <cell r="O938" t="str">
            <v>Nyx</v>
          </cell>
          <cell r="P938">
            <v>0</v>
          </cell>
          <cell r="Q938">
            <v>60000</v>
          </cell>
          <cell r="R938" t="str">
            <v>Fncl</v>
          </cell>
          <cell r="S938" t="str">
            <v>Nymex</v>
          </cell>
          <cell r="T938">
            <v>60000</v>
          </cell>
          <cell r="U938">
            <v>-6</v>
          </cell>
          <cell r="V938">
            <v>2.97</v>
          </cell>
          <cell r="W938">
            <v>0</v>
          </cell>
          <cell r="X938">
            <v>17.82</v>
          </cell>
          <cell r="Y938">
            <v>-6</v>
          </cell>
          <cell r="Z938">
            <v>-17.82</v>
          </cell>
        </row>
        <row r="939">
          <cell r="C939">
            <v>36462</v>
          </cell>
          <cell r="D939" t="str">
            <v>Bot</v>
          </cell>
          <cell r="E939">
            <v>36526</v>
          </cell>
          <cell r="F939">
            <v>20</v>
          </cell>
          <cell r="H939">
            <v>2.97</v>
          </cell>
          <cell r="I939" t="str">
            <v>IT</v>
          </cell>
          <cell r="K939">
            <v>103</v>
          </cell>
          <cell r="L939">
            <v>2.34</v>
          </cell>
          <cell r="M939">
            <v>193700</v>
          </cell>
          <cell r="N939" t="str">
            <v>Fut</v>
          </cell>
          <cell r="O939" t="str">
            <v>Nyx</v>
          </cell>
          <cell r="P939">
            <v>200000</v>
          </cell>
          <cell r="Q939">
            <v>0</v>
          </cell>
          <cell r="R939" t="str">
            <v>Fncl</v>
          </cell>
          <cell r="S939" t="str">
            <v>Nymex</v>
          </cell>
          <cell r="T939">
            <v>200000</v>
          </cell>
          <cell r="U939">
            <v>20</v>
          </cell>
          <cell r="V939">
            <v>2.97</v>
          </cell>
          <cell r="W939">
            <v>59.400000000000006</v>
          </cell>
          <cell r="X939">
            <v>0</v>
          </cell>
          <cell r="Y939">
            <v>20</v>
          </cell>
          <cell r="Z939">
            <v>59.400000000000006</v>
          </cell>
        </row>
        <row r="940">
          <cell r="C940">
            <v>36462</v>
          </cell>
          <cell r="D940" t="str">
            <v>Sld</v>
          </cell>
          <cell r="E940">
            <v>36526</v>
          </cell>
          <cell r="G940">
            <v>20</v>
          </cell>
          <cell r="H940">
            <v>2.97</v>
          </cell>
          <cell r="I940" t="str">
            <v>IT</v>
          </cell>
          <cell r="K940">
            <v>138</v>
          </cell>
          <cell r="L940">
            <v>2.34</v>
          </cell>
          <cell r="M940">
            <v>-206300</v>
          </cell>
          <cell r="N940" t="str">
            <v>Fut</v>
          </cell>
          <cell r="O940" t="str">
            <v>Nyx</v>
          </cell>
          <cell r="P940">
            <v>0</v>
          </cell>
          <cell r="Q940">
            <v>200000</v>
          </cell>
          <cell r="R940" t="str">
            <v>Fncl</v>
          </cell>
          <cell r="S940" t="str">
            <v>Nymex</v>
          </cell>
          <cell r="T940">
            <v>200000</v>
          </cell>
          <cell r="U940">
            <v>-20</v>
          </cell>
          <cell r="V940">
            <v>2.97</v>
          </cell>
          <cell r="W940">
            <v>0</v>
          </cell>
          <cell r="X940">
            <v>59.400000000000006</v>
          </cell>
          <cell r="Y940">
            <v>-20</v>
          </cell>
          <cell r="Z940">
            <v>-59.400000000000006</v>
          </cell>
        </row>
        <row r="942">
          <cell r="C942">
            <v>36465</v>
          </cell>
          <cell r="D942" t="str">
            <v>Bot</v>
          </cell>
          <cell r="E942">
            <v>36495</v>
          </cell>
          <cell r="F942">
            <v>30</v>
          </cell>
          <cell r="H942">
            <v>2.85</v>
          </cell>
          <cell r="I942" t="str">
            <v>PU</v>
          </cell>
          <cell r="K942">
            <v>125</v>
          </cell>
          <cell r="L942">
            <v>2.105</v>
          </cell>
          <cell r="M942">
            <v>292550</v>
          </cell>
          <cell r="N942" t="str">
            <v>Fut</v>
          </cell>
          <cell r="O942" t="str">
            <v>Nyx</v>
          </cell>
          <cell r="P942">
            <v>300000</v>
          </cell>
          <cell r="Q942">
            <v>0</v>
          </cell>
          <cell r="R942" t="str">
            <v>Fncl</v>
          </cell>
          <cell r="S942" t="str">
            <v>Nymex</v>
          </cell>
          <cell r="T942">
            <v>300000</v>
          </cell>
          <cell r="U942">
            <v>30</v>
          </cell>
          <cell r="V942">
            <v>2.85</v>
          </cell>
          <cell r="W942">
            <v>85.5</v>
          </cell>
          <cell r="X942">
            <v>0</v>
          </cell>
          <cell r="Y942">
            <v>30</v>
          </cell>
          <cell r="Z942">
            <v>85.5</v>
          </cell>
        </row>
        <row r="943">
          <cell r="C943">
            <v>36466</v>
          </cell>
          <cell r="D943" t="str">
            <v>Bot</v>
          </cell>
          <cell r="E943">
            <v>36495</v>
          </cell>
          <cell r="F943">
            <v>30</v>
          </cell>
          <cell r="H943">
            <v>2.84</v>
          </cell>
          <cell r="I943" t="str">
            <v>PB</v>
          </cell>
          <cell r="K943">
            <v>136</v>
          </cell>
          <cell r="L943">
            <v>2.105</v>
          </cell>
          <cell r="M943">
            <v>292650</v>
          </cell>
          <cell r="N943" t="str">
            <v>Fut</v>
          </cell>
          <cell r="O943" t="str">
            <v>Nyx</v>
          </cell>
          <cell r="P943">
            <v>300000</v>
          </cell>
          <cell r="Q943">
            <v>0</v>
          </cell>
          <cell r="R943" t="str">
            <v>Fncl</v>
          </cell>
          <cell r="S943" t="str">
            <v>Nymex</v>
          </cell>
          <cell r="T943">
            <v>300000</v>
          </cell>
          <cell r="U943">
            <v>30</v>
          </cell>
          <cell r="V943">
            <v>2.84</v>
          </cell>
          <cell r="W943">
            <v>85.199999999999989</v>
          </cell>
          <cell r="X943">
            <v>0</v>
          </cell>
          <cell r="Y943">
            <v>30</v>
          </cell>
          <cell r="Z943">
            <v>85.199999999999989</v>
          </cell>
        </row>
        <row r="944">
          <cell r="L944" t="e">
            <v>#N/A</v>
          </cell>
        </row>
        <row r="945">
          <cell r="C945">
            <v>36469</v>
          </cell>
          <cell r="D945" t="str">
            <v>Sld</v>
          </cell>
          <cell r="E945">
            <v>36495</v>
          </cell>
          <cell r="G945">
            <v>30</v>
          </cell>
          <cell r="H945">
            <v>2.76</v>
          </cell>
          <cell r="I945" t="str">
            <v>PU</v>
          </cell>
          <cell r="K945">
            <v>136</v>
          </cell>
          <cell r="L945">
            <v>2.105</v>
          </cell>
          <cell r="M945">
            <v>-306550</v>
          </cell>
          <cell r="N945" t="str">
            <v>Fut</v>
          </cell>
          <cell r="O945" t="str">
            <v>Nyx</v>
          </cell>
          <cell r="P945">
            <v>0</v>
          </cell>
          <cell r="Q945">
            <v>300000</v>
          </cell>
          <cell r="R945" t="str">
            <v>Fncl</v>
          </cell>
          <cell r="S945" t="str">
            <v>Nymex</v>
          </cell>
          <cell r="T945">
            <v>300000</v>
          </cell>
          <cell r="U945">
            <v>-30</v>
          </cell>
          <cell r="V945">
            <v>2.76</v>
          </cell>
          <cell r="W945">
            <v>0</v>
          </cell>
          <cell r="X945">
            <v>82.8</v>
          </cell>
          <cell r="Y945">
            <v>-30</v>
          </cell>
          <cell r="Z945">
            <v>-82.8</v>
          </cell>
        </row>
        <row r="946">
          <cell r="C946">
            <v>36469</v>
          </cell>
          <cell r="D946" t="str">
            <v>Sld</v>
          </cell>
          <cell r="E946">
            <v>36495</v>
          </cell>
          <cell r="G946">
            <v>20</v>
          </cell>
          <cell r="H946">
            <v>2.85</v>
          </cell>
          <cell r="I946" t="str">
            <v>PB</v>
          </cell>
          <cell r="K946">
            <v>163</v>
          </cell>
          <cell r="L946">
            <v>2.105</v>
          </cell>
          <cell r="M946">
            <v>-207450</v>
          </cell>
          <cell r="N946" t="str">
            <v>Fut</v>
          </cell>
          <cell r="O946" t="str">
            <v>Nyx</v>
          </cell>
          <cell r="P946">
            <v>0</v>
          </cell>
          <cell r="Q946">
            <v>200000</v>
          </cell>
          <cell r="R946" t="str">
            <v>Fncl</v>
          </cell>
          <cell r="S946" t="str">
            <v>Nymex</v>
          </cell>
          <cell r="T946">
            <v>200000</v>
          </cell>
          <cell r="U946">
            <v>-20</v>
          </cell>
          <cell r="V946">
            <v>2.85</v>
          </cell>
          <cell r="W946">
            <v>0</v>
          </cell>
          <cell r="X946">
            <v>57</v>
          </cell>
          <cell r="Y946">
            <v>-20</v>
          </cell>
          <cell r="Z946">
            <v>-57</v>
          </cell>
        </row>
        <row r="947">
          <cell r="C947">
            <v>36469</v>
          </cell>
          <cell r="D947" t="str">
            <v>Sld</v>
          </cell>
          <cell r="E947">
            <v>36495</v>
          </cell>
          <cell r="G947">
            <v>10</v>
          </cell>
          <cell r="H947">
            <v>2.81</v>
          </cell>
          <cell r="I947" t="str">
            <v>PB</v>
          </cell>
          <cell r="K947">
            <v>163</v>
          </cell>
          <cell r="L947">
            <v>2.105</v>
          </cell>
          <cell r="M947">
            <v>-107050</v>
          </cell>
          <cell r="N947" t="str">
            <v>Fut</v>
          </cell>
          <cell r="O947" t="str">
            <v>Nyx</v>
          </cell>
          <cell r="P947">
            <v>0</v>
          </cell>
          <cell r="Q947">
            <v>100000</v>
          </cell>
          <cell r="R947" t="str">
            <v>Fncl</v>
          </cell>
          <cell r="S947" t="str">
            <v>Nymex</v>
          </cell>
          <cell r="T947">
            <v>100000</v>
          </cell>
          <cell r="U947">
            <v>-10</v>
          </cell>
          <cell r="V947">
            <v>2.81</v>
          </cell>
          <cell r="W947">
            <v>0</v>
          </cell>
          <cell r="X947">
            <v>28.1</v>
          </cell>
          <cell r="Y947">
            <v>-10</v>
          </cell>
          <cell r="Z947">
            <v>-28.1</v>
          </cell>
        </row>
        <row r="948">
          <cell r="C948">
            <v>36469</v>
          </cell>
          <cell r="D948" t="str">
            <v>Sld</v>
          </cell>
          <cell r="E948">
            <v>36495</v>
          </cell>
          <cell r="G948">
            <v>30</v>
          </cell>
          <cell r="H948">
            <v>2.81</v>
          </cell>
          <cell r="I948" t="str">
            <v>PB</v>
          </cell>
          <cell r="K948">
            <v>51</v>
          </cell>
          <cell r="L948">
            <v>2.105</v>
          </cell>
          <cell r="M948">
            <v>-307050</v>
          </cell>
          <cell r="N948" t="str">
            <v>Fut</v>
          </cell>
          <cell r="O948" t="str">
            <v>Nyx</v>
          </cell>
          <cell r="P948">
            <v>0</v>
          </cell>
          <cell r="Q948">
            <v>300000</v>
          </cell>
          <cell r="R948" t="str">
            <v>Fncl</v>
          </cell>
          <cell r="S948" t="str">
            <v>Nymex</v>
          </cell>
          <cell r="T948">
            <v>300000</v>
          </cell>
          <cell r="U948">
            <v>-30</v>
          </cell>
          <cell r="V948">
            <v>2.81</v>
          </cell>
          <cell r="W948">
            <v>0</v>
          </cell>
          <cell r="X948">
            <v>84.3</v>
          </cell>
          <cell r="Y948">
            <v>-30</v>
          </cell>
          <cell r="Z948">
            <v>-84.3</v>
          </cell>
        </row>
        <row r="949">
          <cell r="L949" t="e">
            <v>#N/A</v>
          </cell>
        </row>
        <row r="950">
          <cell r="C950">
            <v>36472</v>
          </cell>
          <cell r="D950" t="str">
            <v>Bot</v>
          </cell>
          <cell r="E950">
            <v>36495</v>
          </cell>
          <cell r="F950">
            <v>30</v>
          </cell>
          <cell r="H950">
            <v>2.72</v>
          </cell>
          <cell r="I950" t="str">
            <v>PB</v>
          </cell>
          <cell r="K950">
            <v>136</v>
          </cell>
          <cell r="L950">
            <v>2.105</v>
          </cell>
          <cell r="M950">
            <v>293850</v>
          </cell>
          <cell r="N950" t="str">
            <v>Fut</v>
          </cell>
          <cell r="O950" t="str">
            <v>Nyx</v>
          </cell>
          <cell r="P950">
            <v>300000</v>
          </cell>
          <cell r="Q950">
            <v>0</v>
          </cell>
          <cell r="R950" t="str">
            <v>Fncl</v>
          </cell>
          <cell r="S950" t="str">
            <v>Nymex</v>
          </cell>
          <cell r="T950">
            <v>300000</v>
          </cell>
          <cell r="U950">
            <v>30</v>
          </cell>
          <cell r="V950">
            <v>2.72</v>
          </cell>
          <cell r="W950">
            <v>81.600000000000009</v>
          </cell>
          <cell r="X950">
            <v>0</v>
          </cell>
          <cell r="Y950">
            <v>30</v>
          </cell>
          <cell r="Z950">
            <v>81.600000000000009</v>
          </cell>
        </row>
        <row r="951">
          <cell r="C951">
            <v>36472</v>
          </cell>
          <cell r="D951" t="str">
            <v>Bot</v>
          </cell>
          <cell r="E951">
            <v>36495</v>
          </cell>
          <cell r="F951">
            <v>30</v>
          </cell>
          <cell r="H951">
            <v>2.72</v>
          </cell>
          <cell r="I951" t="str">
            <v>PU</v>
          </cell>
          <cell r="K951">
            <v>51</v>
          </cell>
          <cell r="L951">
            <v>2.105</v>
          </cell>
          <cell r="M951">
            <v>293850</v>
          </cell>
          <cell r="N951" t="str">
            <v>Fut</v>
          </cell>
          <cell r="O951" t="str">
            <v>Nyx</v>
          </cell>
          <cell r="P951">
            <v>300000</v>
          </cell>
          <cell r="Q951">
            <v>0</v>
          </cell>
          <cell r="R951" t="str">
            <v>Fncl</v>
          </cell>
          <cell r="S951" t="str">
            <v>Nymex</v>
          </cell>
          <cell r="T951">
            <v>300000</v>
          </cell>
          <cell r="U951">
            <v>30</v>
          </cell>
          <cell r="V951">
            <v>2.72</v>
          </cell>
          <cell r="W951">
            <v>81.600000000000009</v>
          </cell>
          <cell r="X951">
            <v>0</v>
          </cell>
          <cell r="Y951">
            <v>30</v>
          </cell>
          <cell r="Z951">
            <v>81.600000000000009</v>
          </cell>
        </row>
        <row r="952">
          <cell r="C952">
            <v>36475</v>
          </cell>
          <cell r="D952" t="str">
            <v>Bot</v>
          </cell>
          <cell r="E952">
            <v>36495</v>
          </cell>
          <cell r="F952">
            <v>10</v>
          </cell>
          <cell r="H952">
            <v>2.645</v>
          </cell>
          <cell r="I952" t="str">
            <v>PU</v>
          </cell>
          <cell r="K952">
            <v>163</v>
          </cell>
          <cell r="L952">
            <v>2.105</v>
          </cell>
          <cell r="M952">
            <v>94600.000000000015</v>
          </cell>
          <cell r="N952" t="str">
            <v>Fut</v>
          </cell>
          <cell r="O952" t="str">
            <v>Nyx</v>
          </cell>
          <cell r="P952">
            <v>100000</v>
          </cell>
          <cell r="Q952">
            <v>0</v>
          </cell>
          <cell r="R952" t="str">
            <v>Fncl</v>
          </cell>
          <cell r="S952" t="str">
            <v>Nymex</v>
          </cell>
          <cell r="T952">
            <v>100000</v>
          </cell>
          <cell r="U952">
            <v>10</v>
          </cell>
          <cell r="V952">
            <v>2.645</v>
          </cell>
          <cell r="W952">
            <v>26.45</v>
          </cell>
          <cell r="X952">
            <v>0</v>
          </cell>
          <cell r="Y952">
            <v>10</v>
          </cell>
          <cell r="Z952">
            <v>26.45</v>
          </cell>
        </row>
        <row r="953">
          <cell r="C953">
            <v>36475</v>
          </cell>
          <cell r="D953" t="str">
            <v>Bot</v>
          </cell>
          <cell r="E953">
            <v>36495</v>
          </cell>
          <cell r="F953">
            <v>20</v>
          </cell>
          <cell r="H953">
            <v>2.64</v>
          </cell>
          <cell r="I953" t="str">
            <v>PU</v>
          </cell>
          <cell r="K953">
            <v>163</v>
          </cell>
          <cell r="L953">
            <v>2.105</v>
          </cell>
          <cell r="M953">
            <v>194650</v>
          </cell>
          <cell r="N953" t="str">
            <v>Fut</v>
          </cell>
          <cell r="O953" t="str">
            <v>Nyx</v>
          </cell>
          <cell r="P953">
            <v>200000</v>
          </cell>
          <cell r="Q953">
            <v>0</v>
          </cell>
          <cell r="R953" t="str">
            <v>Fncl</v>
          </cell>
          <cell r="S953" t="str">
            <v>Nymex</v>
          </cell>
          <cell r="T953">
            <v>200000</v>
          </cell>
          <cell r="U953">
            <v>20</v>
          </cell>
          <cell r="V953">
            <v>2.64</v>
          </cell>
          <cell r="W953">
            <v>52.800000000000004</v>
          </cell>
          <cell r="X953">
            <v>0</v>
          </cell>
          <cell r="Y953">
            <v>20</v>
          </cell>
          <cell r="Z953">
            <v>52.800000000000004</v>
          </cell>
        </row>
        <row r="954">
          <cell r="C954">
            <v>36475</v>
          </cell>
          <cell r="D954" t="str">
            <v>Bot</v>
          </cell>
          <cell r="E954">
            <v>36495</v>
          </cell>
          <cell r="F954">
            <v>20</v>
          </cell>
          <cell r="H954">
            <v>2.5750000000000002</v>
          </cell>
          <cell r="I954" t="str">
            <v>PB</v>
          </cell>
          <cell r="K954">
            <v>138</v>
          </cell>
          <cell r="L954">
            <v>2.105</v>
          </cell>
          <cell r="M954">
            <v>195300</v>
          </cell>
          <cell r="N954" t="str">
            <v>Fut</v>
          </cell>
          <cell r="O954" t="str">
            <v>Nyx</v>
          </cell>
          <cell r="P954">
            <v>200000</v>
          </cell>
          <cell r="Q954">
            <v>0</v>
          </cell>
          <cell r="R954" t="str">
            <v>Fncl</v>
          </cell>
          <cell r="S954" t="str">
            <v>Nymex</v>
          </cell>
          <cell r="T954">
            <v>200000</v>
          </cell>
          <cell r="U954">
            <v>20</v>
          </cell>
          <cell r="V954">
            <v>2.5750000000000002</v>
          </cell>
          <cell r="W954">
            <v>51.5</v>
          </cell>
          <cell r="X954">
            <v>0</v>
          </cell>
          <cell r="Y954">
            <v>20</v>
          </cell>
          <cell r="Z954">
            <v>51.5</v>
          </cell>
        </row>
        <row r="955">
          <cell r="C955">
            <v>36474</v>
          </cell>
          <cell r="D955" t="str">
            <v>Bot</v>
          </cell>
          <cell r="E955">
            <v>36586</v>
          </cell>
          <cell r="F955">
            <v>30</v>
          </cell>
          <cell r="H955">
            <v>2.56</v>
          </cell>
          <cell r="I955" t="str">
            <v>PB</v>
          </cell>
          <cell r="K955">
            <v>165</v>
          </cell>
          <cell r="L955">
            <v>2.6619999999999999</v>
          </cell>
          <cell r="M955">
            <v>301020</v>
          </cell>
          <cell r="N955" t="str">
            <v>Fut</v>
          </cell>
          <cell r="O955" t="str">
            <v>Nyx</v>
          </cell>
          <cell r="P955">
            <v>300000</v>
          </cell>
          <cell r="Q955">
            <v>0</v>
          </cell>
          <cell r="R955" t="str">
            <v>Fncl</v>
          </cell>
          <cell r="S955" t="str">
            <v>Nymex</v>
          </cell>
          <cell r="T955">
            <v>300000</v>
          </cell>
          <cell r="U955">
            <v>30</v>
          </cell>
          <cell r="V955">
            <v>2.56</v>
          </cell>
          <cell r="W955">
            <v>76.8</v>
          </cell>
          <cell r="X955">
            <v>0</v>
          </cell>
          <cell r="Y955">
            <v>30</v>
          </cell>
          <cell r="Z955">
            <v>76.8</v>
          </cell>
        </row>
        <row r="956">
          <cell r="C956">
            <v>36474</v>
          </cell>
          <cell r="D956" t="str">
            <v>Sld</v>
          </cell>
          <cell r="E956">
            <v>36861</v>
          </cell>
          <cell r="G956">
            <v>30</v>
          </cell>
          <cell r="H956">
            <v>2.82</v>
          </cell>
          <cell r="I956" t="str">
            <v>PB</v>
          </cell>
          <cell r="K956">
            <v>165</v>
          </cell>
          <cell r="L956">
            <v>6.1</v>
          </cell>
          <cell r="M956">
            <v>-267200</v>
          </cell>
          <cell r="N956" t="str">
            <v>Fut</v>
          </cell>
          <cell r="O956" t="str">
            <v>Nyx</v>
          </cell>
          <cell r="P956">
            <v>0</v>
          </cell>
          <cell r="Q956">
            <v>300000</v>
          </cell>
          <cell r="R956" t="str">
            <v>Fncl</v>
          </cell>
          <cell r="S956" t="str">
            <v>Nymex</v>
          </cell>
          <cell r="T956">
            <v>300000</v>
          </cell>
          <cell r="U956">
            <v>-30</v>
          </cell>
          <cell r="V956">
            <v>2.82</v>
          </cell>
          <cell r="W956">
            <v>0</v>
          </cell>
          <cell r="X956">
            <v>84.6</v>
          </cell>
          <cell r="Y956">
            <v>-30</v>
          </cell>
          <cell r="Z956">
            <v>-84.6</v>
          </cell>
        </row>
        <row r="957">
          <cell r="L957" t="e">
            <v>#N/A</v>
          </cell>
        </row>
        <row r="958">
          <cell r="C958">
            <v>36487</v>
          </cell>
          <cell r="D958" t="str">
            <v>Sld</v>
          </cell>
          <cell r="E958">
            <v>36495</v>
          </cell>
          <cell r="G958">
            <v>30</v>
          </cell>
          <cell r="H958">
            <v>2.2949999999999999</v>
          </cell>
          <cell r="I958" t="str">
            <v>PU</v>
          </cell>
          <cell r="K958">
            <v>163</v>
          </cell>
          <cell r="L958">
            <v>2.105</v>
          </cell>
          <cell r="M958">
            <v>-301900</v>
          </cell>
          <cell r="N958" t="str">
            <v>Fut</v>
          </cell>
          <cell r="O958" t="str">
            <v>Nyx</v>
          </cell>
          <cell r="P958">
            <v>0</v>
          </cell>
          <cell r="Q958">
            <v>300000</v>
          </cell>
          <cell r="R958" t="str">
            <v>Fncl</v>
          </cell>
          <cell r="S958" t="str">
            <v>Nymex</v>
          </cell>
          <cell r="T958">
            <v>300000</v>
          </cell>
          <cell r="U958">
            <v>-30</v>
          </cell>
          <cell r="V958">
            <v>2.2949999999999999</v>
          </cell>
          <cell r="W958">
            <v>0</v>
          </cell>
          <cell r="X958">
            <v>68.849999999999994</v>
          </cell>
          <cell r="Y958">
            <v>-30</v>
          </cell>
          <cell r="Z958">
            <v>-68.849999999999994</v>
          </cell>
        </row>
        <row r="959">
          <cell r="C959">
            <v>36487</v>
          </cell>
          <cell r="D959" t="str">
            <v>Sld</v>
          </cell>
          <cell r="E959">
            <v>36495</v>
          </cell>
          <cell r="G959">
            <v>30</v>
          </cell>
          <cell r="H959">
            <v>2.2799999999999998</v>
          </cell>
          <cell r="I959" t="str">
            <v>PB</v>
          </cell>
          <cell r="K959">
            <v>103</v>
          </cell>
          <cell r="L959">
            <v>2.105</v>
          </cell>
          <cell r="M959">
            <v>-301750</v>
          </cell>
          <cell r="N959" t="str">
            <v>Fut</v>
          </cell>
          <cell r="O959" t="str">
            <v>Nyx</v>
          </cell>
          <cell r="P959">
            <v>0</v>
          </cell>
          <cell r="Q959">
            <v>300000</v>
          </cell>
          <cell r="R959" t="str">
            <v>Fncl</v>
          </cell>
          <cell r="S959" t="str">
            <v>Nymex</v>
          </cell>
          <cell r="T959">
            <v>300000</v>
          </cell>
          <cell r="U959">
            <v>-30</v>
          </cell>
          <cell r="V959">
            <v>2.2799999999999998</v>
          </cell>
          <cell r="W959">
            <v>0</v>
          </cell>
          <cell r="X959">
            <v>68.399999999999991</v>
          </cell>
          <cell r="Y959">
            <v>-30</v>
          </cell>
          <cell r="Z959">
            <v>-68.399999999999991</v>
          </cell>
        </row>
        <row r="960">
          <cell r="C960">
            <v>36488</v>
          </cell>
          <cell r="D960" t="str">
            <v>Bot</v>
          </cell>
          <cell r="E960">
            <v>36495</v>
          </cell>
          <cell r="F960">
            <v>4</v>
          </cell>
          <cell r="H960">
            <v>2.2050000000000001</v>
          </cell>
          <cell r="I960" t="str">
            <v>SB1</v>
          </cell>
          <cell r="K960">
            <v>14</v>
          </cell>
          <cell r="L960">
            <v>2.105</v>
          </cell>
          <cell r="M960">
            <v>39000</v>
          </cell>
          <cell r="N960" t="str">
            <v>Fut</v>
          </cell>
          <cell r="O960" t="str">
            <v>Nyx</v>
          </cell>
          <cell r="P960">
            <v>40000</v>
          </cell>
          <cell r="Q960">
            <v>0</v>
          </cell>
          <cell r="R960" t="str">
            <v>Fncl</v>
          </cell>
          <cell r="S960" t="str">
            <v>Nymex</v>
          </cell>
          <cell r="T960">
            <v>40000</v>
          </cell>
          <cell r="U960">
            <v>4</v>
          </cell>
          <cell r="V960">
            <v>2.2050000000000001</v>
          </cell>
          <cell r="W960">
            <v>8.82</v>
          </cell>
          <cell r="X960">
            <v>0</v>
          </cell>
          <cell r="Y960">
            <v>4</v>
          </cell>
          <cell r="Z960">
            <v>8.82</v>
          </cell>
        </row>
        <row r="961">
          <cell r="C961">
            <v>36488</v>
          </cell>
          <cell r="D961" t="str">
            <v>Sld</v>
          </cell>
          <cell r="E961">
            <v>36495</v>
          </cell>
          <cell r="G961">
            <v>20</v>
          </cell>
          <cell r="H961">
            <v>2.2149999999999999</v>
          </cell>
          <cell r="I961" t="str">
            <v>PB</v>
          </cell>
          <cell r="K961">
            <v>138</v>
          </cell>
          <cell r="L961">
            <v>2.105</v>
          </cell>
          <cell r="M961">
            <v>-201100</v>
          </cell>
          <cell r="N961" t="str">
            <v>Fut</v>
          </cell>
          <cell r="O961" t="str">
            <v>Nyx</v>
          </cell>
          <cell r="P961">
            <v>0</v>
          </cell>
          <cell r="Q961">
            <v>200000</v>
          </cell>
          <cell r="R961" t="str">
            <v>Fncl</v>
          </cell>
          <cell r="S961" t="str">
            <v>Nymex</v>
          </cell>
          <cell r="T961">
            <v>200000</v>
          </cell>
          <cell r="U961">
            <v>-20</v>
          </cell>
          <cell r="V961">
            <v>2.2149999999999999</v>
          </cell>
          <cell r="W961">
            <v>0</v>
          </cell>
          <cell r="X961">
            <v>44.3</v>
          </cell>
          <cell r="Y961">
            <v>-20</v>
          </cell>
          <cell r="Z961">
            <v>-44.3</v>
          </cell>
        </row>
        <row r="962">
          <cell r="C962">
            <v>36488</v>
          </cell>
          <cell r="D962" t="str">
            <v>Sld</v>
          </cell>
          <cell r="E962">
            <v>36495</v>
          </cell>
          <cell r="G962">
            <v>25</v>
          </cell>
          <cell r="H962">
            <v>2.2400000000000002</v>
          </cell>
          <cell r="I962" t="str">
            <v>PB</v>
          </cell>
          <cell r="K962">
            <v>51</v>
          </cell>
          <cell r="L962">
            <v>2.105</v>
          </cell>
          <cell r="M962">
            <v>-251350.00000000003</v>
          </cell>
          <cell r="N962" t="str">
            <v>Fut</v>
          </cell>
          <cell r="O962" t="str">
            <v>Nyx</v>
          </cell>
          <cell r="P962">
            <v>0</v>
          </cell>
          <cell r="Q962">
            <v>250000</v>
          </cell>
          <cell r="R962" t="str">
            <v>Fncl</v>
          </cell>
          <cell r="S962" t="str">
            <v>Nymex</v>
          </cell>
          <cell r="T962">
            <v>250000</v>
          </cell>
          <cell r="U962">
            <v>-25</v>
          </cell>
          <cell r="V962">
            <v>2.2400000000000002</v>
          </cell>
          <cell r="W962">
            <v>0</v>
          </cell>
          <cell r="X962">
            <v>56.000000000000007</v>
          </cell>
          <cell r="Y962">
            <v>-25</v>
          </cell>
          <cell r="Z962">
            <v>-56.000000000000007</v>
          </cell>
        </row>
        <row r="963">
          <cell r="C963">
            <v>36488</v>
          </cell>
          <cell r="D963" t="str">
            <v>Sld</v>
          </cell>
          <cell r="E963">
            <v>36495</v>
          </cell>
          <cell r="G963">
            <v>30</v>
          </cell>
          <cell r="H963">
            <v>2.2200000000000002</v>
          </cell>
          <cell r="I963" t="str">
            <v>PU</v>
          </cell>
          <cell r="K963">
            <v>14</v>
          </cell>
          <cell r="L963">
            <v>2.105</v>
          </cell>
          <cell r="M963">
            <v>-301150</v>
          </cell>
          <cell r="N963" t="str">
            <v>Fut</v>
          </cell>
          <cell r="O963" t="str">
            <v>Nyx</v>
          </cell>
          <cell r="P963">
            <v>0</v>
          </cell>
          <cell r="Q963">
            <v>300000</v>
          </cell>
          <cell r="R963" t="str">
            <v>Fncl</v>
          </cell>
          <cell r="S963" t="str">
            <v>Nymex</v>
          </cell>
          <cell r="T963">
            <v>300000</v>
          </cell>
          <cell r="U963">
            <v>-30</v>
          </cell>
          <cell r="V963">
            <v>2.2200000000000002</v>
          </cell>
          <cell r="W963">
            <v>0</v>
          </cell>
          <cell r="X963">
            <v>66.600000000000009</v>
          </cell>
          <cell r="Y963">
            <v>-30</v>
          </cell>
          <cell r="Z963">
            <v>-66.600000000000009</v>
          </cell>
        </row>
        <row r="964">
          <cell r="C964">
            <v>36488</v>
          </cell>
          <cell r="D964" t="str">
            <v>Sld</v>
          </cell>
          <cell r="E964">
            <v>36495</v>
          </cell>
          <cell r="G964">
            <v>30</v>
          </cell>
          <cell r="H964">
            <v>2.75</v>
          </cell>
          <cell r="I964" t="str">
            <v>IT</v>
          </cell>
          <cell r="K964">
            <v>125</v>
          </cell>
          <cell r="L964">
            <v>2.105</v>
          </cell>
          <cell r="M964">
            <v>-306450</v>
          </cell>
          <cell r="N964" t="str">
            <v>Fut</v>
          </cell>
          <cell r="O964" t="str">
            <v>Nyx</v>
          </cell>
          <cell r="P964">
            <v>0</v>
          </cell>
          <cell r="Q964">
            <v>300000</v>
          </cell>
          <cell r="R964" t="str">
            <v>Fncl</v>
          </cell>
          <cell r="S964" t="str">
            <v>Nymex</v>
          </cell>
          <cell r="T964">
            <v>300000</v>
          </cell>
          <cell r="U964">
            <v>-30</v>
          </cell>
          <cell r="V964">
            <v>2.75</v>
          </cell>
          <cell r="W964">
            <v>0</v>
          </cell>
          <cell r="X964">
            <v>82.5</v>
          </cell>
          <cell r="Y964">
            <v>-30</v>
          </cell>
          <cell r="Z964">
            <v>-82.5</v>
          </cell>
        </row>
        <row r="965">
          <cell r="C965">
            <v>36488</v>
          </cell>
          <cell r="D965" t="str">
            <v>Bot</v>
          </cell>
          <cell r="E965">
            <v>36495</v>
          </cell>
          <cell r="F965">
            <v>30</v>
          </cell>
          <cell r="H965">
            <v>2.75</v>
          </cell>
          <cell r="I965" t="str">
            <v>IT</v>
          </cell>
          <cell r="K965">
            <v>163</v>
          </cell>
          <cell r="L965">
            <v>2.105</v>
          </cell>
          <cell r="M965">
            <v>293550</v>
          </cell>
          <cell r="N965" t="str">
            <v>Fut</v>
          </cell>
          <cell r="O965" t="str">
            <v>Nyx</v>
          </cell>
          <cell r="P965">
            <v>300000</v>
          </cell>
          <cell r="Q965">
            <v>0</v>
          </cell>
          <cell r="R965" t="str">
            <v>Fncl</v>
          </cell>
          <cell r="S965" t="str">
            <v>Nymex</v>
          </cell>
          <cell r="T965">
            <v>300000</v>
          </cell>
          <cell r="U965">
            <v>30</v>
          </cell>
          <cell r="V965">
            <v>2.75</v>
          </cell>
          <cell r="W965">
            <v>82.5</v>
          </cell>
          <cell r="X965">
            <v>0</v>
          </cell>
          <cell r="Y965">
            <v>30</v>
          </cell>
          <cell r="Z965">
            <v>82.5</v>
          </cell>
        </row>
        <row r="966">
          <cell r="L966" t="e">
            <v>#N/A</v>
          </cell>
        </row>
        <row r="967">
          <cell r="C967">
            <v>36497</v>
          </cell>
          <cell r="D967" t="str">
            <v>Bot</v>
          </cell>
          <cell r="E967">
            <v>36526</v>
          </cell>
          <cell r="F967">
            <v>13</v>
          </cell>
          <cell r="H967">
            <v>2.4409999999999998</v>
          </cell>
          <cell r="I967" t="str">
            <v>PB</v>
          </cell>
          <cell r="K967">
            <v>51</v>
          </cell>
          <cell r="L967">
            <v>2.34</v>
          </cell>
          <cell r="M967">
            <v>128990.00000000001</v>
          </cell>
          <cell r="N967" t="str">
            <v>Fut</v>
          </cell>
          <cell r="O967" t="str">
            <v>Nyx</v>
          </cell>
          <cell r="P967">
            <v>130000</v>
          </cell>
          <cell r="Q967">
            <v>0</v>
          </cell>
          <cell r="R967" t="str">
            <v>Fncl</v>
          </cell>
          <cell r="S967" t="str">
            <v>Nymex</v>
          </cell>
          <cell r="T967">
            <v>130000</v>
          </cell>
          <cell r="U967">
            <v>13</v>
          </cell>
          <cell r="V967">
            <v>2.4409999999999998</v>
          </cell>
          <cell r="W967">
            <v>31.732999999999997</v>
          </cell>
          <cell r="X967">
            <v>0</v>
          </cell>
          <cell r="Y967">
            <v>13</v>
          </cell>
          <cell r="Z967">
            <v>31.732999999999997</v>
          </cell>
        </row>
        <row r="968">
          <cell r="C968">
            <v>36500</v>
          </cell>
          <cell r="D968" t="str">
            <v>Bot</v>
          </cell>
          <cell r="E968">
            <v>36526</v>
          </cell>
          <cell r="F968">
            <v>40</v>
          </cell>
          <cell r="H968">
            <v>2.46</v>
          </cell>
          <cell r="I968" t="str">
            <v>PB</v>
          </cell>
          <cell r="K968">
            <v>14</v>
          </cell>
          <cell r="L968">
            <v>2.34</v>
          </cell>
          <cell r="M968">
            <v>398800</v>
          </cell>
          <cell r="N968" t="str">
            <v>Fut</v>
          </cell>
          <cell r="O968" t="str">
            <v>Nyx</v>
          </cell>
          <cell r="P968">
            <v>400000</v>
          </cell>
          <cell r="Q968">
            <v>0</v>
          </cell>
          <cell r="R968" t="str">
            <v>Fncl</v>
          </cell>
          <cell r="S968" t="str">
            <v>Nymex</v>
          </cell>
          <cell r="T968">
            <v>400000</v>
          </cell>
          <cell r="U968">
            <v>40</v>
          </cell>
          <cell r="V968">
            <v>2.46</v>
          </cell>
          <cell r="W968">
            <v>98.4</v>
          </cell>
          <cell r="X968">
            <v>0</v>
          </cell>
          <cell r="Y968">
            <v>40</v>
          </cell>
          <cell r="Z968">
            <v>98.4</v>
          </cell>
        </row>
        <row r="969">
          <cell r="C969">
            <v>36501</v>
          </cell>
          <cell r="D969" t="str">
            <v>Sld</v>
          </cell>
          <cell r="E969">
            <v>36526</v>
          </cell>
          <cell r="G969">
            <v>30</v>
          </cell>
          <cell r="H969">
            <v>2.2400000000000002</v>
          </cell>
          <cell r="I969" t="str">
            <v>PB</v>
          </cell>
          <cell r="K969">
            <v>51</v>
          </cell>
          <cell r="L969">
            <v>2.34</v>
          </cell>
          <cell r="M969">
            <v>-299000</v>
          </cell>
          <cell r="N969" t="str">
            <v>Fut</v>
          </cell>
          <cell r="O969" t="str">
            <v>Nyx</v>
          </cell>
          <cell r="P969">
            <v>0</v>
          </cell>
          <cell r="Q969">
            <v>300000</v>
          </cell>
          <cell r="R969" t="str">
            <v>Fncl</v>
          </cell>
          <cell r="S969" t="str">
            <v>Nymex</v>
          </cell>
          <cell r="T969">
            <v>300000</v>
          </cell>
          <cell r="U969">
            <v>-30</v>
          </cell>
          <cell r="V969">
            <v>2.2400000000000002</v>
          </cell>
          <cell r="W969">
            <v>0</v>
          </cell>
          <cell r="X969">
            <v>67.2</v>
          </cell>
          <cell r="Y969">
            <v>-30</v>
          </cell>
          <cell r="Z969">
            <v>-67.2</v>
          </cell>
        </row>
        <row r="970">
          <cell r="C970">
            <v>36502</v>
          </cell>
          <cell r="D970" t="str">
            <v>Bot</v>
          </cell>
          <cell r="E970">
            <v>36526</v>
          </cell>
          <cell r="F970">
            <v>30</v>
          </cell>
          <cell r="H970">
            <v>2.27</v>
          </cell>
          <cell r="I970" t="str">
            <v>SB1</v>
          </cell>
          <cell r="K970">
            <v>103</v>
          </cell>
          <cell r="L970">
            <v>2.34</v>
          </cell>
          <cell r="M970">
            <v>300700</v>
          </cell>
          <cell r="N970" t="str">
            <v>Fut</v>
          </cell>
          <cell r="O970" t="str">
            <v>Nyx</v>
          </cell>
          <cell r="P970">
            <v>300000</v>
          </cell>
          <cell r="Q970">
            <v>0</v>
          </cell>
          <cell r="R970" t="str">
            <v>Fncl</v>
          </cell>
          <cell r="S970" t="str">
            <v>Nymex</v>
          </cell>
          <cell r="T970">
            <v>300000</v>
          </cell>
          <cell r="U970">
            <v>30</v>
          </cell>
          <cell r="V970">
            <v>2.27</v>
          </cell>
          <cell r="W970">
            <v>68.099999999999994</v>
          </cell>
          <cell r="X970">
            <v>0</v>
          </cell>
          <cell r="Y970">
            <v>30</v>
          </cell>
          <cell r="Z970">
            <v>68.099999999999994</v>
          </cell>
        </row>
        <row r="971">
          <cell r="C971">
            <v>36503</v>
          </cell>
          <cell r="D971" t="str">
            <v>Bot</v>
          </cell>
          <cell r="E971">
            <v>36526</v>
          </cell>
          <cell r="F971">
            <v>30</v>
          </cell>
          <cell r="H971">
            <v>2.2549999999999999</v>
          </cell>
          <cell r="I971" t="str">
            <v>SB1</v>
          </cell>
          <cell r="K971">
            <v>51</v>
          </cell>
          <cell r="L971">
            <v>2.34</v>
          </cell>
          <cell r="M971">
            <v>300850</v>
          </cell>
          <cell r="N971" t="str">
            <v>Fut</v>
          </cell>
          <cell r="O971" t="str">
            <v>Nyx</v>
          </cell>
          <cell r="P971">
            <v>300000</v>
          </cell>
          <cell r="Q971">
            <v>0</v>
          </cell>
          <cell r="R971" t="str">
            <v>Fncl</v>
          </cell>
          <cell r="S971" t="str">
            <v>Nymex</v>
          </cell>
          <cell r="T971">
            <v>300000</v>
          </cell>
          <cell r="U971">
            <v>30</v>
          </cell>
          <cell r="V971">
            <v>2.2549999999999999</v>
          </cell>
          <cell r="W971">
            <v>67.649999999999991</v>
          </cell>
          <cell r="X971">
            <v>0</v>
          </cell>
          <cell r="Y971">
            <v>30</v>
          </cell>
          <cell r="Z971">
            <v>67.649999999999991</v>
          </cell>
        </row>
        <row r="972">
          <cell r="C972">
            <v>36504</v>
          </cell>
          <cell r="D972" t="str">
            <v>Sld</v>
          </cell>
          <cell r="E972">
            <v>36526</v>
          </cell>
          <cell r="G972">
            <v>30</v>
          </cell>
          <cell r="H972">
            <v>2.42</v>
          </cell>
          <cell r="I972" t="str">
            <v>PB</v>
          </cell>
          <cell r="K972">
            <v>168</v>
          </cell>
          <cell r="L972">
            <v>2.34</v>
          </cell>
          <cell r="M972">
            <v>-300800</v>
          </cell>
          <cell r="N972" t="str">
            <v>Fut</v>
          </cell>
          <cell r="O972" t="str">
            <v>Nyx</v>
          </cell>
          <cell r="P972">
            <v>0</v>
          </cell>
          <cell r="Q972">
            <v>300000</v>
          </cell>
          <cell r="R972" t="str">
            <v>Fncl</v>
          </cell>
          <cell r="S972" t="str">
            <v>Nymex</v>
          </cell>
          <cell r="T972">
            <v>300000</v>
          </cell>
          <cell r="U972">
            <v>-30</v>
          </cell>
          <cell r="V972">
            <v>2.42</v>
          </cell>
          <cell r="W972">
            <v>0</v>
          </cell>
          <cell r="X972">
            <v>72.599999999999994</v>
          </cell>
          <cell r="Y972">
            <v>-30</v>
          </cell>
          <cell r="Z972">
            <v>-72.599999999999994</v>
          </cell>
        </row>
        <row r="973">
          <cell r="C973">
            <v>36507</v>
          </cell>
          <cell r="D973" t="str">
            <v>Sld</v>
          </cell>
          <cell r="E973">
            <v>36526</v>
          </cell>
          <cell r="G973">
            <v>20</v>
          </cell>
          <cell r="H973">
            <v>2.4350000000000001</v>
          </cell>
          <cell r="I973" t="str">
            <v>PB</v>
          </cell>
          <cell r="K973">
            <v>103</v>
          </cell>
          <cell r="L973">
            <v>2.34</v>
          </cell>
          <cell r="M973">
            <v>-200950</v>
          </cell>
          <cell r="N973" t="str">
            <v>Fut</v>
          </cell>
          <cell r="O973" t="str">
            <v>Nyx</v>
          </cell>
          <cell r="P973">
            <v>0</v>
          </cell>
          <cell r="Q973">
            <v>200000</v>
          </cell>
          <cell r="R973" t="str">
            <v>Fncl</v>
          </cell>
          <cell r="S973" t="str">
            <v>Nymex</v>
          </cell>
          <cell r="T973">
            <v>200000</v>
          </cell>
          <cell r="U973">
            <v>-20</v>
          </cell>
          <cell r="V973">
            <v>2.4350000000000001</v>
          </cell>
          <cell r="W973">
            <v>0</v>
          </cell>
          <cell r="X973">
            <v>48.7</v>
          </cell>
          <cell r="Y973">
            <v>-20</v>
          </cell>
          <cell r="Z973">
            <v>-48.7</v>
          </cell>
        </row>
        <row r="974">
          <cell r="L974" t="e">
            <v>#N/A</v>
          </cell>
        </row>
        <row r="975">
          <cell r="C975">
            <v>36522</v>
          </cell>
          <cell r="D975" t="str">
            <v>Bot</v>
          </cell>
          <cell r="E975">
            <v>36526</v>
          </cell>
          <cell r="F975">
            <v>2</v>
          </cell>
          <cell r="H975">
            <v>2.2799999999999998</v>
          </cell>
          <cell r="I975" t="str">
            <v>PB</v>
          </cell>
          <cell r="K975">
            <v>138</v>
          </cell>
          <cell r="L975">
            <v>2.34</v>
          </cell>
          <cell r="M975">
            <v>20600</v>
          </cell>
          <cell r="N975" t="str">
            <v>Fut</v>
          </cell>
          <cell r="O975" t="str">
            <v>Nyx</v>
          </cell>
          <cell r="P975">
            <v>20000</v>
          </cell>
          <cell r="Q975">
            <v>0</v>
          </cell>
          <cell r="R975" t="str">
            <v>Fncl</v>
          </cell>
          <cell r="S975" t="str">
            <v>Nymex</v>
          </cell>
          <cell r="T975">
            <v>20000</v>
          </cell>
          <cell r="U975">
            <v>2</v>
          </cell>
          <cell r="V975">
            <v>2.2799999999999998</v>
          </cell>
          <cell r="W975">
            <v>4.5599999999999996</v>
          </cell>
          <cell r="X975">
            <v>0</v>
          </cell>
          <cell r="Y975">
            <v>2</v>
          </cell>
          <cell r="Z975">
            <v>4.5599999999999996</v>
          </cell>
        </row>
        <row r="976">
          <cell r="C976">
            <v>36522</v>
          </cell>
          <cell r="D976" t="str">
            <v>Bot</v>
          </cell>
          <cell r="E976">
            <v>36526</v>
          </cell>
          <cell r="F976">
            <v>2</v>
          </cell>
          <cell r="H976">
            <v>2.2999999999999998</v>
          </cell>
          <cell r="I976" t="str">
            <v>PB</v>
          </cell>
          <cell r="K976">
            <v>138</v>
          </cell>
          <cell r="L976">
            <v>2.34</v>
          </cell>
          <cell r="M976">
            <v>20400</v>
          </cell>
          <cell r="N976" t="str">
            <v>Fut</v>
          </cell>
          <cell r="O976" t="str">
            <v>Nyx</v>
          </cell>
          <cell r="P976">
            <v>20000</v>
          </cell>
          <cell r="Q976">
            <v>0</v>
          </cell>
          <cell r="R976" t="str">
            <v>Fncl</v>
          </cell>
          <cell r="S976" t="str">
            <v>Nymex</v>
          </cell>
          <cell r="T976">
            <v>20000</v>
          </cell>
          <cell r="U976">
            <v>2</v>
          </cell>
          <cell r="V976">
            <v>2.2999999999999998</v>
          </cell>
          <cell r="W976">
            <v>4.5999999999999996</v>
          </cell>
          <cell r="X976">
            <v>0</v>
          </cell>
          <cell r="Y976">
            <v>2</v>
          </cell>
          <cell r="Z976">
            <v>4.5999999999999996</v>
          </cell>
        </row>
        <row r="977">
          <cell r="C977">
            <v>36522</v>
          </cell>
          <cell r="D977" t="str">
            <v>Bot</v>
          </cell>
          <cell r="E977">
            <v>36526</v>
          </cell>
          <cell r="F977">
            <v>1</v>
          </cell>
          <cell r="H977">
            <v>2.3050000000000002</v>
          </cell>
          <cell r="I977" t="str">
            <v>PB</v>
          </cell>
          <cell r="K977">
            <v>138</v>
          </cell>
          <cell r="L977">
            <v>2.34</v>
          </cell>
          <cell r="M977">
            <v>10349.999999999996</v>
          </cell>
          <cell r="N977" t="str">
            <v>Fut</v>
          </cell>
          <cell r="O977" t="str">
            <v>Nyx</v>
          </cell>
          <cell r="P977">
            <v>10000</v>
          </cell>
          <cell r="Q977">
            <v>0</v>
          </cell>
          <cell r="R977" t="str">
            <v>Fncl</v>
          </cell>
          <cell r="S977" t="str">
            <v>Nymex</v>
          </cell>
          <cell r="T977">
            <v>10000</v>
          </cell>
          <cell r="U977">
            <v>1</v>
          </cell>
          <cell r="V977">
            <v>2.3050000000000002</v>
          </cell>
          <cell r="W977">
            <v>2.3050000000000002</v>
          </cell>
          <cell r="X977">
            <v>0</v>
          </cell>
          <cell r="Y977">
            <v>1</v>
          </cell>
          <cell r="Z977">
            <v>2.3050000000000002</v>
          </cell>
        </row>
        <row r="978">
          <cell r="C978">
            <v>36522</v>
          </cell>
          <cell r="D978" t="str">
            <v>Bot</v>
          </cell>
          <cell r="E978">
            <v>36526</v>
          </cell>
          <cell r="F978">
            <v>4</v>
          </cell>
          <cell r="H978">
            <v>2.31</v>
          </cell>
          <cell r="I978" t="str">
            <v>PB</v>
          </cell>
          <cell r="K978">
            <v>138</v>
          </cell>
          <cell r="L978">
            <v>2.34</v>
          </cell>
          <cell r="M978">
            <v>40299.999999999993</v>
          </cell>
          <cell r="N978" t="str">
            <v>Fut</v>
          </cell>
          <cell r="O978" t="str">
            <v>Nyx</v>
          </cell>
          <cell r="P978">
            <v>40000</v>
          </cell>
          <cell r="Q978">
            <v>0</v>
          </cell>
          <cell r="R978" t="str">
            <v>Fncl</v>
          </cell>
          <cell r="S978" t="str">
            <v>Nymex</v>
          </cell>
          <cell r="T978">
            <v>40000</v>
          </cell>
          <cell r="U978">
            <v>4</v>
          </cell>
          <cell r="V978">
            <v>2.31</v>
          </cell>
          <cell r="W978">
            <v>9.24</v>
          </cell>
          <cell r="X978">
            <v>0</v>
          </cell>
          <cell r="Y978">
            <v>4</v>
          </cell>
          <cell r="Z978">
            <v>9.24</v>
          </cell>
        </row>
        <row r="979">
          <cell r="C979">
            <v>36522</v>
          </cell>
          <cell r="D979" t="str">
            <v>Bot</v>
          </cell>
          <cell r="E979">
            <v>36526</v>
          </cell>
          <cell r="F979">
            <v>4</v>
          </cell>
          <cell r="H979">
            <v>2.3149999999999999</v>
          </cell>
          <cell r="I979" t="str">
            <v>PB</v>
          </cell>
          <cell r="K979">
            <v>138</v>
          </cell>
          <cell r="L979">
            <v>2.34</v>
          </cell>
          <cell r="M979">
            <v>40250</v>
          </cell>
          <cell r="N979" t="str">
            <v>Fut</v>
          </cell>
          <cell r="O979" t="str">
            <v>Nyx</v>
          </cell>
          <cell r="P979">
            <v>40000</v>
          </cell>
          <cell r="Q979">
            <v>0</v>
          </cell>
          <cell r="R979" t="str">
            <v>Fncl</v>
          </cell>
          <cell r="S979" t="str">
            <v>Nymex</v>
          </cell>
          <cell r="T979">
            <v>40000</v>
          </cell>
          <cell r="U979">
            <v>4</v>
          </cell>
          <cell r="V979">
            <v>2.3149999999999999</v>
          </cell>
          <cell r="W979">
            <v>9.26</v>
          </cell>
          <cell r="X979">
            <v>0</v>
          </cell>
          <cell r="Y979">
            <v>4</v>
          </cell>
          <cell r="Z979">
            <v>9.26</v>
          </cell>
        </row>
        <row r="980">
          <cell r="C980">
            <v>36522</v>
          </cell>
          <cell r="D980" t="str">
            <v>Bot</v>
          </cell>
          <cell r="E980">
            <v>36526</v>
          </cell>
          <cell r="F980">
            <v>5</v>
          </cell>
          <cell r="H980">
            <v>2.3199999999999998</v>
          </cell>
          <cell r="I980" t="str">
            <v>PB</v>
          </cell>
          <cell r="K980">
            <v>138</v>
          </cell>
          <cell r="L980">
            <v>2.34</v>
          </cell>
          <cell r="M980">
            <v>50199.999999999993</v>
          </cell>
          <cell r="N980" t="str">
            <v>Fut</v>
          </cell>
          <cell r="O980" t="str">
            <v>Nyx</v>
          </cell>
          <cell r="P980">
            <v>50000</v>
          </cell>
          <cell r="Q980">
            <v>0</v>
          </cell>
          <cell r="R980" t="str">
            <v>Fncl</v>
          </cell>
          <cell r="S980" t="str">
            <v>Nymex</v>
          </cell>
          <cell r="T980">
            <v>50000</v>
          </cell>
          <cell r="U980">
            <v>5</v>
          </cell>
          <cell r="V980">
            <v>2.3199999999999998</v>
          </cell>
          <cell r="W980">
            <v>11.6</v>
          </cell>
          <cell r="X980">
            <v>0</v>
          </cell>
          <cell r="Y980">
            <v>5</v>
          </cell>
          <cell r="Z980">
            <v>11.6</v>
          </cell>
        </row>
        <row r="981">
          <cell r="C981">
            <v>36522</v>
          </cell>
          <cell r="D981" t="str">
            <v>Bot</v>
          </cell>
          <cell r="E981">
            <v>36526</v>
          </cell>
          <cell r="F981">
            <v>2</v>
          </cell>
          <cell r="H981">
            <v>2.3250000000000002</v>
          </cell>
          <cell r="I981" t="str">
            <v>PB</v>
          </cell>
          <cell r="K981">
            <v>138</v>
          </cell>
          <cell r="L981">
            <v>2.34</v>
          </cell>
          <cell r="M981">
            <v>20149.999999999996</v>
          </cell>
          <cell r="N981" t="str">
            <v>Fut</v>
          </cell>
          <cell r="O981" t="str">
            <v>Nyx</v>
          </cell>
          <cell r="P981">
            <v>20000</v>
          </cell>
          <cell r="Q981">
            <v>0</v>
          </cell>
          <cell r="R981" t="str">
            <v>Fncl</v>
          </cell>
          <cell r="S981" t="str">
            <v>Nymex</v>
          </cell>
          <cell r="T981">
            <v>20000</v>
          </cell>
          <cell r="U981">
            <v>2</v>
          </cell>
          <cell r="V981">
            <v>2.3250000000000002</v>
          </cell>
          <cell r="W981">
            <v>4.6500000000000004</v>
          </cell>
          <cell r="X981">
            <v>0</v>
          </cell>
          <cell r="Y981">
            <v>2</v>
          </cell>
          <cell r="Z981">
            <v>4.6500000000000004</v>
          </cell>
        </row>
        <row r="982">
          <cell r="C982">
            <v>36522</v>
          </cell>
          <cell r="D982" t="str">
            <v>Bot</v>
          </cell>
          <cell r="E982">
            <v>36526</v>
          </cell>
          <cell r="F982">
            <v>3</v>
          </cell>
          <cell r="H982">
            <v>2.34</v>
          </cell>
          <cell r="I982" t="str">
            <v>PB</v>
          </cell>
          <cell r="K982">
            <v>103</v>
          </cell>
          <cell r="L982">
            <v>2.34</v>
          </cell>
          <cell r="M982">
            <v>30000</v>
          </cell>
          <cell r="N982" t="str">
            <v>Fut</v>
          </cell>
          <cell r="O982" t="str">
            <v>Nyx</v>
          </cell>
          <cell r="P982">
            <v>30000</v>
          </cell>
          <cell r="Q982">
            <v>0</v>
          </cell>
          <cell r="R982" t="str">
            <v>Fncl</v>
          </cell>
          <cell r="S982" t="str">
            <v>Nymex</v>
          </cell>
          <cell r="T982">
            <v>30000</v>
          </cell>
          <cell r="U982">
            <v>3</v>
          </cell>
          <cell r="V982">
            <v>2.34</v>
          </cell>
          <cell r="W982">
            <v>7.02</v>
          </cell>
          <cell r="X982">
            <v>0</v>
          </cell>
          <cell r="Y982">
            <v>3</v>
          </cell>
          <cell r="Z982">
            <v>7.02</v>
          </cell>
        </row>
        <row r="983">
          <cell r="C983">
            <v>36522</v>
          </cell>
          <cell r="D983" t="str">
            <v>Bot</v>
          </cell>
          <cell r="E983">
            <v>36526</v>
          </cell>
          <cell r="F983">
            <v>1</v>
          </cell>
          <cell r="H983">
            <v>2.35</v>
          </cell>
          <cell r="I983" t="str">
            <v>PB</v>
          </cell>
          <cell r="K983">
            <v>103</v>
          </cell>
          <cell r="L983">
            <v>2.34</v>
          </cell>
          <cell r="M983">
            <v>9899.9999999999982</v>
          </cell>
          <cell r="N983" t="str">
            <v>Fut</v>
          </cell>
          <cell r="O983" t="str">
            <v>Nyx</v>
          </cell>
          <cell r="P983">
            <v>10000</v>
          </cell>
          <cell r="Q983">
            <v>0</v>
          </cell>
          <cell r="R983" t="str">
            <v>Fncl</v>
          </cell>
          <cell r="S983" t="str">
            <v>Nymex</v>
          </cell>
          <cell r="T983">
            <v>10000</v>
          </cell>
          <cell r="U983">
            <v>1</v>
          </cell>
          <cell r="V983">
            <v>2.35</v>
          </cell>
          <cell r="W983">
            <v>2.35</v>
          </cell>
          <cell r="X983">
            <v>0</v>
          </cell>
          <cell r="Y983">
            <v>1</v>
          </cell>
          <cell r="Z983">
            <v>2.35</v>
          </cell>
        </row>
        <row r="984">
          <cell r="C984">
            <v>36522</v>
          </cell>
          <cell r="D984" t="str">
            <v>Bot</v>
          </cell>
          <cell r="E984">
            <v>36526</v>
          </cell>
          <cell r="F984">
            <v>4</v>
          </cell>
          <cell r="H984">
            <v>2.36</v>
          </cell>
          <cell r="I984" t="str">
            <v>PB</v>
          </cell>
          <cell r="K984">
            <v>103</v>
          </cell>
          <cell r="L984">
            <v>2.34</v>
          </cell>
          <cell r="M984">
            <v>39800</v>
          </cell>
          <cell r="N984" t="str">
            <v>Fut</v>
          </cell>
          <cell r="O984" t="str">
            <v>Nyx</v>
          </cell>
          <cell r="P984">
            <v>40000</v>
          </cell>
          <cell r="Q984">
            <v>0</v>
          </cell>
          <cell r="R984" t="str">
            <v>Fncl</v>
          </cell>
          <cell r="S984" t="str">
            <v>Nymex</v>
          </cell>
          <cell r="T984">
            <v>40000</v>
          </cell>
          <cell r="U984">
            <v>4</v>
          </cell>
          <cell r="V984">
            <v>2.36</v>
          </cell>
          <cell r="W984">
            <v>9.44</v>
          </cell>
          <cell r="X984">
            <v>0</v>
          </cell>
          <cell r="Y984">
            <v>4</v>
          </cell>
          <cell r="Z984">
            <v>9.44</v>
          </cell>
        </row>
        <row r="985">
          <cell r="C985">
            <v>36522</v>
          </cell>
          <cell r="D985" t="str">
            <v>Bot</v>
          </cell>
          <cell r="E985">
            <v>36526</v>
          </cell>
          <cell r="F985">
            <v>2</v>
          </cell>
          <cell r="H985">
            <v>2.375</v>
          </cell>
          <cell r="I985" t="str">
            <v>PB</v>
          </cell>
          <cell r="K985">
            <v>103</v>
          </cell>
          <cell r="L985">
            <v>2.34</v>
          </cell>
          <cell r="M985">
            <v>19650</v>
          </cell>
          <cell r="N985" t="str">
            <v>Fut</v>
          </cell>
          <cell r="O985" t="str">
            <v>Nyx</v>
          </cell>
          <cell r="P985">
            <v>20000</v>
          </cell>
          <cell r="Q985">
            <v>0</v>
          </cell>
          <cell r="R985" t="str">
            <v>Fncl</v>
          </cell>
          <cell r="S985" t="str">
            <v>Nymex</v>
          </cell>
          <cell r="T985">
            <v>20000</v>
          </cell>
          <cell r="U985">
            <v>2</v>
          </cell>
          <cell r="V985">
            <v>2.375</v>
          </cell>
          <cell r="W985">
            <v>4.75</v>
          </cell>
          <cell r="X985">
            <v>0</v>
          </cell>
          <cell r="Y985">
            <v>2</v>
          </cell>
          <cell r="Z985">
            <v>4.75</v>
          </cell>
        </row>
        <row r="986">
          <cell r="C986">
            <v>36522</v>
          </cell>
          <cell r="D986" t="str">
            <v>Bot</v>
          </cell>
          <cell r="E986">
            <v>36526</v>
          </cell>
          <cell r="F986">
            <v>4</v>
          </cell>
          <cell r="H986">
            <v>2.38</v>
          </cell>
          <cell r="I986" t="str">
            <v>PB</v>
          </cell>
          <cell r="K986">
            <v>103</v>
          </cell>
          <cell r="L986">
            <v>2.34</v>
          </cell>
          <cell r="M986">
            <v>39600</v>
          </cell>
          <cell r="N986" t="str">
            <v>Fut</v>
          </cell>
          <cell r="O986" t="str">
            <v>Nyx</v>
          </cell>
          <cell r="P986">
            <v>40000</v>
          </cell>
          <cell r="Q986">
            <v>0</v>
          </cell>
          <cell r="R986" t="str">
            <v>Fncl</v>
          </cell>
          <cell r="S986" t="str">
            <v>Nymex</v>
          </cell>
          <cell r="T986">
            <v>40000</v>
          </cell>
          <cell r="U986">
            <v>4</v>
          </cell>
          <cell r="V986">
            <v>2.38</v>
          </cell>
          <cell r="W986">
            <v>9.52</v>
          </cell>
          <cell r="X986">
            <v>0</v>
          </cell>
          <cell r="Y986">
            <v>4</v>
          </cell>
          <cell r="Z986">
            <v>9.52</v>
          </cell>
        </row>
        <row r="987">
          <cell r="C987">
            <v>36522</v>
          </cell>
          <cell r="D987" t="str">
            <v>Bot</v>
          </cell>
          <cell r="E987">
            <v>36526</v>
          </cell>
          <cell r="F987">
            <v>3</v>
          </cell>
          <cell r="H987">
            <v>2.3849999999999998</v>
          </cell>
          <cell r="I987" t="str">
            <v>PB</v>
          </cell>
          <cell r="K987">
            <v>103</v>
          </cell>
          <cell r="L987">
            <v>2.34</v>
          </cell>
          <cell r="M987">
            <v>29550</v>
          </cell>
          <cell r="N987" t="str">
            <v>Fut</v>
          </cell>
          <cell r="O987" t="str">
            <v>Nyx</v>
          </cell>
          <cell r="P987">
            <v>30000</v>
          </cell>
          <cell r="Q987">
            <v>0</v>
          </cell>
          <cell r="R987" t="str">
            <v>Fncl</v>
          </cell>
          <cell r="S987" t="str">
            <v>Nymex</v>
          </cell>
          <cell r="T987">
            <v>30000</v>
          </cell>
          <cell r="U987">
            <v>3</v>
          </cell>
          <cell r="V987">
            <v>2.3849999999999998</v>
          </cell>
          <cell r="W987">
            <v>7.1549999999999994</v>
          </cell>
          <cell r="X987">
            <v>0</v>
          </cell>
          <cell r="Y987">
            <v>3</v>
          </cell>
          <cell r="Z987">
            <v>7.1549999999999994</v>
          </cell>
        </row>
        <row r="988">
          <cell r="C988">
            <v>36522</v>
          </cell>
          <cell r="D988" t="str">
            <v>Bot</v>
          </cell>
          <cell r="E988">
            <v>36526</v>
          </cell>
          <cell r="F988">
            <v>3</v>
          </cell>
          <cell r="H988">
            <v>2.39</v>
          </cell>
          <cell r="I988" t="str">
            <v>PB</v>
          </cell>
          <cell r="K988">
            <v>103</v>
          </cell>
          <cell r="L988">
            <v>2.34</v>
          </cell>
          <cell r="M988">
            <v>29499.999999999996</v>
          </cell>
          <cell r="N988" t="str">
            <v>Fut</v>
          </cell>
          <cell r="O988" t="str">
            <v>Nyx</v>
          </cell>
          <cell r="P988">
            <v>30000</v>
          </cell>
          <cell r="Q988">
            <v>0</v>
          </cell>
          <cell r="R988" t="str">
            <v>Fncl</v>
          </cell>
          <cell r="S988" t="str">
            <v>Nymex</v>
          </cell>
          <cell r="T988">
            <v>30000</v>
          </cell>
          <cell r="U988">
            <v>3</v>
          </cell>
          <cell r="V988">
            <v>2.39</v>
          </cell>
          <cell r="W988">
            <v>7.17</v>
          </cell>
          <cell r="X988">
            <v>0</v>
          </cell>
          <cell r="Y988">
            <v>3</v>
          </cell>
          <cell r="Z988">
            <v>7.17</v>
          </cell>
        </row>
        <row r="989">
          <cell r="C989">
            <v>36522</v>
          </cell>
          <cell r="D989" t="str">
            <v>Bot</v>
          </cell>
          <cell r="E989">
            <v>36526</v>
          </cell>
          <cell r="F989">
            <v>1</v>
          </cell>
          <cell r="H989">
            <v>2.39</v>
          </cell>
          <cell r="I989" t="str">
            <v>PB</v>
          </cell>
          <cell r="K989">
            <v>51</v>
          </cell>
          <cell r="L989">
            <v>2.34</v>
          </cell>
          <cell r="M989">
            <v>9499.9999999999982</v>
          </cell>
          <cell r="N989" t="str">
            <v>Fut</v>
          </cell>
          <cell r="O989" t="str">
            <v>Nyx</v>
          </cell>
          <cell r="P989">
            <v>10000</v>
          </cell>
          <cell r="Q989">
            <v>0</v>
          </cell>
          <cell r="R989" t="str">
            <v>Fncl</v>
          </cell>
          <cell r="S989" t="str">
            <v>Nymex</v>
          </cell>
          <cell r="T989">
            <v>10000</v>
          </cell>
          <cell r="U989">
            <v>1</v>
          </cell>
          <cell r="V989">
            <v>2.39</v>
          </cell>
          <cell r="W989">
            <v>2.39</v>
          </cell>
          <cell r="X989">
            <v>0</v>
          </cell>
          <cell r="Y989">
            <v>1</v>
          </cell>
          <cell r="Z989">
            <v>2.39</v>
          </cell>
        </row>
        <row r="990">
          <cell r="C990">
            <v>36522</v>
          </cell>
          <cell r="D990" t="str">
            <v>Bot</v>
          </cell>
          <cell r="E990">
            <v>36526</v>
          </cell>
          <cell r="F990">
            <v>1</v>
          </cell>
          <cell r="H990">
            <v>2.395</v>
          </cell>
          <cell r="I990" t="str">
            <v>PB</v>
          </cell>
          <cell r="K990">
            <v>51</v>
          </cell>
          <cell r="L990">
            <v>2.34</v>
          </cell>
          <cell r="M990">
            <v>9449.9999999999982</v>
          </cell>
          <cell r="N990" t="str">
            <v>Fut</v>
          </cell>
          <cell r="O990" t="str">
            <v>Nyx</v>
          </cell>
          <cell r="P990">
            <v>10000</v>
          </cell>
          <cell r="Q990">
            <v>0</v>
          </cell>
          <cell r="R990" t="str">
            <v>Fncl</v>
          </cell>
          <cell r="S990" t="str">
            <v>Nymex</v>
          </cell>
          <cell r="T990">
            <v>10000</v>
          </cell>
          <cell r="U990">
            <v>1</v>
          </cell>
          <cell r="V990">
            <v>2.395</v>
          </cell>
          <cell r="W990">
            <v>2.395</v>
          </cell>
          <cell r="X990">
            <v>0</v>
          </cell>
          <cell r="Y990">
            <v>1</v>
          </cell>
          <cell r="Z990">
            <v>2.395</v>
          </cell>
        </row>
        <row r="991">
          <cell r="C991">
            <v>36522</v>
          </cell>
          <cell r="D991" t="str">
            <v>Bot</v>
          </cell>
          <cell r="E991">
            <v>36526</v>
          </cell>
          <cell r="F991">
            <v>10</v>
          </cell>
          <cell r="H991">
            <v>2.3849999999999998</v>
          </cell>
          <cell r="I991" t="str">
            <v>ML</v>
          </cell>
          <cell r="K991">
            <v>51</v>
          </cell>
          <cell r="L991">
            <v>2.34</v>
          </cell>
          <cell r="M991">
            <v>99550</v>
          </cell>
          <cell r="N991" t="str">
            <v>Fut</v>
          </cell>
          <cell r="O991" t="str">
            <v>Nyx</v>
          </cell>
          <cell r="P991">
            <v>100000</v>
          </cell>
          <cell r="Q991">
            <v>0</v>
          </cell>
          <cell r="R991" t="str">
            <v>Fncl</v>
          </cell>
          <cell r="S991" t="str">
            <v>Nymex</v>
          </cell>
          <cell r="T991">
            <v>100000</v>
          </cell>
          <cell r="U991">
            <v>10</v>
          </cell>
          <cell r="V991">
            <v>2.3849999999999998</v>
          </cell>
          <cell r="W991">
            <v>23.849999999999998</v>
          </cell>
          <cell r="X991">
            <v>0</v>
          </cell>
          <cell r="Y991">
            <v>10</v>
          </cell>
          <cell r="Z991">
            <v>23.849999999999998</v>
          </cell>
        </row>
        <row r="992">
          <cell r="C992">
            <v>36522</v>
          </cell>
          <cell r="D992" t="str">
            <v>Bot</v>
          </cell>
          <cell r="E992">
            <v>36526</v>
          </cell>
          <cell r="F992">
            <v>1</v>
          </cell>
          <cell r="H992">
            <v>2.2850000000000001</v>
          </cell>
          <cell r="I992" t="str">
            <v>SB1</v>
          </cell>
          <cell r="K992">
            <v>168</v>
          </cell>
          <cell r="L992">
            <v>2.34</v>
          </cell>
          <cell r="M992">
            <v>10549.999999999996</v>
          </cell>
          <cell r="N992" t="str">
            <v>Fut</v>
          </cell>
          <cell r="O992" t="str">
            <v>Nyx</v>
          </cell>
          <cell r="P992">
            <v>10000</v>
          </cell>
          <cell r="Q992">
            <v>0</v>
          </cell>
          <cell r="R992" t="str">
            <v>Fncl</v>
          </cell>
          <cell r="S992" t="str">
            <v>Nymex</v>
          </cell>
          <cell r="T992">
            <v>10000</v>
          </cell>
          <cell r="U992">
            <v>1</v>
          </cell>
          <cell r="V992">
            <v>2.2850000000000001</v>
          </cell>
          <cell r="W992">
            <v>2.2850000000000001</v>
          </cell>
          <cell r="X992">
            <v>0</v>
          </cell>
          <cell r="Y992">
            <v>1</v>
          </cell>
          <cell r="Z992">
            <v>2.2850000000000001</v>
          </cell>
        </row>
        <row r="993">
          <cell r="C993">
            <v>36522</v>
          </cell>
          <cell r="D993" t="str">
            <v>Bot</v>
          </cell>
          <cell r="E993">
            <v>36526</v>
          </cell>
          <cell r="F993">
            <v>1</v>
          </cell>
          <cell r="H993">
            <v>2.2949999999999999</v>
          </cell>
          <cell r="I993" t="str">
            <v>SB1</v>
          </cell>
          <cell r="K993">
            <v>168</v>
          </cell>
          <cell r="L993">
            <v>2.34</v>
          </cell>
          <cell r="M993">
            <v>10450</v>
          </cell>
          <cell r="N993" t="str">
            <v>Fut</v>
          </cell>
          <cell r="O993" t="str">
            <v>Nyx</v>
          </cell>
          <cell r="P993">
            <v>10000</v>
          </cell>
          <cell r="Q993">
            <v>0</v>
          </cell>
          <cell r="R993" t="str">
            <v>Fncl</v>
          </cell>
          <cell r="S993" t="str">
            <v>Nymex</v>
          </cell>
          <cell r="T993">
            <v>10000</v>
          </cell>
          <cell r="U993">
            <v>1</v>
          </cell>
          <cell r="V993">
            <v>2.2949999999999999</v>
          </cell>
          <cell r="W993">
            <v>2.2949999999999999</v>
          </cell>
          <cell r="X993">
            <v>0</v>
          </cell>
          <cell r="Y993">
            <v>1</v>
          </cell>
          <cell r="Z993">
            <v>2.2949999999999999</v>
          </cell>
        </row>
        <row r="994">
          <cell r="C994">
            <v>36522</v>
          </cell>
          <cell r="D994" t="str">
            <v>Bot</v>
          </cell>
          <cell r="E994">
            <v>36526</v>
          </cell>
          <cell r="F994">
            <v>1</v>
          </cell>
          <cell r="H994">
            <v>2.3050000000000002</v>
          </cell>
          <cell r="I994" t="str">
            <v>SB1</v>
          </cell>
          <cell r="K994">
            <v>168</v>
          </cell>
          <cell r="L994">
            <v>2.34</v>
          </cell>
          <cell r="M994">
            <v>10349.999999999996</v>
          </cell>
          <cell r="N994" t="str">
            <v>Fut</v>
          </cell>
          <cell r="O994" t="str">
            <v>Nyx</v>
          </cell>
          <cell r="P994">
            <v>10000</v>
          </cell>
          <cell r="Q994">
            <v>0</v>
          </cell>
          <cell r="R994" t="str">
            <v>Fncl</v>
          </cell>
          <cell r="S994" t="str">
            <v>Nymex</v>
          </cell>
          <cell r="T994">
            <v>10000</v>
          </cell>
          <cell r="U994">
            <v>1</v>
          </cell>
          <cell r="V994">
            <v>2.3050000000000002</v>
          </cell>
          <cell r="W994">
            <v>2.3050000000000002</v>
          </cell>
          <cell r="X994">
            <v>0</v>
          </cell>
          <cell r="Y994">
            <v>1</v>
          </cell>
          <cell r="Z994">
            <v>2.3050000000000002</v>
          </cell>
        </row>
        <row r="995">
          <cell r="C995">
            <v>36522</v>
          </cell>
          <cell r="D995" t="str">
            <v>Bot</v>
          </cell>
          <cell r="E995">
            <v>36526</v>
          </cell>
          <cell r="F995">
            <v>4</v>
          </cell>
          <cell r="H995">
            <v>2.31</v>
          </cell>
          <cell r="I995" t="str">
            <v>SB1</v>
          </cell>
          <cell r="K995">
            <v>168</v>
          </cell>
          <cell r="L995">
            <v>2.34</v>
          </cell>
          <cell r="M995">
            <v>40299.999999999993</v>
          </cell>
          <cell r="N995" t="str">
            <v>Fut</v>
          </cell>
          <cell r="O995" t="str">
            <v>Nyx</v>
          </cell>
          <cell r="P995">
            <v>40000</v>
          </cell>
          <cell r="Q995">
            <v>0</v>
          </cell>
          <cell r="R995" t="str">
            <v>Fncl</v>
          </cell>
          <cell r="S995" t="str">
            <v>Nymex</v>
          </cell>
          <cell r="T995">
            <v>40000</v>
          </cell>
          <cell r="U995">
            <v>4</v>
          </cell>
          <cell r="V995">
            <v>2.31</v>
          </cell>
          <cell r="W995">
            <v>9.24</v>
          </cell>
          <cell r="X995">
            <v>0</v>
          </cell>
          <cell r="Y995">
            <v>4</v>
          </cell>
          <cell r="Z995">
            <v>9.24</v>
          </cell>
        </row>
        <row r="996">
          <cell r="C996">
            <v>36522</v>
          </cell>
          <cell r="D996" t="str">
            <v>Bot</v>
          </cell>
          <cell r="E996">
            <v>36526</v>
          </cell>
          <cell r="F996">
            <v>6</v>
          </cell>
          <cell r="H996">
            <v>2.3149999999999999</v>
          </cell>
          <cell r="I996" t="str">
            <v>SB1</v>
          </cell>
          <cell r="K996">
            <v>168</v>
          </cell>
          <cell r="L996">
            <v>2.34</v>
          </cell>
          <cell r="M996">
            <v>60250</v>
          </cell>
          <cell r="N996" t="str">
            <v>Fut</v>
          </cell>
          <cell r="O996" t="str">
            <v>Nyx</v>
          </cell>
          <cell r="P996">
            <v>60000</v>
          </cell>
          <cell r="Q996">
            <v>0</v>
          </cell>
          <cell r="R996" t="str">
            <v>Fncl</v>
          </cell>
          <cell r="S996" t="str">
            <v>Nymex</v>
          </cell>
          <cell r="T996">
            <v>60000</v>
          </cell>
          <cell r="U996">
            <v>6</v>
          </cell>
          <cell r="V996">
            <v>2.3149999999999999</v>
          </cell>
          <cell r="W996">
            <v>13.89</v>
          </cell>
          <cell r="X996">
            <v>0</v>
          </cell>
          <cell r="Y996">
            <v>6</v>
          </cell>
          <cell r="Z996">
            <v>13.89</v>
          </cell>
        </row>
        <row r="997">
          <cell r="C997">
            <v>36522</v>
          </cell>
          <cell r="D997" t="str">
            <v>Bot</v>
          </cell>
          <cell r="E997">
            <v>36526</v>
          </cell>
          <cell r="F997">
            <v>5</v>
          </cell>
          <cell r="H997">
            <v>2.3199999999999998</v>
          </cell>
          <cell r="I997" t="str">
            <v>SB1</v>
          </cell>
          <cell r="K997">
            <v>168</v>
          </cell>
          <cell r="L997">
            <v>2.34</v>
          </cell>
          <cell r="M997">
            <v>50199.999999999993</v>
          </cell>
          <cell r="N997" t="str">
            <v>Fut</v>
          </cell>
          <cell r="O997" t="str">
            <v>Nyx</v>
          </cell>
          <cell r="P997">
            <v>50000</v>
          </cell>
          <cell r="Q997">
            <v>0</v>
          </cell>
          <cell r="R997" t="str">
            <v>Fncl</v>
          </cell>
          <cell r="S997" t="str">
            <v>Nymex</v>
          </cell>
          <cell r="T997">
            <v>50000</v>
          </cell>
          <cell r="U997">
            <v>5</v>
          </cell>
          <cell r="V997">
            <v>2.3199999999999998</v>
          </cell>
          <cell r="W997">
            <v>11.6</v>
          </cell>
          <cell r="X997">
            <v>0</v>
          </cell>
          <cell r="Y997">
            <v>5</v>
          </cell>
          <cell r="Z997">
            <v>11.6</v>
          </cell>
        </row>
        <row r="998">
          <cell r="C998">
            <v>36522</v>
          </cell>
          <cell r="D998" t="str">
            <v>Bot</v>
          </cell>
          <cell r="E998">
            <v>36526</v>
          </cell>
          <cell r="F998">
            <v>1</v>
          </cell>
          <cell r="H998">
            <v>2.3250000000000002</v>
          </cell>
          <cell r="I998" t="str">
            <v>SB1</v>
          </cell>
          <cell r="K998">
            <v>168</v>
          </cell>
          <cell r="L998">
            <v>2.34</v>
          </cell>
          <cell r="M998">
            <v>10149.999999999996</v>
          </cell>
          <cell r="N998" t="str">
            <v>Fut</v>
          </cell>
          <cell r="O998" t="str">
            <v>Nyx</v>
          </cell>
          <cell r="P998">
            <v>10000</v>
          </cell>
          <cell r="Q998">
            <v>0</v>
          </cell>
          <cell r="R998" t="str">
            <v>Fncl</v>
          </cell>
          <cell r="S998" t="str">
            <v>Nymex</v>
          </cell>
          <cell r="T998">
            <v>10000</v>
          </cell>
          <cell r="U998">
            <v>1</v>
          </cell>
          <cell r="V998">
            <v>2.3250000000000002</v>
          </cell>
          <cell r="W998">
            <v>2.3250000000000002</v>
          </cell>
          <cell r="X998">
            <v>0</v>
          </cell>
          <cell r="Y998">
            <v>1</v>
          </cell>
          <cell r="Z998">
            <v>2.3250000000000002</v>
          </cell>
        </row>
        <row r="999">
          <cell r="C999">
            <v>36522</v>
          </cell>
          <cell r="D999" t="str">
            <v>Bot</v>
          </cell>
          <cell r="E999">
            <v>36526</v>
          </cell>
          <cell r="F999">
            <v>1</v>
          </cell>
          <cell r="H999">
            <v>2.33</v>
          </cell>
          <cell r="I999" t="str">
            <v>SB1</v>
          </cell>
          <cell r="K999">
            <v>168</v>
          </cell>
          <cell r="L999">
            <v>2.34</v>
          </cell>
          <cell r="M999">
            <v>10099.999999999998</v>
          </cell>
          <cell r="N999" t="str">
            <v>Fut</v>
          </cell>
          <cell r="O999" t="str">
            <v>Nyx</v>
          </cell>
          <cell r="P999">
            <v>10000</v>
          </cell>
          <cell r="Q999">
            <v>0</v>
          </cell>
          <cell r="R999" t="str">
            <v>Fncl</v>
          </cell>
          <cell r="S999" t="str">
            <v>Nymex</v>
          </cell>
          <cell r="T999">
            <v>10000</v>
          </cell>
          <cell r="U999">
            <v>1</v>
          </cell>
          <cell r="V999">
            <v>2.33</v>
          </cell>
          <cell r="W999">
            <v>2.33</v>
          </cell>
          <cell r="X999">
            <v>0</v>
          </cell>
          <cell r="Y999">
            <v>1</v>
          </cell>
          <cell r="Z999">
            <v>2.33</v>
          </cell>
        </row>
        <row r="1000">
          <cell r="C1000">
            <v>36522</v>
          </cell>
          <cell r="D1000" t="str">
            <v>Bot</v>
          </cell>
          <cell r="E1000">
            <v>36526</v>
          </cell>
          <cell r="F1000">
            <v>4</v>
          </cell>
          <cell r="H1000">
            <v>2.36</v>
          </cell>
          <cell r="I1000" t="str">
            <v>SB1</v>
          </cell>
          <cell r="K1000">
            <v>168</v>
          </cell>
          <cell r="L1000">
            <v>2.34</v>
          </cell>
          <cell r="M1000">
            <v>39800</v>
          </cell>
          <cell r="N1000" t="str">
            <v>Fut</v>
          </cell>
          <cell r="O1000" t="str">
            <v>Nyx</v>
          </cell>
          <cell r="P1000">
            <v>40000</v>
          </cell>
          <cell r="Q1000">
            <v>0</v>
          </cell>
          <cell r="R1000" t="str">
            <v>Fncl</v>
          </cell>
          <cell r="S1000" t="str">
            <v>Nymex</v>
          </cell>
          <cell r="T1000">
            <v>40000</v>
          </cell>
          <cell r="U1000">
            <v>4</v>
          </cell>
          <cell r="V1000">
            <v>2.36</v>
          </cell>
          <cell r="W1000">
            <v>9.44</v>
          </cell>
          <cell r="X1000">
            <v>0</v>
          </cell>
          <cell r="Y1000">
            <v>4</v>
          </cell>
          <cell r="Z1000">
            <v>9.44</v>
          </cell>
        </row>
        <row r="1001">
          <cell r="C1001">
            <v>36522</v>
          </cell>
          <cell r="D1001" t="str">
            <v>Bot</v>
          </cell>
          <cell r="E1001">
            <v>36526</v>
          </cell>
          <cell r="F1001">
            <v>2</v>
          </cell>
          <cell r="H1001">
            <v>2.37</v>
          </cell>
          <cell r="I1001" t="str">
            <v>SB1</v>
          </cell>
          <cell r="K1001">
            <v>168</v>
          </cell>
          <cell r="L1001">
            <v>2.34</v>
          </cell>
          <cell r="M1001">
            <v>19699.999999999996</v>
          </cell>
          <cell r="N1001" t="str">
            <v>Fut</v>
          </cell>
          <cell r="O1001" t="str">
            <v>Nyx</v>
          </cell>
          <cell r="P1001">
            <v>20000</v>
          </cell>
          <cell r="Q1001">
            <v>0</v>
          </cell>
          <cell r="R1001" t="str">
            <v>Fncl</v>
          </cell>
          <cell r="S1001" t="str">
            <v>Nymex</v>
          </cell>
          <cell r="T1001">
            <v>20000</v>
          </cell>
          <cell r="U1001">
            <v>2</v>
          </cell>
          <cell r="V1001">
            <v>2.37</v>
          </cell>
          <cell r="W1001">
            <v>4.74</v>
          </cell>
          <cell r="X1001">
            <v>0</v>
          </cell>
          <cell r="Y1001">
            <v>2</v>
          </cell>
          <cell r="Z1001">
            <v>4.74</v>
          </cell>
        </row>
        <row r="1002">
          <cell r="C1002">
            <v>36522</v>
          </cell>
          <cell r="D1002" t="str">
            <v>Bot</v>
          </cell>
          <cell r="E1002">
            <v>36526</v>
          </cell>
          <cell r="F1002">
            <v>4</v>
          </cell>
          <cell r="H1002">
            <v>2.375</v>
          </cell>
          <cell r="I1002" t="str">
            <v>SB1</v>
          </cell>
          <cell r="K1002">
            <v>168</v>
          </cell>
          <cell r="L1002">
            <v>2.34</v>
          </cell>
          <cell r="M1002">
            <v>39650</v>
          </cell>
          <cell r="N1002" t="str">
            <v>Fut</v>
          </cell>
          <cell r="O1002" t="str">
            <v>Nyx</v>
          </cell>
          <cell r="P1002">
            <v>40000</v>
          </cell>
          <cell r="Q1002">
            <v>0</v>
          </cell>
          <cell r="R1002" t="str">
            <v>Fncl</v>
          </cell>
          <cell r="S1002" t="str">
            <v>Nymex</v>
          </cell>
          <cell r="T1002">
            <v>40000</v>
          </cell>
          <cell r="U1002">
            <v>4</v>
          </cell>
          <cell r="V1002">
            <v>2.375</v>
          </cell>
          <cell r="W1002">
            <v>9.5</v>
          </cell>
          <cell r="X1002">
            <v>0</v>
          </cell>
          <cell r="Y1002">
            <v>4</v>
          </cell>
          <cell r="Z1002">
            <v>9.5</v>
          </cell>
        </row>
        <row r="1003">
          <cell r="C1003">
            <v>36522</v>
          </cell>
          <cell r="D1003" t="str">
            <v>Bot</v>
          </cell>
          <cell r="E1003">
            <v>36526</v>
          </cell>
          <cell r="F1003">
            <v>2</v>
          </cell>
          <cell r="H1003">
            <v>2.38</v>
          </cell>
          <cell r="I1003" t="str">
            <v>SB1</v>
          </cell>
          <cell r="K1003">
            <v>156</v>
          </cell>
          <cell r="L1003">
            <v>2.34</v>
          </cell>
          <cell r="M1003">
            <v>19600</v>
          </cell>
          <cell r="N1003" t="str">
            <v>Fut</v>
          </cell>
          <cell r="O1003" t="str">
            <v>Nyx</v>
          </cell>
          <cell r="P1003">
            <v>20000</v>
          </cell>
          <cell r="Q1003">
            <v>0</v>
          </cell>
          <cell r="R1003" t="str">
            <v>Fncl</v>
          </cell>
          <cell r="S1003" t="str">
            <v>Nymex</v>
          </cell>
          <cell r="T1003">
            <v>20000</v>
          </cell>
          <cell r="U1003">
            <v>2</v>
          </cell>
          <cell r="V1003">
            <v>2.38</v>
          </cell>
          <cell r="W1003">
            <v>4.76</v>
          </cell>
          <cell r="X1003">
            <v>0</v>
          </cell>
          <cell r="Y1003">
            <v>2</v>
          </cell>
          <cell r="Z1003">
            <v>4.76</v>
          </cell>
        </row>
        <row r="1004">
          <cell r="C1004">
            <v>36522</v>
          </cell>
          <cell r="D1004" t="str">
            <v>Bot</v>
          </cell>
          <cell r="E1004">
            <v>36526</v>
          </cell>
          <cell r="F1004">
            <v>1</v>
          </cell>
          <cell r="H1004">
            <v>2.39</v>
          </cell>
          <cell r="I1004" t="str">
            <v>SB1</v>
          </cell>
          <cell r="K1004">
            <v>156</v>
          </cell>
          <cell r="L1004">
            <v>2.34</v>
          </cell>
          <cell r="M1004">
            <v>9499.9999999999982</v>
          </cell>
          <cell r="N1004" t="str">
            <v>Fut</v>
          </cell>
          <cell r="O1004" t="str">
            <v>Nyx</v>
          </cell>
          <cell r="P1004">
            <v>10000</v>
          </cell>
          <cell r="Q1004">
            <v>0</v>
          </cell>
          <cell r="R1004" t="str">
            <v>Fncl</v>
          </cell>
          <cell r="S1004" t="str">
            <v>Nymex</v>
          </cell>
          <cell r="T1004">
            <v>10000</v>
          </cell>
          <cell r="U1004">
            <v>1</v>
          </cell>
          <cell r="V1004">
            <v>2.39</v>
          </cell>
          <cell r="W1004">
            <v>2.39</v>
          </cell>
          <cell r="X1004">
            <v>0</v>
          </cell>
          <cell r="Y1004">
            <v>1</v>
          </cell>
          <cell r="Z1004">
            <v>2.39</v>
          </cell>
        </row>
        <row r="1005">
          <cell r="C1005">
            <v>36522</v>
          </cell>
          <cell r="D1005" t="str">
            <v>Bot</v>
          </cell>
          <cell r="E1005">
            <v>36526</v>
          </cell>
          <cell r="F1005">
            <v>2</v>
          </cell>
          <cell r="H1005">
            <v>2.4</v>
          </cell>
          <cell r="I1005" t="str">
            <v>SB1</v>
          </cell>
          <cell r="K1005">
            <v>156</v>
          </cell>
          <cell r="L1005">
            <v>2.34</v>
          </cell>
          <cell r="M1005">
            <v>19400</v>
          </cell>
          <cell r="N1005" t="str">
            <v>Fut</v>
          </cell>
          <cell r="O1005" t="str">
            <v>Nyx</v>
          </cell>
          <cell r="P1005">
            <v>20000</v>
          </cell>
          <cell r="Q1005">
            <v>0</v>
          </cell>
          <cell r="R1005" t="str">
            <v>Fncl</v>
          </cell>
          <cell r="S1005" t="str">
            <v>Nymex</v>
          </cell>
          <cell r="T1005">
            <v>20000</v>
          </cell>
          <cell r="U1005">
            <v>2</v>
          </cell>
          <cell r="V1005">
            <v>2.4</v>
          </cell>
          <cell r="W1005">
            <v>4.8</v>
          </cell>
          <cell r="X1005">
            <v>0</v>
          </cell>
          <cell r="Y1005">
            <v>2</v>
          </cell>
          <cell r="Z1005">
            <v>4.8</v>
          </cell>
        </row>
        <row r="1006">
          <cell r="C1006">
            <v>36522</v>
          </cell>
          <cell r="D1006" t="str">
            <v>Bot</v>
          </cell>
          <cell r="E1006">
            <v>36526</v>
          </cell>
          <cell r="F1006">
            <v>1</v>
          </cell>
          <cell r="H1006">
            <v>2.41</v>
          </cell>
          <cell r="I1006" t="str">
            <v>SB1</v>
          </cell>
          <cell r="K1006">
            <v>156</v>
          </cell>
          <cell r="L1006">
            <v>2.34</v>
          </cell>
          <cell r="M1006">
            <v>9299.9999999999964</v>
          </cell>
          <cell r="N1006" t="str">
            <v>Fut</v>
          </cell>
          <cell r="O1006" t="str">
            <v>Nyx</v>
          </cell>
          <cell r="P1006">
            <v>10000</v>
          </cell>
          <cell r="Q1006">
            <v>0</v>
          </cell>
          <cell r="R1006" t="str">
            <v>Fncl</v>
          </cell>
          <cell r="S1006" t="str">
            <v>Nymex</v>
          </cell>
          <cell r="T1006">
            <v>10000</v>
          </cell>
          <cell r="U1006">
            <v>1</v>
          </cell>
          <cell r="V1006">
            <v>2.41</v>
          </cell>
          <cell r="W1006">
            <v>2.41</v>
          </cell>
          <cell r="X1006">
            <v>0</v>
          </cell>
          <cell r="Y1006">
            <v>1</v>
          </cell>
          <cell r="Z1006">
            <v>2.41</v>
          </cell>
        </row>
        <row r="1007">
          <cell r="L1007" t="e">
            <v>#N/A</v>
          </cell>
        </row>
        <row r="1008">
          <cell r="C1008">
            <v>36523</v>
          </cell>
          <cell r="D1008" t="str">
            <v>Sld</v>
          </cell>
          <cell r="E1008">
            <v>36557</v>
          </cell>
          <cell r="G1008">
            <v>20</v>
          </cell>
          <cell r="H1008">
            <v>2.4</v>
          </cell>
          <cell r="I1008" t="str">
            <v>PB</v>
          </cell>
          <cell r="K1008">
            <v>14</v>
          </cell>
          <cell r="L1008">
            <v>2.532</v>
          </cell>
          <cell r="M1008">
            <v>-198680</v>
          </cell>
          <cell r="N1008" t="str">
            <v>Fut</v>
          </cell>
          <cell r="O1008" t="str">
            <v>Nyx</v>
          </cell>
          <cell r="P1008">
            <v>0</v>
          </cell>
          <cell r="Q1008">
            <v>200000</v>
          </cell>
          <cell r="R1008" t="str">
            <v>Fncl</v>
          </cell>
          <cell r="S1008" t="str">
            <v>Nymex</v>
          </cell>
          <cell r="T1008">
            <v>200000</v>
          </cell>
          <cell r="U1008">
            <v>-20</v>
          </cell>
          <cell r="V1008">
            <v>2.4</v>
          </cell>
          <cell r="W1008">
            <v>0</v>
          </cell>
          <cell r="X1008">
            <v>48</v>
          </cell>
          <cell r="Y1008">
            <v>-20</v>
          </cell>
          <cell r="Z1008">
            <v>-48</v>
          </cell>
        </row>
        <row r="1009">
          <cell r="C1009">
            <v>36523</v>
          </cell>
          <cell r="D1009" t="str">
            <v>Sld</v>
          </cell>
          <cell r="E1009">
            <v>36557</v>
          </cell>
          <cell r="G1009">
            <v>11</v>
          </cell>
          <cell r="H1009">
            <v>2.395</v>
          </cell>
          <cell r="I1009" t="str">
            <v>PB</v>
          </cell>
          <cell r="K1009">
            <v>14</v>
          </cell>
          <cell r="L1009">
            <v>2.532</v>
          </cell>
          <cell r="M1009">
            <v>-108630</v>
          </cell>
          <cell r="N1009" t="str">
            <v>Fut</v>
          </cell>
          <cell r="O1009" t="str">
            <v>Nyx</v>
          </cell>
          <cell r="P1009">
            <v>0</v>
          </cell>
          <cell r="Q1009">
            <v>110000</v>
          </cell>
          <cell r="R1009" t="str">
            <v>Fncl</v>
          </cell>
          <cell r="S1009" t="str">
            <v>Nymex</v>
          </cell>
          <cell r="T1009">
            <v>110000</v>
          </cell>
          <cell r="U1009">
            <v>-11</v>
          </cell>
          <cell r="V1009">
            <v>2.395</v>
          </cell>
          <cell r="W1009">
            <v>0</v>
          </cell>
          <cell r="X1009">
            <v>26.344999999999999</v>
          </cell>
          <cell r="Y1009">
            <v>-11</v>
          </cell>
          <cell r="Z1009">
            <v>-26.344999999999999</v>
          </cell>
        </row>
        <row r="1010">
          <cell r="C1010">
            <v>36530</v>
          </cell>
          <cell r="D1010" t="str">
            <v>Bot</v>
          </cell>
          <cell r="E1010">
            <v>36557</v>
          </cell>
          <cell r="F1010">
            <v>31</v>
          </cell>
          <cell r="H1010">
            <v>2.1749999999999998</v>
          </cell>
          <cell r="I1010" t="str">
            <v>PB</v>
          </cell>
          <cell r="K1010">
            <v>14</v>
          </cell>
          <cell r="L1010">
            <v>2.532</v>
          </cell>
          <cell r="M1010">
            <v>313570</v>
          </cell>
          <cell r="N1010" t="str">
            <v>Fut</v>
          </cell>
          <cell r="O1010" t="str">
            <v>Nyx</v>
          </cell>
          <cell r="P1010">
            <v>310000</v>
          </cell>
          <cell r="Q1010">
            <v>0</v>
          </cell>
          <cell r="R1010" t="str">
            <v>Fncl</v>
          </cell>
          <cell r="S1010" t="str">
            <v>Nymex</v>
          </cell>
          <cell r="T1010">
            <v>310000</v>
          </cell>
          <cell r="U1010">
            <v>31</v>
          </cell>
          <cell r="V1010">
            <v>2.1749999999999998</v>
          </cell>
          <cell r="W1010">
            <v>67.424999999999997</v>
          </cell>
          <cell r="X1010">
            <v>0</v>
          </cell>
          <cell r="Y1010">
            <v>31</v>
          </cell>
          <cell r="Z1010">
            <v>67.424999999999997</v>
          </cell>
        </row>
        <row r="1011">
          <cell r="C1011">
            <v>36530</v>
          </cell>
          <cell r="D1011" t="str">
            <v>Bot</v>
          </cell>
          <cell r="E1011">
            <v>36557</v>
          </cell>
          <cell r="F1011">
            <v>30</v>
          </cell>
          <cell r="H1011">
            <v>2.16</v>
          </cell>
          <cell r="I1011" t="str">
            <v>PB</v>
          </cell>
          <cell r="K1011">
            <v>14</v>
          </cell>
          <cell r="L1011">
            <v>2.532</v>
          </cell>
          <cell r="M1011">
            <v>303720</v>
          </cell>
          <cell r="N1011" t="str">
            <v>Fut</v>
          </cell>
          <cell r="O1011" t="str">
            <v>Nyx</v>
          </cell>
          <cell r="P1011">
            <v>300000</v>
          </cell>
          <cell r="Q1011">
            <v>0</v>
          </cell>
          <cell r="R1011" t="str">
            <v>Fncl</v>
          </cell>
          <cell r="S1011" t="str">
            <v>Nymex</v>
          </cell>
          <cell r="T1011">
            <v>300000</v>
          </cell>
          <cell r="U1011">
            <v>30</v>
          </cell>
          <cell r="V1011">
            <v>2.16</v>
          </cell>
          <cell r="W1011">
            <v>64.800000000000011</v>
          </cell>
          <cell r="X1011">
            <v>0</v>
          </cell>
          <cell r="Y1011">
            <v>30</v>
          </cell>
          <cell r="Z1011">
            <v>64.800000000000011</v>
          </cell>
        </row>
        <row r="1012">
          <cell r="C1012">
            <v>36530</v>
          </cell>
          <cell r="D1012" t="str">
            <v>Sld</v>
          </cell>
          <cell r="E1012">
            <v>36557</v>
          </cell>
          <cell r="G1012">
            <v>15</v>
          </cell>
          <cell r="H1012">
            <v>2.16</v>
          </cell>
          <cell r="I1012" t="str">
            <v>PB</v>
          </cell>
          <cell r="K1012">
            <v>14</v>
          </cell>
          <cell r="L1012">
            <v>2.532</v>
          </cell>
          <cell r="M1012">
            <v>-146280</v>
          </cell>
          <cell r="N1012" t="str">
            <v>Fut</v>
          </cell>
          <cell r="O1012" t="str">
            <v>Nyx</v>
          </cell>
          <cell r="P1012">
            <v>0</v>
          </cell>
          <cell r="Q1012">
            <v>150000</v>
          </cell>
          <cell r="R1012" t="str">
            <v>Fncl</v>
          </cell>
          <cell r="S1012" t="str">
            <v>Nymex</v>
          </cell>
          <cell r="T1012">
            <v>150000</v>
          </cell>
          <cell r="U1012">
            <v>-15</v>
          </cell>
          <cell r="V1012">
            <v>2.16</v>
          </cell>
          <cell r="W1012">
            <v>0</v>
          </cell>
          <cell r="X1012">
            <v>32.400000000000006</v>
          </cell>
          <cell r="Y1012">
            <v>-15</v>
          </cell>
          <cell r="Z1012">
            <v>-32.400000000000006</v>
          </cell>
        </row>
        <row r="1013">
          <cell r="C1013">
            <v>36531</v>
          </cell>
          <cell r="D1013" t="str">
            <v>Bot</v>
          </cell>
          <cell r="E1013">
            <v>36557</v>
          </cell>
          <cell r="F1013">
            <v>30</v>
          </cell>
          <cell r="H1013">
            <v>2.1800000000000002</v>
          </cell>
          <cell r="I1013" t="str">
            <v>PB</v>
          </cell>
          <cell r="K1013">
            <v>14</v>
          </cell>
          <cell r="L1013">
            <v>2.532</v>
          </cell>
          <cell r="M1013">
            <v>303520</v>
          </cell>
          <cell r="N1013" t="str">
            <v>Fut</v>
          </cell>
          <cell r="O1013" t="str">
            <v>Nyx</v>
          </cell>
          <cell r="P1013">
            <v>300000</v>
          </cell>
          <cell r="Q1013">
            <v>0</v>
          </cell>
          <cell r="R1013" t="str">
            <v>Fncl</v>
          </cell>
          <cell r="S1013" t="str">
            <v>Nymex</v>
          </cell>
          <cell r="T1013">
            <v>300000</v>
          </cell>
          <cell r="U1013">
            <v>30</v>
          </cell>
          <cell r="V1013">
            <v>2.1800000000000002</v>
          </cell>
          <cell r="W1013">
            <v>65.400000000000006</v>
          </cell>
          <cell r="X1013">
            <v>0</v>
          </cell>
          <cell r="Y1013">
            <v>30</v>
          </cell>
          <cell r="Z1013">
            <v>65.400000000000006</v>
          </cell>
        </row>
        <row r="1014">
          <cell r="C1014">
            <v>36532</v>
          </cell>
          <cell r="D1014" t="str">
            <v>Sld</v>
          </cell>
          <cell r="E1014">
            <v>36586</v>
          </cell>
          <cell r="G1014">
            <v>10</v>
          </cell>
          <cell r="H1014">
            <v>2.2200000000000002</v>
          </cell>
          <cell r="I1014" t="str">
            <v>PB</v>
          </cell>
          <cell r="K1014">
            <v>14</v>
          </cell>
          <cell r="L1014">
            <v>2.6619999999999999</v>
          </cell>
          <cell r="M1014">
            <v>-95580</v>
          </cell>
          <cell r="N1014" t="str">
            <v>Fut</v>
          </cell>
          <cell r="O1014" t="str">
            <v>Nyx</v>
          </cell>
          <cell r="P1014">
            <v>0</v>
          </cell>
          <cell r="Q1014">
            <v>100000</v>
          </cell>
          <cell r="R1014" t="str">
            <v>Fncl</v>
          </cell>
          <cell r="S1014" t="str">
            <v>Nymex</v>
          </cell>
          <cell r="T1014">
            <v>100000</v>
          </cell>
          <cell r="U1014">
            <v>-10</v>
          </cell>
          <cell r="V1014">
            <v>2.2200000000000002</v>
          </cell>
          <cell r="W1014">
            <v>0</v>
          </cell>
          <cell r="X1014">
            <v>22.200000000000003</v>
          </cell>
          <cell r="Y1014">
            <v>-10</v>
          </cell>
          <cell r="Z1014">
            <v>-22.200000000000003</v>
          </cell>
        </row>
        <row r="1015">
          <cell r="C1015">
            <v>36532</v>
          </cell>
          <cell r="D1015" t="str">
            <v>Sld</v>
          </cell>
          <cell r="E1015">
            <v>36586</v>
          </cell>
          <cell r="G1015">
            <v>35</v>
          </cell>
          <cell r="H1015">
            <v>2.2149999999999999</v>
          </cell>
          <cell r="I1015" t="str">
            <v>PB</v>
          </cell>
          <cell r="K1015">
            <v>14</v>
          </cell>
          <cell r="L1015">
            <v>2.6619999999999999</v>
          </cell>
          <cell r="M1015">
            <v>-345530</v>
          </cell>
          <cell r="N1015" t="str">
            <v>Fut</v>
          </cell>
          <cell r="O1015" t="str">
            <v>Nyx</v>
          </cell>
          <cell r="P1015">
            <v>0</v>
          </cell>
          <cell r="Q1015">
            <v>350000</v>
          </cell>
          <cell r="R1015" t="str">
            <v>Fncl</v>
          </cell>
          <cell r="S1015" t="str">
            <v>Nymex</v>
          </cell>
          <cell r="T1015">
            <v>350000</v>
          </cell>
          <cell r="U1015">
            <v>-35</v>
          </cell>
          <cell r="V1015">
            <v>2.2149999999999999</v>
          </cell>
          <cell r="W1015">
            <v>0</v>
          </cell>
          <cell r="X1015">
            <v>77.524999999999991</v>
          </cell>
          <cell r="Y1015">
            <v>-35</v>
          </cell>
          <cell r="Z1015">
            <v>-77.524999999999991</v>
          </cell>
        </row>
        <row r="1016">
          <cell r="C1016">
            <v>36532</v>
          </cell>
          <cell r="D1016" t="str">
            <v>Sld</v>
          </cell>
          <cell r="E1016">
            <v>36770</v>
          </cell>
          <cell r="G1016">
            <v>34</v>
          </cell>
          <cell r="H1016">
            <v>2.37</v>
          </cell>
          <cell r="I1016" t="str">
            <v>SB1</v>
          </cell>
          <cell r="K1016">
            <v>125</v>
          </cell>
          <cell r="L1016">
            <v>4.7</v>
          </cell>
          <cell r="M1016">
            <v>-316700</v>
          </cell>
          <cell r="N1016" t="str">
            <v>Fut</v>
          </cell>
          <cell r="O1016" t="str">
            <v>Nyx</v>
          </cell>
          <cell r="P1016">
            <v>0</v>
          </cell>
          <cell r="Q1016">
            <v>340000</v>
          </cell>
          <cell r="R1016" t="str">
            <v>Fncl</v>
          </cell>
          <cell r="S1016" t="str">
            <v>Nymex</v>
          </cell>
          <cell r="T1016">
            <v>340000</v>
          </cell>
          <cell r="U1016">
            <v>-34</v>
          </cell>
          <cell r="V1016">
            <v>2.37</v>
          </cell>
          <cell r="W1016">
            <v>0</v>
          </cell>
          <cell r="X1016">
            <v>80.58</v>
          </cell>
          <cell r="Y1016">
            <v>-34</v>
          </cell>
          <cell r="Z1016">
            <v>-80.58</v>
          </cell>
        </row>
        <row r="1017">
          <cell r="L1017" t="e">
            <v>#N/A</v>
          </cell>
        </row>
        <row r="1018">
          <cell r="C1018">
            <v>36537</v>
          </cell>
          <cell r="D1018" t="str">
            <v>Sld</v>
          </cell>
          <cell r="E1018">
            <v>36557</v>
          </cell>
          <cell r="G1018">
            <v>30</v>
          </cell>
          <cell r="H1018">
            <v>2.2149999999999999</v>
          </cell>
          <cell r="I1018" t="str">
            <v>PB</v>
          </cell>
          <cell r="K1018">
            <v>14</v>
          </cell>
          <cell r="L1018">
            <v>2.532</v>
          </cell>
          <cell r="M1018">
            <v>-296830</v>
          </cell>
          <cell r="N1018" t="str">
            <v>Fut</v>
          </cell>
          <cell r="O1018" t="str">
            <v>Nyx</v>
          </cell>
          <cell r="P1018">
            <v>0</v>
          </cell>
          <cell r="Q1018">
            <v>300000</v>
          </cell>
          <cell r="R1018" t="str">
            <v>Fncl</v>
          </cell>
          <cell r="S1018" t="str">
            <v>Nymex</v>
          </cell>
          <cell r="T1018">
            <v>300000</v>
          </cell>
          <cell r="U1018">
            <v>-30</v>
          </cell>
          <cell r="V1018">
            <v>2.2149999999999999</v>
          </cell>
          <cell r="W1018">
            <v>0</v>
          </cell>
          <cell r="X1018">
            <v>66.449999999999989</v>
          </cell>
          <cell r="Y1018">
            <v>-30</v>
          </cell>
          <cell r="Z1018">
            <v>-66.449999999999989</v>
          </cell>
        </row>
        <row r="1019">
          <cell r="C1019">
            <v>36537</v>
          </cell>
          <cell r="D1019" t="str">
            <v>Bot</v>
          </cell>
          <cell r="E1019">
            <v>36557</v>
          </cell>
          <cell r="F1019">
            <v>30</v>
          </cell>
          <cell r="H1019">
            <v>2.2149999999999999</v>
          </cell>
          <cell r="I1019" t="str">
            <v>PB</v>
          </cell>
          <cell r="K1019">
            <v>14</v>
          </cell>
          <cell r="L1019">
            <v>2.532</v>
          </cell>
          <cell r="M1019">
            <v>303170</v>
          </cell>
          <cell r="N1019" t="str">
            <v>Fut</v>
          </cell>
          <cell r="O1019" t="str">
            <v>Nyx</v>
          </cell>
          <cell r="P1019">
            <v>300000</v>
          </cell>
          <cell r="Q1019">
            <v>0</v>
          </cell>
          <cell r="R1019" t="str">
            <v>Fncl</v>
          </cell>
          <cell r="S1019" t="str">
            <v>Nymex</v>
          </cell>
          <cell r="T1019">
            <v>300000</v>
          </cell>
          <cell r="U1019">
            <v>30</v>
          </cell>
          <cell r="V1019">
            <v>2.2149999999999999</v>
          </cell>
          <cell r="W1019">
            <v>66.449999999999989</v>
          </cell>
          <cell r="X1019">
            <v>0</v>
          </cell>
          <cell r="Y1019">
            <v>30</v>
          </cell>
          <cell r="Z1019">
            <v>66.449999999999989</v>
          </cell>
        </row>
        <row r="1020">
          <cell r="C1020">
            <v>36537</v>
          </cell>
          <cell r="D1020" t="str">
            <v>Sld</v>
          </cell>
          <cell r="E1020">
            <v>36557</v>
          </cell>
          <cell r="G1020">
            <v>30</v>
          </cell>
          <cell r="H1020">
            <v>2.2050000000000001</v>
          </cell>
          <cell r="I1020" t="str">
            <v>PB</v>
          </cell>
          <cell r="K1020">
            <v>182</v>
          </cell>
          <cell r="L1020">
            <v>2.532</v>
          </cell>
          <cell r="M1020">
            <v>-296730</v>
          </cell>
          <cell r="N1020" t="str">
            <v>Fut</v>
          </cell>
          <cell r="O1020" t="str">
            <v>Nyx</v>
          </cell>
          <cell r="P1020">
            <v>0</v>
          </cell>
          <cell r="Q1020">
            <v>300000</v>
          </cell>
          <cell r="R1020" t="str">
            <v>Fncl</v>
          </cell>
          <cell r="S1020" t="str">
            <v>Nymex</v>
          </cell>
          <cell r="T1020">
            <v>300000</v>
          </cell>
          <cell r="U1020">
            <v>-30</v>
          </cell>
          <cell r="V1020">
            <v>2.2050000000000001</v>
          </cell>
          <cell r="W1020">
            <v>0</v>
          </cell>
          <cell r="X1020">
            <v>66.150000000000006</v>
          </cell>
          <cell r="Y1020">
            <v>-30</v>
          </cell>
          <cell r="Z1020">
            <v>-66.150000000000006</v>
          </cell>
        </row>
        <row r="1021">
          <cell r="L1021" t="e">
            <v>#N/A</v>
          </cell>
        </row>
        <row r="1022">
          <cell r="C1022">
            <v>36543</v>
          </cell>
          <cell r="D1022" t="str">
            <v>Sld</v>
          </cell>
          <cell r="E1022">
            <v>36557</v>
          </cell>
          <cell r="G1022">
            <v>10</v>
          </cell>
          <cell r="H1022">
            <v>2.36</v>
          </cell>
          <cell r="I1022" t="str">
            <v>PB</v>
          </cell>
          <cell r="K1022">
            <v>174</v>
          </cell>
          <cell r="L1022">
            <v>2.532</v>
          </cell>
          <cell r="M1022">
            <v>-98280</v>
          </cell>
          <cell r="N1022" t="str">
            <v>Fut</v>
          </cell>
          <cell r="O1022" t="str">
            <v>Nyx</v>
          </cell>
          <cell r="P1022">
            <v>0</v>
          </cell>
          <cell r="Q1022">
            <v>100000</v>
          </cell>
          <cell r="R1022" t="str">
            <v>Fncl</v>
          </cell>
          <cell r="S1022" t="str">
            <v>Nymex</v>
          </cell>
          <cell r="T1022">
            <v>100000</v>
          </cell>
          <cell r="U1022">
            <v>-10</v>
          </cell>
          <cell r="V1022">
            <v>2.36</v>
          </cell>
          <cell r="W1022">
            <v>0</v>
          </cell>
          <cell r="X1022">
            <v>23.599999999999998</v>
          </cell>
          <cell r="Y1022">
            <v>-10</v>
          </cell>
          <cell r="Z1022">
            <v>-23.599999999999998</v>
          </cell>
        </row>
        <row r="1023">
          <cell r="C1023">
            <v>36543</v>
          </cell>
          <cell r="D1023" t="str">
            <v>Sld</v>
          </cell>
          <cell r="E1023">
            <v>36557</v>
          </cell>
          <cell r="G1023">
            <v>10</v>
          </cell>
          <cell r="H1023">
            <v>2.36</v>
          </cell>
          <cell r="I1023" t="str">
            <v>PB</v>
          </cell>
          <cell r="K1023">
            <v>183</v>
          </cell>
          <cell r="L1023">
            <v>2.532</v>
          </cell>
          <cell r="M1023">
            <v>-98280</v>
          </cell>
          <cell r="N1023" t="str">
            <v>Fut</v>
          </cell>
          <cell r="O1023" t="str">
            <v>Nyx</v>
          </cell>
          <cell r="P1023">
            <v>0</v>
          </cell>
          <cell r="Q1023">
            <v>100000</v>
          </cell>
          <cell r="R1023" t="str">
            <v>Fncl</v>
          </cell>
          <cell r="S1023" t="str">
            <v>Nymex</v>
          </cell>
          <cell r="T1023">
            <v>100000</v>
          </cell>
          <cell r="U1023">
            <v>-10</v>
          </cell>
          <cell r="V1023">
            <v>2.36</v>
          </cell>
          <cell r="W1023">
            <v>0</v>
          </cell>
          <cell r="X1023">
            <v>23.599999999999998</v>
          </cell>
          <cell r="Y1023">
            <v>-10</v>
          </cell>
          <cell r="Z1023">
            <v>-23.599999999999998</v>
          </cell>
        </row>
        <row r="1024">
          <cell r="C1024">
            <v>36543</v>
          </cell>
          <cell r="D1024" t="str">
            <v>Sld</v>
          </cell>
          <cell r="E1024">
            <v>36557</v>
          </cell>
          <cell r="G1024">
            <v>10</v>
          </cell>
          <cell r="H1024">
            <v>2.36</v>
          </cell>
          <cell r="I1024" t="str">
            <v>PB</v>
          </cell>
          <cell r="K1024">
            <v>165</v>
          </cell>
          <cell r="L1024">
            <v>2.532</v>
          </cell>
          <cell r="M1024">
            <v>-98280</v>
          </cell>
          <cell r="N1024" t="str">
            <v>Fut</v>
          </cell>
          <cell r="O1024" t="str">
            <v>Nyx</v>
          </cell>
          <cell r="P1024">
            <v>0</v>
          </cell>
          <cell r="Q1024">
            <v>100000</v>
          </cell>
          <cell r="R1024" t="str">
            <v>Fncl</v>
          </cell>
          <cell r="S1024" t="str">
            <v>Nymex</v>
          </cell>
          <cell r="T1024">
            <v>100000</v>
          </cell>
          <cell r="U1024">
            <v>-10</v>
          </cell>
          <cell r="V1024">
            <v>2.36</v>
          </cell>
          <cell r="W1024">
            <v>0</v>
          </cell>
          <cell r="X1024">
            <v>23.599999999999998</v>
          </cell>
          <cell r="Y1024">
            <v>-10</v>
          </cell>
          <cell r="Z1024">
            <v>-23.599999999999998</v>
          </cell>
        </row>
        <row r="1025">
          <cell r="C1025">
            <v>36543</v>
          </cell>
          <cell r="D1025" t="str">
            <v>Sld</v>
          </cell>
          <cell r="E1025">
            <v>36557</v>
          </cell>
          <cell r="G1025">
            <v>30</v>
          </cell>
          <cell r="H1025">
            <v>2.36</v>
          </cell>
          <cell r="I1025" t="str">
            <v>PB</v>
          </cell>
          <cell r="K1025">
            <v>166</v>
          </cell>
          <cell r="L1025">
            <v>2.532</v>
          </cell>
          <cell r="M1025">
            <v>-298280</v>
          </cell>
          <cell r="N1025" t="str">
            <v>Fut</v>
          </cell>
          <cell r="O1025" t="str">
            <v>Nyx</v>
          </cell>
          <cell r="P1025">
            <v>0</v>
          </cell>
          <cell r="Q1025">
            <v>300000</v>
          </cell>
          <cell r="R1025" t="str">
            <v>Fncl</v>
          </cell>
          <cell r="S1025" t="str">
            <v>Nymex</v>
          </cell>
          <cell r="T1025">
            <v>300000</v>
          </cell>
          <cell r="U1025">
            <v>-30</v>
          </cell>
          <cell r="V1025">
            <v>2.36</v>
          </cell>
          <cell r="W1025">
            <v>0</v>
          </cell>
          <cell r="X1025">
            <v>70.8</v>
          </cell>
          <cell r="Y1025">
            <v>-30</v>
          </cell>
          <cell r="Z1025">
            <v>-70.8</v>
          </cell>
        </row>
        <row r="1026">
          <cell r="L1026" t="e">
            <v>#N/A</v>
          </cell>
        </row>
        <row r="1027">
          <cell r="C1027">
            <v>36544</v>
          </cell>
          <cell r="D1027" t="str">
            <v>Sld</v>
          </cell>
          <cell r="E1027">
            <v>36557</v>
          </cell>
          <cell r="G1027">
            <v>30</v>
          </cell>
          <cell r="H1027">
            <v>2.44</v>
          </cell>
          <cell r="I1027" t="str">
            <v>PB</v>
          </cell>
          <cell r="K1027">
            <v>184</v>
          </cell>
          <cell r="L1027">
            <v>2.532</v>
          </cell>
          <cell r="M1027">
            <v>-299080</v>
          </cell>
          <cell r="N1027" t="str">
            <v>Fut</v>
          </cell>
          <cell r="O1027" t="str">
            <v>Nyx</v>
          </cell>
          <cell r="P1027">
            <v>0</v>
          </cell>
          <cell r="Q1027">
            <v>300000</v>
          </cell>
          <cell r="R1027" t="str">
            <v>Fncl</v>
          </cell>
          <cell r="S1027" t="str">
            <v>Nymex</v>
          </cell>
          <cell r="T1027">
            <v>300000</v>
          </cell>
          <cell r="U1027">
            <v>-30</v>
          </cell>
          <cell r="V1027">
            <v>2.44</v>
          </cell>
          <cell r="W1027">
            <v>0</v>
          </cell>
          <cell r="X1027">
            <v>73.2</v>
          </cell>
          <cell r="Y1027">
            <v>-30</v>
          </cell>
          <cell r="Z1027">
            <v>-73.2</v>
          </cell>
        </row>
        <row r="1028">
          <cell r="C1028">
            <v>36545</v>
          </cell>
          <cell r="D1028" t="str">
            <v>Sld</v>
          </cell>
          <cell r="E1028">
            <v>36557</v>
          </cell>
          <cell r="G1028">
            <v>14</v>
          </cell>
          <cell r="H1028">
            <v>2.5750000000000002</v>
          </cell>
          <cell r="I1028" t="str">
            <v>PB</v>
          </cell>
          <cell r="K1028">
            <v>174</v>
          </cell>
          <cell r="L1028">
            <v>2.532</v>
          </cell>
          <cell r="M1028">
            <v>-140430</v>
          </cell>
          <cell r="N1028" t="str">
            <v>Fut</v>
          </cell>
          <cell r="O1028" t="str">
            <v>Nyx</v>
          </cell>
          <cell r="P1028">
            <v>0</v>
          </cell>
          <cell r="Q1028">
            <v>140000</v>
          </cell>
          <cell r="R1028" t="str">
            <v>Fncl</v>
          </cell>
          <cell r="S1028" t="str">
            <v>Nymex</v>
          </cell>
          <cell r="T1028">
            <v>140000</v>
          </cell>
          <cell r="U1028">
            <v>-14</v>
          </cell>
          <cell r="V1028">
            <v>2.5750000000000002</v>
          </cell>
          <cell r="W1028">
            <v>0</v>
          </cell>
          <cell r="X1028">
            <v>36.050000000000004</v>
          </cell>
          <cell r="Y1028">
            <v>-14</v>
          </cell>
          <cell r="Z1028">
            <v>-36.050000000000004</v>
          </cell>
        </row>
        <row r="1029">
          <cell r="C1029">
            <v>36546</v>
          </cell>
          <cell r="D1029" t="str">
            <v>Sld</v>
          </cell>
          <cell r="E1029">
            <v>36557</v>
          </cell>
          <cell r="G1029">
            <v>7</v>
          </cell>
          <cell r="H1029">
            <v>2.48</v>
          </cell>
          <cell r="I1029" t="str">
            <v>PB</v>
          </cell>
          <cell r="K1029">
            <v>175</v>
          </cell>
          <cell r="L1029">
            <v>2.532</v>
          </cell>
          <cell r="M1029">
            <v>-69480</v>
          </cell>
          <cell r="N1029" t="str">
            <v>Fut</v>
          </cell>
          <cell r="O1029" t="str">
            <v>Nyx</v>
          </cell>
          <cell r="P1029">
            <v>0</v>
          </cell>
          <cell r="Q1029">
            <v>70000</v>
          </cell>
          <cell r="R1029" t="str">
            <v>Fncl</v>
          </cell>
          <cell r="S1029" t="str">
            <v>Nymex</v>
          </cell>
          <cell r="T1029">
            <v>70000</v>
          </cell>
          <cell r="U1029">
            <v>-7</v>
          </cell>
          <cell r="V1029">
            <v>2.48</v>
          </cell>
          <cell r="W1029">
            <v>0</v>
          </cell>
          <cell r="X1029">
            <v>17.36</v>
          </cell>
          <cell r="Y1029">
            <v>-7</v>
          </cell>
          <cell r="Z1029">
            <v>-17.36</v>
          </cell>
        </row>
        <row r="1030">
          <cell r="C1030">
            <v>36546</v>
          </cell>
          <cell r="D1030" t="str">
            <v>Sld</v>
          </cell>
          <cell r="E1030">
            <v>36557</v>
          </cell>
          <cell r="G1030">
            <v>15</v>
          </cell>
          <cell r="H1030">
            <v>2.5499999999999998</v>
          </cell>
          <cell r="I1030" t="str">
            <v>PB</v>
          </cell>
          <cell r="K1030">
            <v>175</v>
          </cell>
          <cell r="L1030">
            <v>2.532</v>
          </cell>
          <cell r="M1030">
            <v>-150180</v>
          </cell>
          <cell r="N1030" t="str">
            <v>Fut</v>
          </cell>
          <cell r="O1030" t="str">
            <v>Nyx</v>
          </cell>
          <cell r="P1030">
            <v>0</v>
          </cell>
          <cell r="Q1030">
            <v>150000</v>
          </cell>
          <cell r="R1030" t="str">
            <v>Fncl</v>
          </cell>
          <cell r="S1030" t="str">
            <v>Nymex</v>
          </cell>
          <cell r="T1030">
            <v>150000</v>
          </cell>
          <cell r="U1030">
            <v>-15</v>
          </cell>
          <cell r="V1030">
            <v>2.5499999999999998</v>
          </cell>
          <cell r="W1030">
            <v>0</v>
          </cell>
          <cell r="X1030">
            <v>38.25</v>
          </cell>
          <cell r="Y1030">
            <v>-15</v>
          </cell>
          <cell r="Z1030">
            <v>-38.25</v>
          </cell>
        </row>
        <row r="1031">
          <cell r="L1031" t="e">
            <v>#N/A</v>
          </cell>
        </row>
        <row r="1032">
          <cell r="C1032">
            <v>36552</v>
          </cell>
          <cell r="D1032" t="str">
            <v>Sld</v>
          </cell>
          <cell r="E1032">
            <v>36586</v>
          </cell>
          <cell r="G1032">
            <v>30</v>
          </cell>
          <cell r="H1032">
            <v>2.56</v>
          </cell>
          <cell r="I1032" t="str">
            <v>PB</v>
          </cell>
          <cell r="K1032">
            <v>182</v>
          </cell>
          <cell r="L1032">
            <v>2.6619999999999999</v>
          </cell>
          <cell r="M1032">
            <v>-298980</v>
          </cell>
          <cell r="N1032" t="str">
            <v>Fut</v>
          </cell>
          <cell r="O1032" t="str">
            <v>Nyx</v>
          </cell>
          <cell r="P1032">
            <v>0</v>
          </cell>
          <cell r="Q1032">
            <v>300000</v>
          </cell>
          <cell r="R1032" t="str">
            <v>Fncl</v>
          </cell>
          <cell r="S1032" t="str">
            <v>Nymex</v>
          </cell>
          <cell r="T1032">
            <v>300000</v>
          </cell>
          <cell r="U1032">
            <v>-30</v>
          </cell>
          <cell r="V1032">
            <v>2.56</v>
          </cell>
          <cell r="W1032">
            <v>0</v>
          </cell>
          <cell r="X1032">
            <v>76.8</v>
          </cell>
          <cell r="Y1032">
            <v>-30</v>
          </cell>
          <cell r="Z1032">
            <v>-76.8</v>
          </cell>
        </row>
        <row r="1033">
          <cell r="C1033">
            <v>36552</v>
          </cell>
          <cell r="D1033" t="str">
            <v>Sld</v>
          </cell>
          <cell r="E1033">
            <v>36586</v>
          </cell>
          <cell r="G1033">
            <v>21</v>
          </cell>
          <cell r="H1033">
            <v>2.56</v>
          </cell>
          <cell r="I1033" t="str">
            <v>PB</v>
          </cell>
          <cell r="K1033">
            <v>174</v>
          </cell>
          <cell r="L1033">
            <v>2.6619999999999999</v>
          </cell>
          <cell r="M1033">
            <v>-208980</v>
          </cell>
          <cell r="N1033" t="str">
            <v>Fut</v>
          </cell>
          <cell r="O1033" t="str">
            <v>Nyx</v>
          </cell>
          <cell r="P1033">
            <v>0</v>
          </cell>
          <cell r="Q1033">
            <v>210000</v>
          </cell>
          <cell r="R1033" t="str">
            <v>Fncl</v>
          </cell>
          <cell r="S1033" t="str">
            <v>Nymex</v>
          </cell>
          <cell r="T1033">
            <v>210000</v>
          </cell>
          <cell r="U1033">
            <v>-21</v>
          </cell>
          <cell r="V1033">
            <v>2.56</v>
          </cell>
          <cell r="W1033">
            <v>0</v>
          </cell>
          <cell r="X1033">
            <v>53.76</v>
          </cell>
          <cell r="Y1033">
            <v>-21</v>
          </cell>
          <cell r="Z1033">
            <v>-53.76</v>
          </cell>
        </row>
        <row r="1034">
          <cell r="L1034" t="e">
            <v>#N/A</v>
          </cell>
        </row>
        <row r="1035">
          <cell r="C1035">
            <v>36552</v>
          </cell>
          <cell r="D1035" t="str">
            <v>Bot</v>
          </cell>
          <cell r="E1035">
            <v>36557</v>
          </cell>
          <cell r="F1035">
            <v>5</v>
          </cell>
          <cell r="H1035">
            <v>2.6</v>
          </cell>
          <cell r="I1035" t="str">
            <v>PB</v>
          </cell>
          <cell r="K1035">
            <v>183</v>
          </cell>
          <cell r="L1035">
            <v>2.532</v>
          </cell>
          <cell r="M1035">
            <v>49320.000000000007</v>
          </cell>
          <cell r="N1035" t="str">
            <v>Fut</v>
          </cell>
          <cell r="O1035" t="str">
            <v>Nyx</v>
          </cell>
          <cell r="P1035">
            <v>50000</v>
          </cell>
          <cell r="Q1035">
            <v>0</v>
          </cell>
          <cell r="R1035" t="str">
            <v>Fncl</v>
          </cell>
          <cell r="S1035" t="str">
            <v>Nymex</v>
          </cell>
          <cell r="T1035">
            <v>50000</v>
          </cell>
          <cell r="U1035">
            <v>5</v>
          </cell>
          <cell r="V1035">
            <v>2.6</v>
          </cell>
          <cell r="W1035">
            <v>13</v>
          </cell>
          <cell r="X1035">
            <v>0</v>
          </cell>
          <cell r="Y1035">
            <v>5</v>
          </cell>
          <cell r="Z1035">
            <v>13</v>
          </cell>
        </row>
        <row r="1036">
          <cell r="C1036">
            <v>36552</v>
          </cell>
          <cell r="D1036" t="str">
            <v>Bot</v>
          </cell>
          <cell r="E1036">
            <v>36557</v>
          </cell>
          <cell r="F1036">
            <v>16</v>
          </cell>
          <cell r="H1036">
            <v>2.6</v>
          </cell>
          <cell r="I1036" t="str">
            <v>PB</v>
          </cell>
          <cell r="K1036">
            <v>175</v>
          </cell>
          <cell r="L1036">
            <v>2.532</v>
          </cell>
          <cell r="M1036">
            <v>159320</v>
          </cell>
          <cell r="N1036" t="str">
            <v>Fut</v>
          </cell>
          <cell r="O1036" t="str">
            <v>Nyx</v>
          </cell>
          <cell r="P1036">
            <v>160000</v>
          </cell>
          <cell r="Q1036">
            <v>0</v>
          </cell>
          <cell r="R1036" t="str">
            <v>Fncl</v>
          </cell>
          <cell r="S1036" t="str">
            <v>Nymex</v>
          </cell>
          <cell r="T1036">
            <v>160000</v>
          </cell>
          <cell r="U1036">
            <v>16</v>
          </cell>
          <cell r="V1036">
            <v>2.6</v>
          </cell>
          <cell r="W1036">
            <v>41.6</v>
          </cell>
          <cell r="X1036">
            <v>0</v>
          </cell>
          <cell r="Y1036">
            <v>16</v>
          </cell>
          <cell r="Z1036">
            <v>41.6</v>
          </cell>
        </row>
        <row r="1037">
          <cell r="C1037">
            <v>36552</v>
          </cell>
          <cell r="D1037" t="str">
            <v>Bot</v>
          </cell>
          <cell r="E1037">
            <v>36557</v>
          </cell>
          <cell r="F1037">
            <v>30</v>
          </cell>
          <cell r="H1037">
            <v>2.6</v>
          </cell>
          <cell r="I1037" t="str">
            <v>PB</v>
          </cell>
          <cell r="K1037">
            <v>184</v>
          </cell>
          <cell r="L1037">
            <v>2.532</v>
          </cell>
          <cell r="M1037">
            <v>299320</v>
          </cell>
          <cell r="N1037" t="str">
            <v>Fut</v>
          </cell>
          <cell r="O1037" t="str">
            <v>Nyx</v>
          </cell>
          <cell r="P1037">
            <v>300000</v>
          </cell>
          <cell r="Q1037">
            <v>0</v>
          </cell>
          <cell r="R1037" t="str">
            <v>Fncl</v>
          </cell>
          <cell r="S1037" t="str">
            <v>Nymex</v>
          </cell>
          <cell r="T1037">
            <v>300000</v>
          </cell>
          <cell r="U1037">
            <v>30</v>
          </cell>
          <cell r="V1037">
            <v>2.6</v>
          </cell>
          <cell r="W1037">
            <v>78</v>
          </cell>
          <cell r="X1037">
            <v>0</v>
          </cell>
          <cell r="Y1037">
            <v>30</v>
          </cell>
          <cell r="Z1037">
            <v>78</v>
          </cell>
        </row>
        <row r="1038">
          <cell r="L1038" t="e">
            <v>#N/A</v>
          </cell>
        </row>
        <row r="1039">
          <cell r="C1039">
            <v>36552</v>
          </cell>
          <cell r="D1039" t="str">
            <v>Bot</v>
          </cell>
          <cell r="E1039">
            <v>36557</v>
          </cell>
          <cell r="F1039">
            <v>2</v>
          </cell>
          <cell r="H1039">
            <v>2.5550000000000002</v>
          </cell>
          <cell r="I1039" t="str">
            <v>PB</v>
          </cell>
          <cell r="K1039">
            <v>175</v>
          </cell>
          <cell r="L1039">
            <v>2.532</v>
          </cell>
          <cell r="M1039">
            <v>19770</v>
          </cell>
          <cell r="N1039" t="str">
            <v>Fut</v>
          </cell>
          <cell r="O1039" t="str">
            <v>Nyx</v>
          </cell>
          <cell r="P1039">
            <v>20000</v>
          </cell>
          <cell r="Q1039">
            <v>0</v>
          </cell>
          <cell r="R1039" t="str">
            <v>Fncl</v>
          </cell>
          <cell r="S1039" t="str">
            <v>Nymex</v>
          </cell>
          <cell r="T1039">
            <v>20000</v>
          </cell>
          <cell r="U1039">
            <v>2</v>
          </cell>
          <cell r="V1039">
            <v>2.5550000000000002</v>
          </cell>
          <cell r="W1039">
            <v>5.1100000000000003</v>
          </cell>
          <cell r="X1039">
            <v>0</v>
          </cell>
          <cell r="Y1039">
            <v>2</v>
          </cell>
          <cell r="Z1039">
            <v>5.1100000000000003</v>
          </cell>
        </row>
        <row r="1040">
          <cell r="C1040">
            <v>36552</v>
          </cell>
          <cell r="D1040" t="str">
            <v>Bot</v>
          </cell>
          <cell r="E1040">
            <v>36557</v>
          </cell>
          <cell r="F1040">
            <v>2</v>
          </cell>
          <cell r="H1040">
            <v>2.56</v>
          </cell>
          <cell r="I1040" t="str">
            <v>PB</v>
          </cell>
          <cell r="K1040">
            <v>175</v>
          </cell>
          <cell r="L1040">
            <v>2.532</v>
          </cell>
          <cell r="M1040">
            <v>19720</v>
          </cell>
          <cell r="N1040" t="str">
            <v>Fut</v>
          </cell>
          <cell r="O1040" t="str">
            <v>Nyx</v>
          </cell>
          <cell r="P1040">
            <v>20000</v>
          </cell>
          <cell r="Q1040">
            <v>0</v>
          </cell>
          <cell r="R1040" t="str">
            <v>Fncl</v>
          </cell>
          <cell r="S1040" t="str">
            <v>Nymex</v>
          </cell>
          <cell r="T1040">
            <v>20000</v>
          </cell>
          <cell r="U1040">
            <v>2</v>
          </cell>
          <cell r="V1040">
            <v>2.56</v>
          </cell>
          <cell r="W1040">
            <v>5.12</v>
          </cell>
          <cell r="X1040">
            <v>0</v>
          </cell>
          <cell r="Y1040">
            <v>2</v>
          </cell>
          <cell r="Z1040">
            <v>5.12</v>
          </cell>
        </row>
        <row r="1041">
          <cell r="C1041">
            <v>36552</v>
          </cell>
          <cell r="D1041" t="str">
            <v>Bot</v>
          </cell>
          <cell r="E1041">
            <v>36557</v>
          </cell>
          <cell r="F1041">
            <v>1</v>
          </cell>
          <cell r="H1041">
            <v>2.57</v>
          </cell>
          <cell r="I1041" t="str">
            <v>PB</v>
          </cell>
          <cell r="K1041">
            <v>175</v>
          </cell>
          <cell r="L1041">
            <v>2.532</v>
          </cell>
          <cell r="M1041">
            <v>9620.0000000000018</v>
          </cell>
          <cell r="N1041" t="str">
            <v>Fut</v>
          </cell>
          <cell r="O1041" t="str">
            <v>Nyx</v>
          </cell>
          <cell r="P1041">
            <v>10000</v>
          </cell>
          <cell r="Q1041">
            <v>0</v>
          </cell>
          <cell r="R1041" t="str">
            <v>Fncl</v>
          </cell>
          <cell r="S1041" t="str">
            <v>Nymex</v>
          </cell>
          <cell r="T1041">
            <v>10000</v>
          </cell>
          <cell r="U1041">
            <v>1</v>
          </cell>
          <cell r="V1041">
            <v>2.57</v>
          </cell>
          <cell r="W1041">
            <v>2.57</v>
          </cell>
          <cell r="X1041">
            <v>0</v>
          </cell>
          <cell r="Y1041">
            <v>1</v>
          </cell>
          <cell r="Z1041">
            <v>2.57</v>
          </cell>
        </row>
        <row r="1042">
          <cell r="C1042">
            <v>36552</v>
          </cell>
          <cell r="D1042" t="str">
            <v>Bot</v>
          </cell>
          <cell r="E1042">
            <v>36557</v>
          </cell>
          <cell r="F1042">
            <v>1</v>
          </cell>
          <cell r="H1042">
            <v>2.605</v>
          </cell>
          <cell r="I1042" t="str">
            <v>PB</v>
          </cell>
          <cell r="K1042">
            <v>175</v>
          </cell>
          <cell r="L1042">
            <v>2.532</v>
          </cell>
          <cell r="M1042">
            <v>9270</v>
          </cell>
          <cell r="N1042" t="str">
            <v>Fut</v>
          </cell>
          <cell r="O1042" t="str">
            <v>Nyx</v>
          </cell>
          <cell r="P1042">
            <v>10000</v>
          </cell>
          <cell r="Q1042">
            <v>0</v>
          </cell>
          <cell r="R1042" t="str">
            <v>Fncl</v>
          </cell>
          <cell r="S1042" t="str">
            <v>Nymex</v>
          </cell>
          <cell r="T1042">
            <v>10000</v>
          </cell>
          <cell r="U1042">
            <v>1</v>
          </cell>
          <cell r="V1042">
            <v>2.605</v>
          </cell>
          <cell r="W1042">
            <v>2.605</v>
          </cell>
          <cell r="X1042">
            <v>0</v>
          </cell>
          <cell r="Y1042">
            <v>1</v>
          </cell>
          <cell r="Z1042">
            <v>2.605</v>
          </cell>
        </row>
        <row r="1043">
          <cell r="L1043" t="e">
            <v>#N/A</v>
          </cell>
        </row>
        <row r="1044">
          <cell r="C1044">
            <v>36552</v>
          </cell>
          <cell r="D1044" t="str">
            <v>Bot</v>
          </cell>
          <cell r="E1044">
            <v>36557</v>
          </cell>
          <cell r="F1044">
            <v>16</v>
          </cell>
          <cell r="H1044">
            <v>2.58</v>
          </cell>
          <cell r="I1044" t="str">
            <v>PB</v>
          </cell>
          <cell r="K1044">
            <v>182</v>
          </cell>
          <cell r="L1044">
            <v>2.532</v>
          </cell>
          <cell r="M1044">
            <v>159520</v>
          </cell>
          <cell r="N1044" t="str">
            <v>Fut</v>
          </cell>
          <cell r="O1044" t="str">
            <v>Nyx</v>
          </cell>
          <cell r="P1044">
            <v>160000</v>
          </cell>
          <cell r="Q1044">
            <v>0</v>
          </cell>
          <cell r="R1044" t="str">
            <v>Fncl</v>
          </cell>
          <cell r="S1044" t="str">
            <v>Nymex</v>
          </cell>
          <cell r="T1044">
            <v>160000</v>
          </cell>
          <cell r="U1044">
            <v>16</v>
          </cell>
          <cell r="V1044">
            <v>2.58</v>
          </cell>
          <cell r="W1044">
            <v>41.28</v>
          </cell>
          <cell r="X1044">
            <v>0</v>
          </cell>
          <cell r="Y1044">
            <v>16</v>
          </cell>
          <cell r="Z1044">
            <v>41.28</v>
          </cell>
        </row>
        <row r="1045">
          <cell r="C1045">
            <v>36552</v>
          </cell>
          <cell r="D1045" t="str">
            <v>Bot</v>
          </cell>
          <cell r="E1045">
            <v>36557</v>
          </cell>
          <cell r="F1045">
            <v>4</v>
          </cell>
          <cell r="H1045">
            <v>2.585</v>
          </cell>
          <cell r="I1045" t="str">
            <v>PB</v>
          </cell>
          <cell r="K1045">
            <v>182</v>
          </cell>
          <cell r="L1045">
            <v>2.532</v>
          </cell>
          <cell r="M1045">
            <v>39470</v>
          </cell>
          <cell r="N1045" t="str">
            <v>Fut</v>
          </cell>
          <cell r="O1045" t="str">
            <v>Nyx</v>
          </cell>
          <cell r="P1045">
            <v>40000</v>
          </cell>
          <cell r="Q1045">
            <v>0</v>
          </cell>
          <cell r="R1045" t="str">
            <v>Fncl</v>
          </cell>
          <cell r="S1045" t="str">
            <v>Nymex</v>
          </cell>
          <cell r="T1045">
            <v>40000</v>
          </cell>
          <cell r="U1045">
            <v>4</v>
          </cell>
          <cell r="V1045">
            <v>2.585</v>
          </cell>
          <cell r="W1045">
            <v>10.34</v>
          </cell>
          <cell r="X1045">
            <v>0</v>
          </cell>
          <cell r="Y1045">
            <v>4</v>
          </cell>
          <cell r="Z1045">
            <v>10.34</v>
          </cell>
        </row>
        <row r="1046">
          <cell r="C1046">
            <v>36552</v>
          </cell>
          <cell r="D1046" t="str">
            <v>Bot</v>
          </cell>
          <cell r="E1046">
            <v>36557</v>
          </cell>
          <cell r="F1046">
            <v>10</v>
          </cell>
          <cell r="H1046">
            <v>2.5950000000000002</v>
          </cell>
          <cell r="I1046" t="str">
            <v>PB</v>
          </cell>
          <cell r="K1046">
            <v>182</v>
          </cell>
          <cell r="L1046">
            <v>2.532</v>
          </cell>
          <cell r="M1046">
            <v>99370</v>
          </cell>
          <cell r="N1046" t="str">
            <v>Fut</v>
          </cell>
          <cell r="O1046" t="str">
            <v>Nyx</v>
          </cell>
          <cell r="P1046">
            <v>100000</v>
          </cell>
          <cell r="Q1046">
            <v>0</v>
          </cell>
          <cell r="R1046" t="str">
            <v>Fncl</v>
          </cell>
          <cell r="S1046" t="str">
            <v>Nymex</v>
          </cell>
          <cell r="T1046">
            <v>100000</v>
          </cell>
          <cell r="U1046">
            <v>10</v>
          </cell>
          <cell r="V1046">
            <v>2.5950000000000002</v>
          </cell>
          <cell r="W1046">
            <v>25.950000000000003</v>
          </cell>
          <cell r="X1046">
            <v>0</v>
          </cell>
          <cell r="Y1046">
            <v>10</v>
          </cell>
          <cell r="Z1046">
            <v>25.950000000000003</v>
          </cell>
        </row>
        <row r="1047">
          <cell r="L1047" t="e">
            <v>#N/A</v>
          </cell>
        </row>
        <row r="1048">
          <cell r="L1048" t="e">
            <v>#N/A</v>
          </cell>
        </row>
        <row r="1049">
          <cell r="C1049">
            <v>36552</v>
          </cell>
          <cell r="D1049" t="str">
            <v>Bot</v>
          </cell>
          <cell r="E1049">
            <v>36557</v>
          </cell>
          <cell r="F1049">
            <v>4</v>
          </cell>
          <cell r="H1049">
            <v>2.59</v>
          </cell>
          <cell r="I1049" t="str">
            <v>PB</v>
          </cell>
          <cell r="K1049">
            <v>174</v>
          </cell>
          <cell r="L1049">
            <v>2.532</v>
          </cell>
          <cell r="M1049">
            <v>39420</v>
          </cell>
          <cell r="N1049" t="str">
            <v>Fut</v>
          </cell>
          <cell r="O1049" t="str">
            <v>Nyx</v>
          </cell>
          <cell r="P1049">
            <v>40000</v>
          </cell>
          <cell r="Q1049">
            <v>0</v>
          </cell>
          <cell r="R1049" t="str">
            <v>Fncl</v>
          </cell>
          <cell r="S1049" t="str">
            <v>Nymex</v>
          </cell>
          <cell r="T1049">
            <v>40000</v>
          </cell>
          <cell r="U1049">
            <v>4</v>
          </cell>
          <cell r="V1049">
            <v>2.59</v>
          </cell>
          <cell r="W1049">
            <v>10.36</v>
          </cell>
          <cell r="X1049">
            <v>0</v>
          </cell>
          <cell r="Y1049">
            <v>4</v>
          </cell>
          <cell r="Z1049">
            <v>10.36</v>
          </cell>
        </row>
        <row r="1050">
          <cell r="C1050">
            <v>36552</v>
          </cell>
          <cell r="D1050" t="str">
            <v>Bot</v>
          </cell>
          <cell r="E1050">
            <v>36557</v>
          </cell>
          <cell r="F1050">
            <v>6</v>
          </cell>
          <cell r="H1050">
            <v>2.6</v>
          </cell>
          <cell r="I1050" t="str">
            <v>PB</v>
          </cell>
          <cell r="K1050">
            <v>174</v>
          </cell>
          <cell r="L1050">
            <v>2.532</v>
          </cell>
          <cell r="M1050">
            <v>59320.000000000007</v>
          </cell>
          <cell r="N1050" t="str">
            <v>Fut</v>
          </cell>
          <cell r="O1050" t="str">
            <v>Nyx</v>
          </cell>
          <cell r="P1050">
            <v>60000</v>
          </cell>
          <cell r="Q1050">
            <v>0</v>
          </cell>
          <cell r="R1050" t="str">
            <v>Fncl</v>
          </cell>
          <cell r="S1050" t="str">
            <v>Nymex</v>
          </cell>
          <cell r="T1050">
            <v>60000</v>
          </cell>
          <cell r="U1050">
            <v>6</v>
          </cell>
          <cell r="V1050">
            <v>2.6</v>
          </cell>
          <cell r="W1050">
            <v>15.600000000000001</v>
          </cell>
          <cell r="X1050">
            <v>0</v>
          </cell>
          <cell r="Y1050">
            <v>6</v>
          </cell>
          <cell r="Z1050">
            <v>15.600000000000001</v>
          </cell>
        </row>
        <row r="1051">
          <cell r="C1051">
            <v>36552</v>
          </cell>
          <cell r="D1051" t="str">
            <v>Bot</v>
          </cell>
          <cell r="E1051">
            <v>36557</v>
          </cell>
          <cell r="F1051">
            <v>2</v>
          </cell>
          <cell r="H1051">
            <v>2.61</v>
          </cell>
          <cell r="I1051" t="str">
            <v>PB</v>
          </cell>
          <cell r="K1051">
            <v>174</v>
          </cell>
          <cell r="L1051">
            <v>2.532</v>
          </cell>
          <cell r="M1051">
            <v>19220</v>
          </cell>
          <cell r="N1051" t="str">
            <v>Fut</v>
          </cell>
          <cell r="O1051" t="str">
            <v>Nyx</v>
          </cell>
          <cell r="P1051">
            <v>20000</v>
          </cell>
          <cell r="Q1051">
            <v>0</v>
          </cell>
          <cell r="R1051" t="str">
            <v>Fncl</v>
          </cell>
          <cell r="S1051" t="str">
            <v>Nymex</v>
          </cell>
          <cell r="T1051">
            <v>20000</v>
          </cell>
          <cell r="U1051">
            <v>2</v>
          </cell>
          <cell r="V1051">
            <v>2.61</v>
          </cell>
          <cell r="W1051">
            <v>5.22</v>
          </cell>
          <cell r="X1051">
            <v>0</v>
          </cell>
          <cell r="Y1051">
            <v>2</v>
          </cell>
          <cell r="Z1051">
            <v>5.22</v>
          </cell>
        </row>
        <row r="1052">
          <cell r="C1052">
            <v>36552</v>
          </cell>
          <cell r="D1052" t="str">
            <v>Bot</v>
          </cell>
          <cell r="E1052">
            <v>36557</v>
          </cell>
          <cell r="F1052">
            <v>4</v>
          </cell>
          <cell r="H1052">
            <v>2.64</v>
          </cell>
          <cell r="I1052" t="str">
            <v>PB</v>
          </cell>
          <cell r="K1052">
            <v>174</v>
          </cell>
          <cell r="L1052">
            <v>2.532</v>
          </cell>
          <cell r="M1052">
            <v>38920</v>
          </cell>
          <cell r="N1052" t="str">
            <v>Fut</v>
          </cell>
          <cell r="O1052" t="str">
            <v>Nyx</v>
          </cell>
          <cell r="P1052">
            <v>40000</v>
          </cell>
          <cell r="Q1052">
            <v>0</v>
          </cell>
          <cell r="R1052" t="str">
            <v>Fncl</v>
          </cell>
          <cell r="S1052" t="str">
            <v>Nymex</v>
          </cell>
          <cell r="T1052">
            <v>40000</v>
          </cell>
          <cell r="U1052">
            <v>4</v>
          </cell>
          <cell r="V1052">
            <v>2.64</v>
          </cell>
          <cell r="W1052">
            <v>10.56</v>
          </cell>
          <cell r="X1052">
            <v>0</v>
          </cell>
          <cell r="Y1052">
            <v>4</v>
          </cell>
          <cell r="Z1052">
            <v>10.56</v>
          </cell>
        </row>
        <row r="1053">
          <cell r="C1053">
            <v>36552</v>
          </cell>
          <cell r="D1053" t="str">
            <v>Bot</v>
          </cell>
          <cell r="E1053">
            <v>36557</v>
          </cell>
          <cell r="F1053">
            <v>6</v>
          </cell>
          <cell r="H1053">
            <v>2.65</v>
          </cell>
          <cell r="I1053" t="str">
            <v>PB</v>
          </cell>
          <cell r="K1053">
            <v>174</v>
          </cell>
          <cell r="L1053">
            <v>2.532</v>
          </cell>
          <cell r="M1053">
            <v>58820</v>
          </cell>
          <cell r="N1053" t="str">
            <v>Fut</v>
          </cell>
          <cell r="O1053" t="str">
            <v>Nyx</v>
          </cell>
          <cell r="P1053">
            <v>60000</v>
          </cell>
          <cell r="Q1053">
            <v>0</v>
          </cell>
          <cell r="R1053" t="str">
            <v>Fncl</v>
          </cell>
          <cell r="S1053" t="str">
            <v>Nymex</v>
          </cell>
          <cell r="T1053">
            <v>60000</v>
          </cell>
          <cell r="U1053">
            <v>6</v>
          </cell>
          <cell r="V1053">
            <v>2.65</v>
          </cell>
          <cell r="W1053">
            <v>15.899999999999999</v>
          </cell>
          <cell r="X1053">
            <v>0</v>
          </cell>
          <cell r="Y1053">
            <v>6</v>
          </cell>
          <cell r="Z1053">
            <v>15.899999999999999</v>
          </cell>
        </row>
        <row r="1054">
          <cell r="C1054">
            <v>36552</v>
          </cell>
          <cell r="D1054" t="str">
            <v>Bot</v>
          </cell>
          <cell r="E1054">
            <v>36557</v>
          </cell>
          <cell r="F1054">
            <v>2</v>
          </cell>
          <cell r="H1054">
            <v>2.66</v>
          </cell>
          <cell r="I1054" t="str">
            <v>PB</v>
          </cell>
          <cell r="K1054">
            <v>174</v>
          </cell>
          <cell r="L1054">
            <v>2.532</v>
          </cell>
          <cell r="M1054">
            <v>18720</v>
          </cell>
          <cell r="N1054" t="str">
            <v>Fut</v>
          </cell>
          <cell r="O1054" t="str">
            <v>Nyx</v>
          </cell>
          <cell r="P1054">
            <v>20000</v>
          </cell>
          <cell r="Q1054">
            <v>0</v>
          </cell>
          <cell r="R1054" t="str">
            <v>Fncl</v>
          </cell>
          <cell r="S1054" t="str">
            <v>Nymex</v>
          </cell>
          <cell r="T1054">
            <v>20000</v>
          </cell>
          <cell r="U1054">
            <v>2</v>
          </cell>
          <cell r="V1054">
            <v>2.66</v>
          </cell>
          <cell r="W1054">
            <v>5.32</v>
          </cell>
          <cell r="X1054">
            <v>0</v>
          </cell>
          <cell r="Y1054">
            <v>2</v>
          </cell>
          <cell r="Z1054">
            <v>5.32</v>
          </cell>
        </row>
        <row r="1055">
          <cell r="L1055" t="e">
            <v>#N/A</v>
          </cell>
        </row>
        <row r="1056">
          <cell r="C1056">
            <v>36552</v>
          </cell>
          <cell r="D1056" t="str">
            <v>Bot</v>
          </cell>
          <cell r="E1056">
            <v>36557</v>
          </cell>
          <cell r="F1056">
            <v>5</v>
          </cell>
          <cell r="H1056">
            <v>2.61</v>
          </cell>
          <cell r="I1056" t="str">
            <v>IT</v>
          </cell>
          <cell r="K1056">
            <v>183</v>
          </cell>
          <cell r="L1056">
            <v>2.532</v>
          </cell>
          <cell r="M1056">
            <v>49220.000000000007</v>
          </cell>
          <cell r="N1056" t="str">
            <v>Fut</v>
          </cell>
          <cell r="O1056" t="str">
            <v>Nyx</v>
          </cell>
          <cell r="P1056">
            <v>50000</v>
          </cell>
          <cell r="Q1056">
            <v>0</v>
          </cell>
          <cell r="R1056" t="str">
            <v>Fncl</v>
          </cell>
          <cell r="S1056" t="str">
            <v>Nymex</v>
          </cell>
          <cell r="T1056">
            <v>50000</v>
          </cell>
          <cell r="U1056">
            <v>5</v>
          </cell>
          <cell r="V1056">
            <v>2.61</v>
          </cell>
          <cell r="W1056">
            <v>13.049999999999999</v>
          </cell>
          <cell r="X1056">
            <v>0</v>
          </cell>
          <cell r="Y1056">
            <v>5</v>
          </cell>
          <cell r="Z1056">
            <v>13.049999999999999</v>
          </cell>
        </row>
        <row r="1057">
          <cell r="C1057">
            <v>36552</v>
          </cell>
          <cell r="D1057" t="str">
            <v>Bot</v>
          </cell>
          <cell r="E1057">
            <v>36557</v>
          </cell>
          <cell r="F1057">
            <v>10</v>
          </cell>
          <cell r="H1057">
            <v>2.61</v>
          </cell>
          <cell r="I1057" t="str">
            <v>IT</v>
          </cell>
          <cell r="K1057">
            <v>165</v>
          </cell>
          <cell r="L1057">
            <v>2.532</v>
          </cell>
          <cell r="M1057">
            <v>99220</v>
          </cell>
          <cell r="N1057" t="str">
            <v>Fut</v>
          </cell>
          <cell r="O1057" t="str">
            <v>Nyx</v>
          </cell>
          <cell r="P1057">
            <v>100000</v>
          </cell>
          <cell r="Q1057">
            <v>0</v>
          </cell>
          <cell r="R1057" t="str">
            <v>Fncl</v>
          </cell>
          <cell r="S1057" t="str">
            <v>Nymex</v>
          </cell>
          <cell r="T1057">
            <v>100000</v>
          </cell>
          <cell r="U1057">
            <v>10</v>
          </cell>
          <cell r="V1057">
            <v>2.61</v>
          </cell>
          <cell r="W1057">
            <v>26.099999999999998</v>
          </cell>
          <cell r="X1057">
            <v>0</v>
          </cell>
          <cell r="Y1057">
            <v>10</v>
          </cell>
          <cell r="Z1057">
            <v>26.099999999999998</v>
          </cell>
        </row>
        <row r="1058">
          <cell r="C1058">
            <v>36552</v>
          </cell>
          <cell r="D1058" t="str">
            <v>Bot</v>
          </cell>
          <cell r="E1058">
            <v>36557</v>
          </cell>
          <cell r="F1058">
            <v>30</v>
          </cell>
          <cell r="H1058">
            <v>2.61</v>
          </cell>
          <cell r="I1058" t="str">
            <v>IT</v>
          </cell>
          <cell r="K1058">
            <v>166</v>
          </cell>
          <cell r="L1058">
            <v>2.532</v>
          </cell>
          <cell r="M1058">
            <v>299220</v>
          </cell>
          <cell r="N1058" t="str">
            <v>Fut</v>
          </cell>
          <cell r="O1058" t="str">
            <v>Nyx</v>
          </cell>
          <cell r="P1058">
            <v>300000</v>
          </cell>
          <cell r="Q1058">
            <v>0</v>
          </cell>
          <cell r="R1058" t="str">
            <v>Fncl</v>
          </cell>
          <cell r="S1058" t="str">
            <v>Nymex</v>
          </cell>
          <cell r="T1058">
            <v>300000</v>
          </cell>
          <cell r="U1058">
            <v>30</v>
          </cell>
          <cell r="V1058">
            <v>2.61</v>
          </cell>
          <cell r="W1058">
            <v>78.3</v>
          </cell>
          <cell r="X1058">
            <v>0</v>
          </cell>
          <cell r="Y1058">
            <v>30</v>
          </cell>
          <cell r="Z1058">
            <v>78.3</v>
          </cell>
        </row>
        <row r="1059">
          <cell r="C1059">
            <v>36552</v>
          </cell>
          <cell r="D1059" t="str">
            <v>Sld</v>
          </cell>
          <cell r="E1059">
            <v>36557</v>
          </cell>
          <cell r="G1059">
            <v>45</v>
          </cell>
          <cell r="H1059">
            <v>2.61</v>
          </cell>
          <cell r="I1059" t="str">
            <v>IT</v>
          </cell>
          <cell r="K1059">
            <v>14</v>
          </cell>
          <cell r="L1059">
            <v>2.532</v>
          </cell>
          <cell r="M1059">
            <v>-450780.00000000006</v>
          </cell>
          <cell r="N1059" t="str">
            <v>Fut</v>
          </cell>
          <cell r="O1059" t="str">
            <v>Nyx</v>
          </cell>
          <cell r="P1059">
            <v>0</v>
          </cell>
          <cell r="Q1059">
            <v>450000</v>
          </cell>
          <cell r="R1059" t="str">
            <v>Fncl</v>
          </cell>
          <cell r="S1059" t="str">
            <v>Nymex</v>
          </cell>
          <cell r="T1059">
            <v>450000</v>
          </cell>
          <cell r="U1059">
            <v>-45</v>
          </cell>
          <cell r="V1059">
            <v>2.61</v>
          </cell>
          <cell r="W1059">
            <v>0</v>
          </cell>
          <cell r="X1059">
            <v>117.44999999999999</v>
          </cell>
          <cell r="Y1059">
            <v>-45</v>
          </cell>
          <cell r="Z1059">
            <v>-117.44999999999999</v>
          </cell>
        </row>
        <row r="1060">
          <cell r="L1060" t="e">
            <v>#N/A</v>
          </cell>
        </row>
        <row r="1061">
          <cell r="C1061">
            <v>36553</v>
          </cell>
          <cell r="D1061" t="str">
            <v>Sld</v>
          </cell>
          <cell r="E1061">
            <v>36586</v>
          </cell>
          <cell r="G1061">
            <v>31</v>
          </cell>
          <cell r="H1061">
            <v>2.57</v>
          </cell>
          <cell r="I1061" t="str">
            <v>PB</v>
          </cell>
          <cell r="K1061">
            <v>166</v>
          </cell>
          <cell r="L1061">
            <v>2.6619999999999999</v>
          </cell>
          <cell r="M1061">
            <v>-309080</v>
          </cell>
          <cell r="N1061" t="str">
            <v>Fut</v>
          </cell>
          <cell r="O1061" t="str">
            <v>Nyx</v>
          </cell>
          <cell r="P1061">
            <v>0</v>
          </cell>
          <cell r="Q1061">
            <v>310000</v>
          </cell>
          <cell r="R1061" t="str">
            <v>Fncl</v>
          </cell>
          <cell r="S1061" t="str">
            <v>Nymex</v>
          </cell>
          <cell r="T1061">
            <v>310000</v>
          </cell>
          <cell r="U1061">
            <v>-31</v>
          </cell>
          <cell r="V1061">
            <v>2.57</v>
          </cell>
          <cell r="W1061">
            <v>0</v>
          </cell>
          <cell r="X1061">
            <v>79.67</v>
          </cell>
          <cell r="Y1061">
            <v>-31</v>
          </cell>
          <cell r="Z1061">
            <v>-79.67</v>
          </cell>
        </row>
        <row r="1062">
          <cell r="C1062">
            <v>36553</v>
          </cell>
          <cell r="D1062" t="str">
            <v>Sld</v>
          </cell>
          <cell r="E1062">
            <v>36586</v>
          </cell>
          <cell r="G1062">
            <v>29</v>
          </cell>
          <cell r="H1062">
            <v>2.54</v>
          </cell>
          <cell r="I1062" t="str">
            <v>PB</v>
          </cell>
          <cell r="K1062">
            <v>186</v>
          </cell>
          <cell r="L1062">
            <v>2.6619999999999999</v>
          </cell>
          <cell r="M1062">
            <v>-288780</v>
          </cell>
          <cell r="N1062" t="str">
            <v>Fut</v>
          </cell>
          <cell r="O1062" t="str">
            <v>Nyx</v>
          </cell>
          <cell r="P1062">
            <v>0</v>
          </cell>
          <cell r="Q1062">
            <v>290000</v>
          </cell>
          <cell r="R1062" t="str">
            <v>Fncl</v>
          </cell>
          <cell r="S1062" t="str">
            <v>Nymex</v>
          </cell>
          <cell r="T1062">
            <v>290000</v>
          </cell>
          <cell r="U1062">
            <v>-29</v>
          </cell>
          <cell r="V1062">
            <v>2.54</v>
          </cell>
          <cell r="W1062">
            <v>0</v>
          </cell>
          <cell r="X1062">
            <v>73.66</v>
          </cell>
          <cell r="Y1062">
            <v>-29</v>
          </cell>
          <cell r="Z1062">
            <v>-73.66</v>
          </cell>
        </row>
        <row r="1063">
          <cell r="C1063">
            <v>36553</v>
          </cell>
          <cell r="D1063" t="str">
            <v>Sld</v>
          </cell>
          <cell r="E1063">
            <v>36617</v>
          </cell>
          <cell r="G1063">
            <v>30</v>
          </cell>
          <cell r="H1063">
            <v>2.5099999999999998</v>
          </cell>
          <cell r="I1063" t="str">
            <v>SB1</v>
          </cell>
          <cell r="K1063">
            <v>185</v>
          </cell>
          <cell r="L1063">
            <v>2.9</v>
          </cell>
          <cell r="M1063">
            <v>-296100</v>
          </cell>
          <cell r="N1063" t="str">
            <v>Fut</v>
          </cell>
          <cell r="O1063" t="str">
            <v>Nyx</v>
          </cell>
          <cell r="P1063">
            <v>0</v>
          </cell>
          <cell r="Q1063">
            <v>300000</v>
          </cell>
          <cell r="R1063" t="str">
            <v>Fncl</v>
          </cell>
          <cell r="S1063" t="str">
            <v>Nymex</v>
          </cell>
          <cell r="T1063">
            <v>300000</v>
          </cell>
          <cell r="U1063">
            <v>-30</v>
          </cell>
          <cell r="V1063">
            <v>2.5099999999999998</v>
          </cell>
          <cell r="W1063">
            <v>0</v>
          </cell>
          <cell r="X1063">
            <v>75.3</v>
          </cell>
          <cell r="Y1063">
            <v>-30</v>
          </cell>
          <cell r="Z1063">
            <v>-75.3</v>
          </cell>
        </row>
        <row r="1064">
          <cell r="C1064">
            <v>36553</v>
          </cell>
          <cell r="D1064" t="str">
            <v>Bot</v>
          </cell>
          <cell r="E1064">
            <v>36708</v>
          </cell>
          <cell r="F1064">
            <v>30</v>
          </cell>
          <cell r="H1064">
            <v>2.52</v>
          </cell>
          <cell r="I1064" t="str">
            <v>SB1</v>
          </cell>
          <cell r="K1064">
            <v>185</v>
          </cell>
          <cell r="L1064">
            <v>4.2</v>
          </cell>
          <cell r="M1064">
            <v>316800</v>
          </cell>
          <cell r="N1064" t="str">
            <v>Fut</v>
          </cell>
          <cell r="O1064" t="str">
            <v>Nyx</v>
          </cell>
          <cell r="P1064">
            <v>300000</v>
          </cell>
          <cell r="Q1064">
            <v>0</v>
          </cell>
          <cell r="R1064" t="str">
            <v>Fncl</v>
          </cell>
          <cell r="S1064" t="str">
            <v>Nymex</v>
          </cell>
          <cell r="T1064">
            <v>300000</v>
          </cell>
          <cell r="U1064">
            <v>30</v>
          </cell>
          <cell r="V1064">
            <v>2.52</v>
          </cell>
          <cell r="W1064">
            <v>75.599999999999994</v>
          </cell>
          <cell r="X1064">
            <v>0</v>
          </cell>
          <cell r="Y1064">
            <v>30</v>
          </cell>
          <cell r="Z1064">
            <v>75.599999999999994</v>
          </cell>
        </row>
        <row r="1065">
          <cell r="L1065" t="e">
            <v>#N/A</v>
          </cell>
          <cell r="M1065" t="e">
            <v>#N/A</v>
          </cell>
          <cell r="N1065" t="str">
            <v>Fut</v>
          </cell>
          <cell r="O1065" t="str">
            <v>Nyx</v>
          </cell>
          <cell r="P1065">
            <v>0</v>
          </cell>
          <cell r="Q1065">
            <v>0</v>
          </cell>
          <cell r="R1065" t="str">
            <v>Fncl</v>
          </cell>
          <cell r="S1065" t="str">
            <v>Nymex</v>
          </cell>
        </row>
        <row r="1066">
          <cell r="C1066">
            <v>36559</v>
          </cell>
          <cell r="D1066" t="str">
            <v>Bot</v>
          </cell>
          <cell r="E1066">
            <v>36586</v>
          </cell>
          <cell r="F1066">
            <v>15</v>
          </cell>
          <cell r="H1066">
            <v>2.7250000000000001</v>
          </cell>
          <cell r="I1066" t="str">
            <v>PB</v>
          </cell>
          <cell r="K1066">
            <v>185</v>
          </cell>
          <cell r="L1066">
            <v>2.6619999999999999</v>
          </cell>
          <cell r="M1066">
            <v>149370</v>
          </cell>
          <cell r="N1066" t="str">
            <v>Fut</v>
          </cell>
          <cell r="O1066" t="str">
            <v>Nyx</v>
          </cell>
          <cell r="P1066">
            <v>150000</v>
          </cell>
          <cell r="Q1066">
            <v>0</v>
          </cell>
          <cell r="R1066" t="str">
            <v>Fncl</v>
          </cell>
          <cell r="S1066" t="str">
            <v>Nymex</v>
          </cell>
          <cell r="T1066">
            <v>150000</v>
          </cell>
          <cell r="U1066">
            <v>15</v>
          </cell>
          <cell r="V1066">
            <v>2.7250000000000001</v>
          </cell>
          <cell r="W1066">
            <v>40.875</v>
          </cell>
          <cell r="X1066">
            <v>0</v>
          </cell>
          <cell r="Y1066">
            <v>15</v>
          </cell>
          <cell r="Z1066">
            <v>40.875</v>
          </cell>
        </row>
        <row r="1067">
          <cell r="C1067">
            <v>36559</v>
          </cell>
          <cell r="D1067" t="str">
            <v>Sld</v>
          </cell>
          <cell r="E1067">
            <v>36586</v>
          </cell>
          <cell r="G1067">
            <v>15</v>
          </cell>
          <cell r="H1067">
            <v>2.7549999999999999</v>
          </cell>
          <cell r="I1067" t="str">
            <v>PB</v>
          </cell>
          <cell r="K1067">
            <v>185</v>
          </cell>
          <cell r="L1067">
            <v>2.6619999999999999</v>
          </cell>
          <cell r="M1067">
            <v>-150930</v>
          </cell>
          <cell r="N1067" t="str">
            <v>Fut</v>
          </cell>
          <cell r="O1067" t="str">
            <v>Nyx</v>
          </cell>
          <cell r="P1067">
            <v>0</v>
          </cell>
          <cell r="Q1067">
            <v>150000</v>
          </cell>
          <cell r="R1067" t="str">
            <v>Fncl</v>
          </cell>
          <cell r="S1067" t="str">
            <v>Nymex</v>
          </cell>
          <cell r="T1067">
            <v>150000</v>
          </cell>
          <cell r="U1067">
            <v>-15</v>
          </cell>
          <cell r="V1067">
            <v>2.7549999999999999</v>
          </cell>
          <cell r="W1067">
            <v>0</v>
          </cell>
          <cell r="X1067">
            <v>41.324999999999996</v>
          </cell>
          <cell r="Y1067">
            <v>-15</v>
          </cell>
          <cell r="Z1067">
            <v>-41.324999999999996</v>
          </cell>
        </row>
        <row r="1068">
          <cell r="L1068" t="e">
            <v>#N/A</v>
          </cell>
          <cell r="M1068" t="e">
            <v>#N/A</v>
          </cell>
          <cell r="N1068" t="str">
            <v>Fut</v>
          </cell>
          <cell r="O1068" t="str">
            <v>Nyx</v>
          </cell>
          <cell r="P1068">
            <v>0</v>
          </cell>
          <cell r="Q1068">
            <v>0</v>
          </cell>
          <cell r="R1068" t="str">
            <v>Fncl</v>
          </cell>
          <cell r="S1068" t="str">
            <v>Nymex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</row>
        <row r="1069">
          <cell r="C1069">
            <v>36565</v>
          </cell>
          <cell r="D1069" t="str">
            <v>Bot</v>
          </cell>
          <cell r="E1069">
            <v>36586</v>
          </cell>
          <cell r="F1069">
            <v>30</v>
          </cell>
          <cell r="H1069">
            <v>2.5350000000000001</v>
          </cell>
          <cell r="I1069" t="str">
            <v>PB</v>
          </cell>
          <cell r="K1069">
            <v>186</v>
          </cell>
          <cell r="L1069">
            <v>2.6619999999999999</v>
          </cell>
          <cell r="M1069">
            <v>301270</v>
          </cell>
          <cell r="N1069" t="str">
            <v>Fut</v>
          </cell>
          <cell r="O1069" t="str">
            <v>Nyx</v>
          </cell>
          <cell r="P1069">
            <v>300000</v>
          </cell>
          <cell r="Q1069">
            <v>0</v>
          </cell>
          <cell r="R1069" t="str">
            <v>Fncl</v>
          </cell>
          <cell r="S1069" t="str">
            <v>Nymex</v>
          </cell>
          <cell r="T1069">
            <v>300000</v>
          </cell>
          <cell r="U1069">
            <v>30</v>
          </cell>
          <cell r="V1069">
            <v>2.5350000000000001</v>
          </cell>
          <cell r="W1069">
            <v>76.050000000000011</v>
          </cell>
          <cell r="X1069">
            <v>0</v>
          </cell>
          <cell r="Y1069">
            <v>30</v>
          </cell>
          <cell r="Z1069">
            <v>76.050000000000011</v>
          </cell>
        </row>
        <row r="1070">
          <cell r="C1070">
            <v>36566</v>
          </cell>
          <cell r="D1070" t="str">
            <v>Bot</v>
          </cell>
          <cell r="E1070">
            <v>36586</v>
          </cell>
          <cell r="F1070">
            <v>30</v>
          </cell>
          <cell r="H1070">
            <v>2.5449999999999999</v>
          </cell>
          <cell r="I1070" t="str">
            <v>PB</v>
          </cell>
          <cell r="K1070">
            <v>14</v>
          </cell>
          <cell r="L1070">
            <v>2.6619999999999999</v>
          </cell>
          <cell r="M1070">
            <v>301170</v>
          </cell>
          <cell r="N1070" t="str">
            <v>Fut</v>
          </cell>
          <cell r="O1070" t="str">
            <v>Nyx</v>
          </cell>
          <cell r="P1070">
            <v>300000</v>
          </cell>
          <cell r="Q1070">
            <v>0</v>
          </cell>
          <cell r="R1070" t="str">
            <v>Fncl</v>
          </cell>
          <cell r="S1070" t="str">
            <v>Nymex</v>
          </cell>
          <cell r="T1070">
            <v>300000</v>
          </cell>
          <cell r="U1070">
            <v>30</v>
          </cell>
          <cell r="V1070">
            <v>2.5449999999999999</v>
          </cell>
          <cell r="W1070">
            <v>76.349999999999994</v>
          </cell>
          <cell r="X1070">
            <v>0</v>
          </cell>
          <cell r="Y1070">
            <v>30</v>
          </cell>
          <cell r="Z1070">
            <v>76.349999999999994</v>
          </cell>
        </row>
        <row r="1071">
          <cell r="C1071">
            <v>36567</v>
          </cell>
          <cell r="D1071" t="str">
            <v>Sld</v>
          </cell>
          <cell r="E1071">
            <v>36586</v>
          </cell>
          <cell r="G1071">
            <v>30</v>
          </cell>
          <cell r="H1071">
            <v>2.6</v>
          </cell>
          <cell r="I1071" t="str">
            <v>PB</v>
          </cell>
          <cell r="K1071">
            <v>175</v>
          </cell>
          <cell r="L1071">
            <v>2.6619999999999999</v>
          </cell>
          <cell r="M1071">
            <v>-299380</v>
          </cell>
          <cell r="N1071" t="str">
            <v>Fut</v>
          </cell>
          <cell r="O1071" t="str">
            <v>Nyx</v>
          </cell>
          <cell r="P1071">
            <v>0</v>
          </cell>
          <cell r="Q1071">
            <v>300000</v>
          </cell>
          <cell r="R1071" t="str">
            <v>Fncl</v>
          </cell>
          <cell r="S1071" t="str">
            <v>Nymex</v>
          </cell>
          <cell r="T1071">
            <v>300000</v>
          </cell>
          <cell r="U1071">
            <v>-30</v>
          </cell>
          <cell r="V1071">
            <v>2.6</v>
          </cell>
          <cell r="W1071">
            <v>0</v>
          </cell>
          <cell r="X1071">
            <v>78</v>
          </cell>
          <cell r="Y1071">
            <v>-30</v>
          </cell>
          <cell r="Z1071">
            <v>-78</v>
          </cell>
        </row>
        <row r="1072">
          <cell r="C1072">
            <v>36567</v>
          </cell>
          <cell r="D1072" t="str">
            <v>Sld</v>
          </cell>
          <cell r="E1072">
            <v>36586</v>
          </cell>
          <cell r="G1072">
            <v>12</v>
          </cell>
          <cell r="H1072">
            <v>2.6</v>
          </cell>
          <cell r="I1072" t="str">
            <v>PB</v>
          </cell>
          <cell r="K1072">
            <v>125</v>
          </cell>
          <cell r="L1072">
            <v>2.6619999999999999</v>
          </cell>
          <cell r="M1072">
            <v>-119380</v>
          </cell>
          <cell r="N1072" t="str">
            <v>Fut</v>
          </cell>
          <cell r="O1072" t="str">
            <v>Nyx</v>
          </cell>
          <cell r="P1072">
            <v>0</v>
          </cell>
          <cell r="Q1072">
            <v>120000</v>
          </cell>
          <cell r="R1072" t="str">
            <v>Fncl</v>
          </cell>
          <cell r="S1072" t="str">
            <v>Nymex</v>
          </cell>
          <cell r="T1072">
            <v>120000</v>
          </cell>
          <cell r="U1072">
            <v>-12</v>
          </cell>
          <cell r="V1072">
            <v>2.6</v>
          </cell>
          <cell r="W1072">
            <v>0</v>
          </cell>
          <cell r="X1072">
            <v>31.200000000000003</v>
          </cell>
          <cell r="Y1072">
            <v>-12</v>
          </cell>
          <cell r="Z1072">
            <v>-31.200000000000003</v>
          </cell>
        </row>
        <row r="1073">
          <cell r="C1073">
            <v>36567</v>
          </cell>
          <cell r="D1073" t="str">
            <v>Sld</v>
          </cell>
          <cell r="E1073">
            <v>36586</v>
          </cell>
          <cell r="G1073">
            <v>17</v>
          </cell>
          <cell r="H1073">
            <v>2.605</v>
          </cell>
          <cell r="I1073" t="str">
            <v>PB</v>
          </cell>
          <cell r="K1073">
            <v>125</v>
          </cell>
          <cell r="L1073">
            <v>2.6619999999999999</v>
          </cell>
          <cell r="M1073">
            <v>-169430</v>
          </cell>
          <cell r="N1073" t="str">
            <v>Fut</v>
          </cell>
          <cell r="O1073" t="str">
            <v>Nyx</v>
          </cell>
          <cell r="P1073">
            <v>0</v>
          </cell>
          <cell r="Q1073">
            <v>170000</v>
          </cell>
          <cell r="R1073" t="str">
            <v>Fncl</v>
          </cell>
          <cell r="S1073" t="str">
            <v>Nymex</v>
          </cell>
          <cell r="T1073">
            <v>170000</v>
          </cell>
          <cell r="U1073">
            <v>-17</v>
          </cell>
          <cell r="V1073">
            <v>2.605</v>
          </cell>
          <cell r="W1073">
            <v>0</v>
          </cell>
          <cell r="X1073">
            <v>44.284999999999997</v>
          </cell>
          <cell r="Y1073">
            <v>-17</v>
          </cell>
          <cell r="Z1073">
            <v>-44.284999999999997</v>
          </cell>
        </row>
        <row r="1074">
          <cell r="C1074">
            <v>36567</v>
          </cell>
          <cell r="D1074" t="str">
            <v>Sld</v>
          </cell>
          <cell r="E1074">
            <v>36586</v>
          </cell>
          <cell r="G1074">
            <v>1</v>
          </cell>
          <cell r="H1074">
            <v>2.58</v>
          </cell>
          <cell r="I1074" t="str">
            <v>PB</v>
          </cell>
          <cell r="K1074">
            <v>125</v>
          </cell>
          <cell r="L1074">
            <v>2.6619999999999999</v>
          </cell>
          <cell r="M1074">
            <v>-9180.0000000000018</v>
          </cell>
          <cell r="N1074" t="str">
            <v>Fut</v>
          </cell>
          <cell r="O1074" t="str">
            <v>Nyx</v>
          </cell>
          <cell r="P1074">
            <v>0</v>
          </cell>
          <cell r="Q1074">
            <v>10000</v>
          </cell>
          <cell r="R1074" t="str">
            <v>Fncl</v>
          </cell>
          <cell r="S1074" t="str">
            <v>Nymex</v>
          </cell>
          <cell r="T1074">
            <v>10000</v>
          </cell>
          <cell r="U1074">
            <v>-1</v>
          </cell>
          <cell r="V1074">
            <v>2.58</v>
          </cell>
          <cell r="W1074">
            <v>0</v>
          </cell>
          <cell r="X1074">
            <v>2.58</v>
          </cell>
          <cell r="Y1074">
            <v>-1</v>
          </cell>
          <cell r="Z1074">
            <v>-2.58</v>
          </cell>
        </row>
        <row r="1075">
          <cell r="C1075">
            <v>36570</v>
          </cell>
          <cell r="D1075" t="str">
            <v>Bot</v>
          </cell>
          <cell r="E1075">
            <v>36586</v>
          </cell>
          <cell r="F1075">
            <v>30</v>
          </cell>
          <cell r="H1075">
            <v>2.5249999999999999</v>
          </cell>
          <cell r="I1075" t="str">
            <v>PB</v>
          </cell>
          <cell r="K1075">
            <v>175</v>
          </cell>
          <cell r="L1075">
            <v>2.6619999999999999</v>
          </cell>
          <cell r="M1075">
            <v>301370</v>
          </cell>
          <cell r="N1075" t="str">
            <v>Fut</v>
          </cell>
          <cell r="O1075" t="str">
            <v>Nyx</v>
          </cell>
          <cell r="P1075">
            <v>300000</v>
          </cell>
          <cell r="Q1075">
            <v>0</v>
          </cell>
          <cell r="R1075" t="str">
            <v>Fncl</v>
          </cell>
          <cell r="S1075" t="str">
            <v>Nymex</v>
          </cell>
          <cell r="T1075">
            <v>300000</v>
          </cell>
          <cell r="U1075">
            <v>30</v>
          </cell>
          <cell r="V1075">
            <v>2.5249999999999999</v>
          </cell>
          <cell r="W1075">
            <v>75.75</v>
          </cell>
          <cell r="X1075">
            <v>0</v>
          </cell>
          <cell r="Y1075">
            <v>30</v>
          </cell>
          <cell r="Z1075">
            <v>75.75</v>
          </cell>
        </row>
        <row r="1076">
          <cell r="C1076">
            <v>36571</v>
          </cell>
          <cell r="D1076" t="str">
            <v>Sld</v>
          </cell>
          <cell r="E1076">
            <v>36586</v>
          </cell>
          <cell r="G1076">
            <v>30</v>
          </cell>
          <cell r="H1076">
            <v>2.6</v>
          </cell>
          <cell r="I1076" t="str">
            <v>PB</v>
          </cell>
          <cell r="K1076">
            <v>175</v>
          </cell>
          <cell r="L1076">
            <v>2.6619999999999999</v>
          </cell>
          <cell r="M1076">
            <v>-299380</v>
          </cell>
          <cell r="N1076" t="str">
            <v>Fut</v>
          </cell>
          <cell r="O1076" t="str">
            <v>Nyx</v>
          </cell>
          <cell r="P1076">
            <v>0</v>
          </cell>
          <cell r="Q1076">
            <v>300000</v>
          </cell>
          <cell r="R1076" t="str">
            <v>Fncl</v>
          </cell>
          <cell r="S1076" t="str">
            <v>Nymex</v>
          </cell>
          <cell r="T1076">
            <v>300000</v>
          </cell>
          <cell r="U1076">
            <v>-30</v>
          </cell>
          <cell r="V1076">
            <v>2.6</v>
          </cell>
          <cell r="W1076">
            <v>0</v>
          </cell>
          <cell r="X1076">
            <v>78</v>
          </cell>
          <cell r="Y1076">
            <v>-30</v>
          </cell>
          <cell r="Z1076">
            <v>-78</v>
          </cell>
        </row>
        <row r="1077">
          <cell r="C1077">
            <v>36571</v>
          </cell>
          <cell r="D1077" t="str">
            <v>Sld</v>
          </cell>
          <cell r="E1077">
            <v>36586</v>
          </cell>
          <cell r="G1077">
            <v>30</v>
          </cell>
          <cell r="H1077">
            <v>2.6</v>
          </cell>
          <cell r="I1077" t="str">
            <v>IT</v>
          </cell>
          <cell r="K1077">
            <v>186</v>
          </cell>
          <cell r="L1077">
            <v>2.6619999999999999</v>
          </cell>
          <cell r="M1077">
            <v>-299380</v>
          </cell>
          <cell r="N1077" t="str">
            <v>Fut</v>
          </cell>
          <cell r="O1077" t="str">
            <v>Nyx</v>
          </cell>
          <cell r="P1077">
            <v>0</v>
          </cell>
          <cell r="Q1077">
            <v>300000</v>
          </cell>
          <cell r="R1077" t="str">
            <v>Fncl</v>
          </cell>
          <cell r="S1077" t="str">
            <v>Nymex</v>
          </cell>
          <cell r="T1077">
            <v>300000</v>
          </cell>
          <cell r="U1077">
            <v>-30</v>
          </cell>
          <cell r="V1077">
            <v>2.6</v>
          </cell>
          <cell r="W1077">
            <v>0</v>
          </cell>
          <cell r="X1077">
            <v>78</v>
          </cell>
          <cell r="Y1077">
            <v>-30</v>
          </cell>
          <cell r="Z1077">
            <v>-78</v>
          </cell>
        </row>
        <row r="1078">
          <cell r="C1078">
            <v>36571</v>
          </cell>
          <cell r="D1078" t="str">
            <v>Bot</v>
          </cell>
          <cell r="E1078">
            <v>36586</v>
          </cell>
          <cell r="F1078">
            <v>30</v>
          </cell>
          <cell r="H1078">
            <v>2.6</v>
          </cell>
          <cell r="I1078" t="str">
            <v>IT</v>
          </cell>
          <cell r="K1078">
            <v>175</v>
          </cell>
          <cell r="L1078">
            <v>2.6619999999999999</v>
          </cell>
          <cell r="M1078">
            <v>300620</v>
          </cell>
          <cell r="N1078" t="str">
            <v>Fut</v>
          </cell>
          <cell r="O1078" t="str">
            <v>Nyx</v>
          </cell>
          <cell r="P1078">
            <v>300000</v>
          </cell>
          <cell r="Q1078">
            <v>0</v>
          </cell>
          <cell r="R1078" t="str">
            <v>Fncl</v>
          </cell>
          <cell r="S1078" t="str">
            <v>Nymex</v>
          </cell>
          <cell r="T1078">
            <v>300000</v>
          </cell>
          <cell r="U1078">
            <v>30</v>
          </cell>
          <cell r="V1078">
            <v>2.6</v>
          </cell>
          <cell r="W1078">
            <v>78</v>
          </cell>
          <cell r="X1078">
            <v>0</v>
          </cell>
          <cell r="Y1078">
            <v>30</v>
          </cell>
          <cell r="Z1078">
            <v>78</v>
          </cell>
        </row>
        <row r="1079">
          <cell r="C1079">
            <v>36571</v>
          </cell>
          <cell r="D1079" t="str">
            <v>Sld</v>
          </cell>
          <cell r="E1079">
            <v>36586</v>
          </cell>
          <cell r="G1079">
            <v>30</v>
          </cell>
          <cell r="H1079">
            <v>2.62</v>
          </cell>
          <cell r="I1079" t="str">
            <v>PB</v>
          </cell>
          <cell r="K1079">
            <v>125</v>
          </cell>
          <cell r="L1079">
            <v>2.6619999999999999</v>
          </cell>
          <cell r="M1079">
            <v>-299580</v>
          </cell>
          <cell r="N1079" t="str">
            <v>Fut</v>
          </cell>
          <cell r="O1079" t="str">
            <v>Nyx</v>
          </cell>
          <cell r="P1079">
            <v>0</v>
          </cell>
          <cell r="Q1079">
            <v>300000</v>
          </cell>
          <cell r="R1079" t="str">
            <v>Fncl</v>
          </cell>
          <cell r="S1079" t="str">
            <v>Nymex</v>
          </cell>
          <cell r="T1079">
            <v>300000</v>
          </cell>
          <cell r="U1079">
            <v>-30</v>
          </cell>
          <cell r="V1079">
            <v>2.62</v>
          </cell>
          <cell r="W1079">
            <v>0</v>
          </cell>
          <cell r="X1079">
            <v>78.600000000000009</v>
          </cell>
          <cell r="Y1079">
            <v>-30</v>
          </cell>
          <cell r="Z1079">
            <v>-78.600000000000009</v>
          </cell>
        </row>
        <row r="1080">
          <cell r="C1080">
            <v>36572</v>
          </cell>
          <cell r="D1080" t="str">
            <v>Bot</v>
          </cell>
          <cell r="E1080">
            <v>36586</v>
          </cell>
          <cell r="F1080">
            <v>30</v>
          </cell>
          <cell r="H1080">
            <v>2.58</v>
          </cell>
          <cell r="I1080" t="str">
            <v>PB</v>
          </cell>
          <cell r="K1080">
            <v>125</v>
          </cell>
          <cell r="L1080">
            <v>2.6619999999999999</v>
          </cell>
          <cell r="M1080">
            <v>300820</v>
          </cell>
          <cell r="N1080" t="str">
            <v>Fut</v>
          </cell>
          <cell r="O1080" t="str">
            <v>Nyx</v>
          </cell>
          <cell r="P1080">
            <v>300000</v>
          </cell>
          <cell r="Q1080">
            <v>0</v>
          </cell>
          <cell r="R1080" t="str">
            <v>Fncl</v>
          </cell>
          <cell r="S1080" t="str">
            <v>Nymex</v>
          </cell>
          <cell r="T1080">
            <v>300000</v>
          </cell>
          <cell r="U1080">
            <v>30</v>
          </cell>
          <cell r="V1080">
            <v>2.58</v>
          </cell>
          <cell r="W1080">
            <v>77.400000000000006</v>
          </cell>
          <cell r="X1080">
            <v>0</v>
          </cell>
          <cell r="Y1080">
            <v>30</v>
          </cell>
          <cell r="Z1080">
            <v>77.400000000000006</v>
          </cell>
        </row>
        <row r="1081">
          <cell r="C1081">
            <v>36572</v>
          </cell>
          <cell r="D1081" t="str">
            <v>Sld</v>
          </cell>
          <cell r="E1081">
            <v>36586</v>
          </cell>
          <cell r="G1081">
            <v>30</v>
          </cell>
          <cell r="H1081">
            <v>2.57</v>
          </cell>
          <cell r="I1081" t="str">
            <v>PB</v>
          </cell>
          <cell r="K1081">
            <v>186</v>
          </cell>
          <cell r="L1081">
            <v>2.6619999999999999</v>
          </cell>
          <cell r="M1081">
            <v>-299080</v>
          </cell>
          <cell r="N1081" t="str">
            <v>Fut</v>
          </cell>
          <cell r="O1081" t="str">
            <v>Nyx</v>
          </cell>
          <cell r="P1081">
            <v>0</v>
          </cell>
          <cell r="Q1081">
            <v>300000</v>
          </cell>
          <cell r="R1081" t="str">
            <v>Fncl</v>
          </cell>
          <cell r="S1081" t="str">
            <v>Nymex</v>
          </cell>
          <cell r="T1081">
            <v>300000</v>
          </cell>
          <cell r="U1081">
            <v>-30</v>
          </cell>
          <cell r="V1081">
            <v>2.57</v>
          </cell>
          <cell r="W1081">
            <v>0</v>
          </cell>
          <cell r="X1081">
            <v>77.099999999999994</v>
          </cell>
          <cell r="Y1081">
            <v>-30</v>
          </cell>
          <cell r="Z1081">
            <v>-77.099999999999994</v>
          </cell>
        </row>
        <row r="1082">
          <cell r="C1082">
            <v>36578</v>
          </cell>
          <cell r="D1082" t="str">
            <v>Bot</v>
          </cell>
          <cell r="E1082">
            <v>36586</v>
          </cell>
          <cell r="F1082">
            <v>30</v>
          </cell>
          <cell r="H1082">
            <v>2.5049999999999999</v>
          </cell>
          <cell r="I1082" t="str">
            <v>PB</v>
          </cell>
          <cell r="K1082">
            <v>186</v>
          </cell>
          <cell r="L1082">
            <v>2.6619999999999999</v>
          </cell>
          <cell r="M1082">
            <v>301570</v>
          </cell>
          <cell r="N1082" t="str">
            <v>Fut</v>
          </cell>
          <cell r="O1082" t="str">
            <v>Nyx</v>
          </cell>
          <cell r="P1082">
            <v>300000</v>
          </cell>
          <cell r="Q1082">
            <v>0</v>
          </cell>
          <cell r="R1082" t="str">
            <v>Fncl</v>
          </cell>
          <cell r="S1082" t="str">
            <v>Nymex</v>
          </cell>
          <cell r="T1082">
            <v>300000</v>
          </cell>
          <cell r="U1082">
            <v>30</v>
          </cell>
          <cell r="V1082">
            <v>2.5049999999999999</v>
          </cell>
          <cell r="W1082">
            <v>75.149999999999991</v>
          </cell>
          <cell r="X1082">
            <v>0</v>
          </cell>
          <cell r="Y1082">
            <v>30</v>
          </cell>
          <cell r="Z1082">
            <v>75.149999999999991</v>
          </cell>
        </row>
        <row r="1083">
          <cell r="C1083">
            <v>36578</v>
          </cell>
          <cell r="D1083" t="str">
            <v>Bot</v>
          </cell>
          <cell r="E1083">
            <v>36617</v>
          </cell>
          <cell r="F1083">
            <v>15</v>
          </cell>
          <cell r="H1083">
            <v>2.54</v>
          </cell>
          <cell r="I1083" t="str">
            <v>SB1</v>
          </cell>
          <cell r="K1083">
            <v>185</v>
          </cell>
          <cell r="L1083">
            <v>2.9</v>
          </cell>
          <cell r="M1083">
            <v>153600</v>
          </cell>
          <cell r="N1083" t="str">
            <v>Fut</v>
          </cell>
          <cell r="O1083" t="str">
            <v>Nyx</v>
          </cell>
          <cell r="P1083">
            <v>150000</v>
          </cell>
          <cell r="Q1083">
            <v>0</v>
          </cell>
          <cell r="R1083" t="str">
            <v>Fncl</v>
          </cell>
          <cell r="S1083" t="str">
            <v>Nymex</v>
          </cell>
          <cell r="T1083">
            <v>150000</v>
          </cell>
          <cell r="U1083">
            <v>15</v>
          </cell>
          <cell r="V1083">
            <v>2.54</v>
          </cell>
          <cell r="W1083">
            <v>38.1</v>
          </cell>
          <cell r="X1083">
            <v>0</v>
          </cell>
          <cell r="Y1083">
            <v>15</v>
          </cell>
          <cell r="Z1083">
            <v>38.1</v>
          </cell>
        </row>
        <row r="1084">
          <cell r="C1084">
            <v>36578</v>
          </cell>
          <cell r="D1084" t="str">
            <v>Sld</v>
          </cell>
          <cell r="E1084">
            <v>36708</v>
          </cell>
          <cell r="G1084">
            <v>15</v>
          </cell>
          <cell r="H1084">
            <v>2.6</v>
          </cell>
          <cell r="I1084" t="str">
            <v>SB1</v>
          </cell>
          <cell r="K1084">
            <v>185</v>
          </cell>
          <cell r="L1084">
            <v>4.2</v>
          </cell>
          <cell r="M1084">
            <v>-134000</v>
          </cell>
          <cell r="N1084" t="str">
            <v>Fut</v>
          </cell>
          <cell r="O1084" t="str">
            <v>Nyx</v>
          </cell>
          <cell r="P1084">
            <v>0</v>
          </cell>
          <cell r="Q1084">
            <v>150000</v>
          </cell>
          <cell r="R1084" t="str">
            <v>Fncl</v>
          </cell>
          <cell r="S1084" t="str">
            <v>Nymex</v>
          </cell>
          <cell r="T1084">
            <v>150000</v>
          </cell>
          <cell r="U1084">
            <v>-15</v>
          </cell>
          <cell r="V1084">
            <v>2.6</v>
          </cell>
          <cell r="W1084">
            <v>0</v>
          </cell>
          <cell r="X1084">
            <v>39</v>
          </cell>
          <cell r="Y1084">
            <v>-15</v>
          </cell>
          <cell r="Z1084">
            <v>-39</v>
          </cell>
        </row>
        <row r="1085">
          <cell r="C1085">
            <v>36579</v>
          </cell>
          <cell r="D1085" t="str">
            <v>Bot</v>
          </cell>
          <cell r="E1085">
            <v>36586</v>
          </cell>
          <cell r="F1085">
            <v>15</v>
          </cell>
          <cell r="H1085">
            <v>2.5049999999999999</v>
          </cell>
          <cell r="I1085" t="str">
            <v>PB</v>
          </cell>
          <cell r="K1085">
            <v>186</v>
          </cell>
          <cell r="L1085">
            <v>2.6619999999999999</v>
          </cell>
          <cell r="M1085">
            <v>151570</v>
          </cell>
          <cell r="N1085" t="str">
            <v>Fut</v>
          </cell>
          <cell r="O1085" t="str">
            <v>Nyx</v>
          </cell>
          <cell r="P1085">
            <v>150000</v>
          </cell>
          <cell r="Q1085">
            <v>0</v>
          </cell>
          <cell r="R1085" t="str">
            <v>Fncl</v>
          </cell>
          <cell r="S1085" t="str">
            <v>Nymex</v>
          </cell>
          <cell r="T1085">
            <v>150000</v>
          </cell>
          <cell r="U1085">
            <v>15</v>
          </cell>
          <cell r="V1085">
            <v>2.5049999999999999</v>
          </cell>
          <cell r="W1085">
            <v>37.574999999999996</v>
          </cell>
          <cell r="X1085">
            <v>0</v>
          </cell>
          <cell r="Y1085">
            <v>15</v>
          </cell>
          <cell r="Z1085">
            <v>37.574999999999996</v>
          </cell>
        </row>
        <row r="1086">
          <cell r="C1086">
            <v>36579</v>
          </cell>
          <cell r="D1086" t="str">
            <v>Bot</v>
          </cell>
          <cell r="E1086">
            <v>36586</v>
          </cell>
          <cell r="F1086">
            <v>30</v>
          </cell>
          <cell r="H1086">
            <v>2.44</v>
          </cell>
          <cell r="I1086" t="str">
            <v>IT</v>
          </cell>
          <cell r="K1086">
            <v>125</v>
          </cell>
          <cell r="L1086">
            <v>2.6619999999999999</v>
          </cell>
          <cell r="M1086">
            <v>302220</v>
          </cell>
          <cell r="N1086" t="str">
            <v>Fut</v>
          </cell>
          <cell r="O1086" t="str">
            <v>Nyx</v>
          </cell>
          <cell r="P1086">
            <v>300000</v>
          </cell>
          <cell r="Q1086">
            <v>0</v>
          </cell>
          <cell r="R1086" t="str">
            <v>Fncl</v>
          </cell>
          <cell r="S1086" t="str">
            <v>Nymex</v>
          </cell>
          <cell r="T1086">
            <v>300000</v>
          </cell>
          <cell r="U1086">
            <v>30</v>
          </cell>
          <cell r="V1086">
            <v>2.44</v>
          </cell>
          <cell r="W1086">
            <v>73.2</v>
          </cell>
          <cell r="X1086">
            <v>0</v>
          </cell>
          <cell r="Y1086">
            <v>30</v>
          </cell>
          <cell r="Z1086">
            <v>73.2</v>
          </cell>
        </row>
        <row r="1087">
          <cell r="C1087">
            <v>36579</v>
          </cell>
          <cell r="D1087" t="str">
            <v>Sld</v>
          </cell>
          <cell r="E1087">
            <v>36586</v>
          </cell>
          <cell r="G1087">
            <v>30</v>
          </cell>
          <cell r="H1087">
            <v>2.44</v>
          </cell>
          <cell r="I1087" t="str">
            <v>IT</v>
          </cell>
          <cell r="K1087">
            <v>165</v>
          </cell>
          <cell r="L1087">
            <v>2.6619999999999999</v>
          </cell>
          <cell r="M1087">
            <v>-297780</v>
          </cell>
          <cell r="N1087" t="str">
            <v>Fut</v>
          </cell>
          <cell r="O1087" t="str">
            <v>Nyx</v>
          </cell>
          <cell r="P1087">
            <v>0</v>
          </cell>
          <cell r="Q1087">
            <v>300000</v>
          </cell>
          <cell r="R1087" t="str">
            <v>Fncl</v>
          </cell>
          <cell r="S1087" t="str">
            <v>Nymex</v>
          </cell>
          <cell r="T1087">
            <v>300000</v>
          </cell>
          <cell r="U1087">
            <v>-30</v>
          </cell>
          <cell r="V1087">
            <v>2.44</v>
          </cell>
          <cell r="W1087">
            <v>0</v>
          </cell>
          <cell r="X1087">
            <v>73.2</v>
          </cell>
          <cell r="Y1087">
            <v>-30</v>
          </cell>
          <cell r="Z1087">
            <v>-73.2</v>
          </cell>
        </row>
        <row r="1088">
          <cell r="L1088" t="e">
            <v>#N/A</v>
          </cell>
          <cell r="M1088" t="e">
            <v>#N/A</v>
          </cell>
          <cell r="N1088" t="str">
            <v>Fut</v>
          </cell>
          <cell r="O1088" t="str">
            <v>Nyx</v>
          </cell>
          <cell r="P1088">
            <v>0</v>
          </cell>
          <cell r="Q1088">
            <v>0</v>
          </cell>
          <cell r="R1088" t="str">
            <v>Fncl</v>
          </cell>
          <cell r="S1088" t="str">
            <v>Nymex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</row>
        <row r="1089">
          <cell r="C1089">
            <v>36581</v>
          </cell>
          <cell r="D1089" t="str">
            <v>Bot</v>
          </cell>
          <cell r="E1089">
            <v>36586</v>
          </cell>
          <cell r="F1089">
            <v>30</v>
          </cell>
          <cell r="H1089">
            <v>2.63</v>
          </cell>
          <cell r="I1089" t="str">
            <v>PB</v>
          </cell>
          <cell r="K1089">
            <v>165</v>
          </cell>
          <cell r="L1089">
            <v>2.6619999999999999</v>
          </cell>
          <cell r="M1089">
            <v>300320</v>
          </cell>
          <cell r="N1089" t="str">
            <v>Fut</v>
          </cell>
          <cell r="O1089" t="str">
            <v>Nyx</v>
          </cell>
          <cell r="P1089">
            <v>300000</v>
          </cell>
          <cell r="Q1089">
            <v>0</v>
          </cell>
          <cell r="R1089" t="str">
            <v>Fncl</v>
          </cell>
          <cell r="S1089" t="str">
            <v>Nymex</v>
          </cell>
          <cell r="T1089">
            <v>300000</v>
          </cell>
          <cell r="U1089">
            <v>30</v>
          </cell>
          <cell r="V1089">
            <v>2.63</v>
          </cell>
          <cell r="W1089">
            <v>78.899999999999991</v>
          </cell>
          <cell r="X1089">
            <v>0</v>
          </cell>
          <cell r="Y1089">
            <v>30</v>
          </cell>
          <cell r="Z1089">
            <v>78.899999999999991</v>
          </cell>
        </row>
        <row r="1090">
          <cell r="C1090">
            <v>36581</v>
          </cell>
          <cell r="D1090" t="str">
            <v>Sld</v>
          </cell>
          <cell r="E1090">
            <v>36586</v>
          </cell>
          <cell r="G1090">
            <v>30</v>
          </cell>
          <cell r="H1090">
            <v>2.63</v>
          </cell>
          <cell r="I1090" t="str">
            <v>IT</v>
          </cell>
          <cell r="K1090">
            <v>165</v>
          </cell>
          <cell r="L1090">
            <v>2.6619999999999999</v>
          </cell>
          <cell r="M1090">
            <v>-299680</v>
          </cell>
          <cell r="N1090" t="str">
            <v>Fut</v>
          </cell>
          <cell r="O1090" t="str">
            <v>Nyx</v>
          </cell>
          <cell r="P1090">
            <v>0</v>
          </cell>
          <cell r="Q1090">
            <v>300000</v>
          </cell>
          <cell r="R1090" t="str">
            <v>Fncl</v>
          </cell>
          <cell r="S1090" t="str">
            <v>Nymex</v>
          </cell>
          <cell r="T1090">
            <v>300000</v>
          </cell>
          <cell r="U1090">
            <v>-30</v>
          </cell>
          <cell r="V1090">
            <v>2.63</v>
          </cell>
          <cell r="W1090">
            <v>0</v>
          </cell>
          <cell r="X1090">
            <v>78.899999999999991</v>
          </cell>
          <cell r="Y1090">
            <v>-30</v>
          </cell>
          <cell r="Z1090">
            <v>-78.899999999999991</v>
          </cell>
        </row>
        <row r="1091">
          <cell r="C1091">
            <v>36581</v>
          </cell>
          <cell r="D1091" t="str">
            <v>Bot</v>
          </cell>
          <cell r="E1091">
            <v>36586</v>
          </cell>
          <cell r="F1091">
            <v>30</v>
          </cell>
          <cell r="H1091">
            <v>2.63</v>
          </cell>
          <cell r="I1091" t="str">
            <v>IT</v>
          </cell>
          <cell r="K1091">
            <v>182</v>
          </cell>
          <cell r="L1091">
            <v>2.6619999999999999</v>
          </cell>
          <cell r="M1091">
            <v>300320</v>
          </cell>
          <cell r="N1091" t="str">
            <v>Fut</v>
          </cell>
          <cell r="O1091" t="str">
            <v>Nyx</v>
          </cell>
          <cell r="P1091">
            <v>300000</v>
          </cell>
          <cell r="Q1091">
            <v>0</v>
          </cell>
          <cell r="R1091" t="str">
            <v>Fncl</v>
          </cell>
          <cell r="S1091" t="str">
            <v>Nymex</v>
          </cell>
          <cell r="T1091">
            <v>300000</v>
          </cell>
          <cell r="U1091">
            <v>30</v>
          </cell>
          <cell r="V1091">
            <v>2.63</v>
          </cell>
          <cell r="W1091">
            <v>78.899999999999991</v>
          </cell>
          <cell r="X1091">
            <v>0</v>
          </cell>
          <cell r="Y1091">
            <v>30</v>
          </cell>
          <cell r="Z1091">
            <v>78.899999999999991</v>
          </cell>
        </row>
        <row r="1092">
          <cell r="C1092">
            <v>36581</v>
          </cell>
          <cell r="D1092" t="str">
            <v>Bot</v>
          </cell>
          <cell r="E1092">
            <v>36586</v>
          </cell>
          <cell r="F1092">
            <v>31</v>
          </cell>
          <cell r="H1092">
            <v>2.6150000000000002</v>
          </cell>
          <cell r="I1092" t="str">
            <v>PBA</v>
          </cell>
          <cell r="K1092">
            <v>166</v>
          </cell>
          <cell r="L1092">
            <v>2.6619999999999999</v>
          </cell>
          <cell r="M1092">
            <v>310470</v>
          </cell>
          <cell r="N1092" t="str">
            <v>Fut</v>
          </cell>
          <cell r="O1092" t="str">
            <v>Nyx</v>
          </cell>
          <cell r="P1092">
            <v>310000</v>
          </cell>
          <cell r="Q1092">
            <v>0</v>
          </cell>
          <cell r="R1092" t="str">
            <v>Fncl</v>
          </cell>
          <cell r="S1092" t="str">
            <v>Nymex</v>
          </cell>
          <cell r="T1092">
            <v>310000</v>
          </cell>
          <cell r="U1092">
            <v>31</v>
          </cell>
          <cell r="V1092">
            <v>2.6150000000000002</v>
          </cell>
          <cell r="W1092">
            <v>81.065000000000012</v>
          </cell>
          <cell r="X1092">
            <v>0</v>
          </cell>
          <cell r="Y1092">
            <v>31</v>
          </cell>
          <cell r="Z1092">
            <v>81.065000000000012</v>
          </cell>
        </row>
        <row r="1093">
          <cell r="C1093">
            <v>36581</v>
          </cell>
          <cell r="D1093" t="str">
            <v>Bot</v>
          </cell>
          <cell r="E1093">
            <v>36586</v>
          </cell>
          <cell r="F1093">
            <v>15</v>
          </cell>
          <cell r="H1093">
            <v>2.6202792000000001</v>
          </cell>
          <cell r="I1093" t="str">
            <v>PB</v>
          </cell>
          <cell r="K1093">
            <v>14</v>
          </cell>
          <cell r="L1093">
            <v>2.6619999999999999</v>
          </cell>
          <cell r="M1093">
            <v>150417.20800000001</v>
          </cell>
          <cell r="N1093" t="str">
            <v>Fut</v>
          </cell>
          <cell r="O1093" t="str">
            <v>Nyx</v>
          </cell>
          <cell r="P1093">
            <v>150000</v>
          </cell>
          <cell r="Q1093">
            <v>0</v>
          </cell>
          <cell r="R1093" t="str">
            <v>Fncl</v>
          </cell>
          <cell r="S1093" t="str">
            <v>Nymex</v>
          </cell>
          <cell r="T1093">
            <v>150000</v>
          </cell>
          <cell r="U1093">
            <v>15</v>
          </cell>
          <cell r="V1093">
            <v>2.6202792000000001</v>
          </cell>
          <cell r="W1093">
            <v>39.304188000000003</v>
          </cell>
          <cell r="X1093">
            <v>0</v>
          </cell>
          <cell r="Y1093">
            <v>15</v>
          </cell>
          <cell r="Z1093">
            <v>39.304188000000003</v>
          </cell>
        </row>
        <row r="1094">
          <cell r="C1094">
            <v>36581</v>
          </cell>
          <cell r="D1094" t="str">
            <v>Bot</v>
          </cell>
          <cell r="E1094">
            <v>36586</v>
          </cell>
          <cell r="F1094">
            <v>14</v>
          </cell>
          <cell r="H1094">
            <v>2.62</v>
          </cell>
          <cell r="I1094" t="str">
            <v>PB</v>
          </cell>
          <cell r="K1094">
            <v>186</v>
          </cell>
          <cell r="L1094">
            <v>2.6619999999999999</v>
          </cell>
          <cell r="M1094">
            <v>140420</v>
          </cell>
          <cell r="N1094" t="str">
            <v>Fut</v>
          </cell>
          <cell r="O1094" t="str">
            <v>Nyx</v>
          </cell>
          <cell r="P1094">
            <v>140000</v>
          </cell>
          <cell r="Q1094">
            <v>0</v>
          </cell>
          <cell r="R1094" t="str">
            <v>Fncl</v>
          </cell>
          <cell r="S1094" t="str">
            <v>Nymex</v>
          </cell>
          <cell r="T1094">
            <v>140000</v>
          </cell>
          <cell r="U1094">
            <v>14</v>
          </cell>
          <cell r="V1094">
            <v>2.62</v>
          </cell>
          <cell r="W1094">
            <v>36.68</v>
          </cell>
          <cell r="X1094">
            <v>0</v>
          </cell>
          <cell r="Y1094">
            <v>14</v>
          </cell>
          <cell r="Z1094">
            <v>36.68</v>
          </cell>
        </row>
        <row r="1095">
          <cell r="C1095">
            <v>36581</v>
          </cell>
          <cell r="D1095" t="str">
            <v>Bot</v>
          </cell>
          <cell r="E1095">
            <v>36586</v>
          </cell>
          <cell r="F1095">
            <v>1</v>
          </cell>
          <cell r="H1095">
            <v>2.62</v>
          </cell>
          <cell r="I1095" t="str">
            <v>PB</v>
          </cell>
          <cell r="K1095">
            <v>174</v>
          </cell>
          <cell r="L1095">
            <v>2.6619999999999999</v>
          </cell>
          <cell r="M1095">
            <v>10419.999999999998</v>
          </cell>
          <cell r="N1095" t="str">
            <v>Fut</v>
          </cell>
          <cell r="O1095" t="str">
            <v>Nyx</v>
          </cell>
          <cell r="P1095">
            <v>10000</v>
          </cell>
          <cell r="Q1095">
            <v>0</v>
          </cell>
          <cell r="R1095" t="str">
            <v>Fncl</v>
          </cell>
          <cell r="S1095" t="str">
            <v>Nymex</v>
          </cell>
          <cell r="T1095">
            <v>10000</v>
          </cell>
          <cell r="U1095">
            <v>1</v>
          </cell>
          <cell r="V1095">
            <v>2.62</v>
          </cell>
          <cell r="W1095">
            <v>2.62</v>
          </cell>
          <cell r="X1095">
            <v>0</v>
          </cell>
          <cell r="Y1095">
            <v>1</v>
          </cell>
          <cell r="Z1095">
            <v>2.62</v>
          </cell>
        </row>
        <row r="1096">
          <cell r="C1096">
            <v>36581</v>
          </cell>
          <cell r="D1096" t="str">
            <v>Bot</v>
          </cell>
          <cell r="E1096">
            <v>36586</v>
          </cell>
          <cell r="F1096">
            <v>20</v>
          </cell>
          <cell r="H1096">
            <v>2.6</v>
          </cell>
          <cell r="I1096" t="str">
            <v>PB</v>
          </cell>
          <cell r="K1096">
            <v>174</v>
          </cell>
          <cell r="L1096">
            <v>2.6619999999999999</v>
          </cell>
          <cell r="M1096">
            <v>200620</v>
          </cell>
          <cell r="N1096" t="str">
            <v>Fut</v>
          </cell>
          <cell r="O1096" t="str">
            <v>Nyx</v>
          </cell>
          <cell r="P1096">
            <v>200000</v>
          </cell>
          <cell r="Q1096">
            <v>0</v>
          </cell>
          <cell r="R1096" t="str">
            <v>Fncl</v>
          </cell>
          <cell r="S1096" t="str">
            <v>Nymex</v>
          </cell>
          <cell r="T1096">
            <v>200000</v>
          </cell>
          <cell r="U1096">
            <v>20</v>
          </cell>
          <cell r="V1096">
            <v>2.6</v>
          </cell>
          <cell r="W1096">
            <v>52</v>
          </cell>
          <cell r="X1096">
            <v>0</v>
          </cell>
          <cell r="Y1096">
            <v>20</v>
          </cell>
          <cell r="Z1096">
            <v>52</v>
          </cell>
        </row>
        <row r="1097">
          <cell r="L1097" t="e">
            <v>#N/A</v>
          </cell>
          <cell r="M1097" t="e">
            <v>#N/A</v>
          </cell>
          <cell r="N1097" t="str">
            <v>Fut</v>
          </cell>
          <cell r="O1097" t="str">
            <v>Nyx</v>
          </cell>
          <cell r="P1097">
            <v>0</v>
          </cell>
          <cell r="Q1097">
            <v>0</v>
          </cell>
          <cell r="R1097" t="str">
            <v>Fncl</v>
          </cell>
          <cell r="S1097" t="str">
            <v>Nymex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</row>
        <row r="1098">
          <cell r="C1098">
            <v>36581</v>
          </cell>
          <cell r="D1098" t="str">
            <v>Sld</v>
          </cell>
          <cell r="E1098">
            <v>36617</v>
          </cell>
          <cell r="G1098">
            <v>30</v>
          </cell>
          <cell r="H1098">
            <v>2.62</v>
          </cell>
          <cell r="I1098" t="str">
            <v>PB</v>
          </cell>
          <cell r="K1098">
            <v>166</v>
          </cell>
          <cell r="L1098">
            <v>2.9</v>
          </cell>
          <cell r="M1098">
            <v>-297200</v>
          </cell>
          <cell r="N1098" t="str">
            <v>Fut</v>
          </cell>
          <cell r="O1098" t="str">
            <v>Nyx</v>
          </cell>
          <cell r="P1098">
            <v>0</v>
          </cell>
          <cell r="Q1098">
            <v>300000</v>
          </cell>
          <cell r="R1098" t="str">
            <v>Fncl</v>
          </cell>
          <cell r="S1098" t="str">
            <v>Nymex</v>
          </cell>
          <cell r="T1098">
            <v>300000</v>
          </cell>
          <cell r="U1098">
            <v>-30</v>
          </cell>
          <cell r="V1098">
            <v>2.62</v>
          </cell>
          <cell r="W1098">
            <v>0</v>
          </cell>
          <cell r="X1098">
            <v>78.600000000000009</v>
          </cell>
          <cell r="Y1098">
            <v>-30</v>
          </cell>
          <cell r="Z1098">
            <v>-78.600000000000009</v>
          </cell>
        </row>
        <row r="1099">
          <cell r="C1099">
            <v>36581</v>
          </cell>
          <cell r="D1099" t="str">
            <v>Sld</v>
          </cell>
          <cell r="E1099">
            <v>36617</v>
          </cell>
          <cell r="G1099">
            <v>30</v>
          </cell>
          <cell r="H1099">
            <v>2.62</v>
          </cell>
          <cell r="I1099" t="str">
            <v>PB</v>
          </cell>
          <cell r="K1099">
            <v>175</v>
          </cell>
          <cell r="L1099">
            <v>2.9</v>
          </cell>
          <cell r="M1099">
            <v>-297200</v>
          </cell>
          <cell r="N1099" t="str">
            <v>Fut</v>
          </cell>
          <cell r="O1099" t="str">
            <v>Nyx</v>
          </cell>
          <cell r="P1099">
            <v>0</v>
          </cell>
          <cell r="Q1099">
            <v>300000</v>
          </cell>
          <cell r="R1099" t="str">
            <v>Fncl</v>
          </cell>
          <cell r="S1099" t="str">
            <v>Nymex</v>
          </cell>
          <cell r="T1099">
            <v>300000</v>
          </cell>
          <cell r="U1099">
            <v>-30</v>
          </cell>
          <cell r="V1099">
            <v>2.62</v>
          </cell>
          <cell r="W1099">
            <v>0</v>
          </cell>
          <cell r="X1099">
            <v>78.600000000000009</v>
          </cell>
          <cell r="Y1099">
            <v>-30</v>
          </cell>
          <cell r="Z1099">
            <v>-78.600000000000009</v>
          </cell>
        </row>
        <row r="1100">
          <cell r="L1100" t="e">
            <v>#N/A</v>
          </cell>
          <cell r="M1100" t="e">
            <v>#N/A</v>
          </cell>
          <cell r="N1100" t="str">
            <v>Fut</v>
          </cell>
          <cell r="O1100" t="str">
            <v>Nyx</v>
          </cell>
          <cell r="P1100">
            <v>0</v>
          </cell>
          <cell r="Q1100">
            <v>0</v>
          </cell>
          <cell r="R1100" t="str">
            <v>Fncl</v>
          </cell>
          <cell r="S1100" t="str">
            <v>Nymex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</row>
        <row r="1101">
          <cell r="L1101" t="e">
            <v>#N/A</v>
          </cell>
          <cell r="M1101" t="e">
            <v>#N/A</v>
          </cell>
          <cell r="N1101" t="str">
            <v>Fut</v>
          </cell>
          <cell r="O1101" t="str">
            <v>Nyx</v>
          </cell>
          <cell r="P1101">
            <v>0</v>
          </cell>
          <cell r="Q1101">
            <v>0</v>
          </cell>
          <cell r="R1101" t="str">
            <v>Fncl</v>
          </cell>
          <cell r="S1101" t="str">
            <v>Nymex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</row>
        <row r="1102">
          <cell r="L1102" t="e">
            <v>#N/A</v>
          </cell>
          <cell r="M1102" t="e">
            <v>#N/A</v>
          </cell>
          <cell r="N1102" t="str">
            <v>Fut</v>
          </cell>
          <cell r="O1102" t="str">
            <v>Nyx</v>
          </cell>
          <cell r="P1102">
            <v>0</v>
          </cell>
          <cell r="Q1102">
            <v>0</v>
          </cell>
          <cell r="R1102" t="str">
            <v>Fncl</v>
          </cell>
          <cell r="S1102" t="str">
            <v>Nymex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</row>
        <row r="1103">
          <cell r="C1103">
            <v>36585</v>
          </cell>
          <cell r="D1103" t="str">
            <v>Sld</v>
          </cell>
          <cell r="E1103">
            <v>36617</v>
          </cell>
          <cell r="G1103">
            <v>30</v>
          </cell>
          <cell r="H1103">
            <v>2.7</v>
          </cell>
          <cell r="I1103" t="str">
            <v>PB</v>
          </cell>
          <cell r="K1103">
            <v>174</v>
          </cell>
          <cell r="L1103">
            <v>2.9</v>
          </cell>
          <cell r="M1103">
            <v>-298000</v>
          </cell>
          <cell r="N1103" t="str">
            <v>Fut</v>
          </cell>
          <cell r="O1103" t="str">
            <v>Nyx</v>
          </cell>
          <cell r="P1103">
            <v>0</v>
          </cell>
          <cell r="Q1103">
            <v>300000</v>
          </cell>
          <cell r="R1103" t="str">
            <v>Fncl</v>
          </cell>
          <cell r="S1103" t="str">
            <v>Nymex</v>
          </cell>
          <cell r="T1103">
            <v>300000</v>
          </cell>
          <cell r="U1103">
            <v>-30</v>
          </cell>
          <cell r="V1103">
            <v>2.7</v>
          </cell>
          <cell r="W1103">
            <v>0</v>
          </cell>
          <cell r="X1103">
            <v>81</v>
          </cell>
          <cell r="Y1103">
            <v>-30</v>
          </cell>
          <cell r="Z1103">
            <v>-81</v>
          </cell>
        </row>
        <row r="1104">
          <cell r="C1104">
            <v>36587</v>
          </cell>
          <cell r="D1104" t="str">
            <v>Bot</v>
          </cell>
          <cell r="E1104">
            <v>36617</v>
          </cell>
          <cell r="F1104">
            <v>30</v>
          </cell>
          <cell r="H1104">
            <v>2.8450000000000002</v>
          </cell>
          <cell r="I1104" t="str">
            <v>PBA</v>
          </cell>
          <cell r="K1104">
            <v>174</v>
          </cell>
          <cell r="L1104">
            <v>2.9</v>
          </cell>
          <cell r="M1104">
            <v>300550</v>
          </cell>
          <cell r="N1104" t="str">
            <v>Fut</v>
          </cell>
          <cell r="O1104" t="str">
            <v>Nyx</v>
          </cell>
          <cell r="P1104">
            <v>300000</v>
          </cell>
          <cell r="Q1104">
            <v>0</v>
          </cell>
          <cell r="R1104" t="str">
            <v>Fncl</v>
          </cell>
          <cell r="S1104" t="str">
            <v>Nymex</v>
          </cell>
          <cell r="T1104">
            <v>300000</v>
          </cell>
          <cell r="U1104">
            <v>30</v>
          </cell>
          <cell r="V1104">
            <v>2.8450000000000002</v>
          </cell>
          <cell r="W1104">
            <v>85.350000000000009</v>
          </cell>
          <cell r="X1104">
            <v>0</v>
          </cell>
          <cell r="Y1104">
            <v>30</v>
          </cell>
          <cell r="Z1104">
            <v>85.350000000000009</v>
          </cell>
        </row>
        <row r="1105">
          <cell r="C1105">
            <v>36587</v>
          </cell>
          <cell r="D1105" t="str">
            <v>Bot</v>
          </cell>
          <cell r="E1105">
            <v>36617</v>
          </cell>
          <cell r="F1105">
            <v>15</v>
          </cell>
          <cell r="H1105">
            <v>2.84</v>
          </cell>
          <cell r="I1105" t="str">
            <v>PBA</v>
          </cell>
          <cell r="K1105">
            <v>165</v>
          </cell>
          <cell r="L1105">
            <v>2.9</v>
          </cell>
          <cell r="M1105">
            <v>150600</v>
          </cell>
          <cell r="N1105" t="str">
            <v>Fut</v>
          </cell>
          <cell r="O1105" t="str">
            <v>Nyx</v>
          </cell>
          <cell r="P1105">
            <v>150000</v>
          </cell>
          <cell r="Q1105">
            <v>0</v>
          </cell>
          <cell r="R1105" t="str">
            <v>Fncl</v>
          </cell>
          <cell r="S1105" t="str">
            <v>Nymex</v>
          </cell>
          <cell r="T1105">
            <v>150000</v>
          </cell>
          <cell r="U1105">
            <v>15</v>
          </cell>
          <cell r="V1105">
            <v>2.84</v>
          </cell>
          <cell r="W1105">
            <v>42.599999999999994</v>
          </cell>
          <cell r="X1105">
            <v>0</v>
          </cell>
          <cell r="Y1105">
            <v>15</v>
          </cell>
          <cell r="Z1105">
            <v>42.599999999999994</v>
          </cell>
        </row>
        <row r="1106">
          <cell r="C1106">
            <v>36587</v>
          </cell>
          <cell r="D1106" t="str">
            <v>Bot</v>
          </cell>
          <cell r="E1106">
            <v>36617</v>
          </cell>
          <cell r="F1106">
            <v>15</v>
          </cell>
          <cell r="H1106">
            <v>2.79</v>
          </cell>
          <cell r="I1106" t="str">
            <v>PB</v>
          </cell>
          <cell r="K1106">
            <v>165</v>
          </cell>
          <cell r="L1106">
            <v>2.9</v>
          </cell>
          <cell r="M1106">
            <v>151100</v>
          </cell>
          <cell r="N1106" t="str">
            <v>Fut</v>
          </cell>
          <cell r="O1106" t="str">
            <v>Nyx</v>
          </cell>
          <cell r="P1106">
            <v>150000</v>
          </cell>
          <cell r="Q1106">
            <v>0</v>
          </cell>
          <cell r="R1106" t="str">
            <v>Fncl</v>
          </cell>
          <cell r="S1106" t="str">
            <v>Nymex</v>
          </cell>
          <cell r="T1106">
            <v>150000</v>
          </cell>
          <cell r="U1106">
            <v>15</v>
          </cell>
          <cell r="V1106">
            <v>2.79</v>
          </cell>
          <cell r="W1106">
            <v>41.85</v>
          </cell>
          <cell r="X1106">
            <v>0</v>
          </cell>
          <cell r="Y1106">
            <v>15</v>
          </cell>
          <cell r="Z1106">
            <v>41.85</v>
          </cell>
        </row>
        <row r="1107">
          <cell r="L1107" t="e">
            <v>#N/A</v>
          </cell>
          <cell r="M1107" t="e">
            <v>#N/A</v>
          </cell>
          <cell r="N1107" t="str">
            <v>Fut</v>
          </cell>
          <cell r="O1107" t="str">
            <v>Nyx</v>
          </cell>
          <cell r="P1107">
            <v>0</v>
          </cell>
          <cell r="Q1107">
            <v>0</v>
          </cell>
          <cell r="R1107" t="str">
            <v>Fncl</v>
          </cell>
          <cell r="S1107" t="str">
            <v>Nymex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</row>
        <row r="1108">
          <cell r="C1108">
            <v>36587</v>
          </cell>
          <cell r="D1108" t="str">
            <v>Bot</v>
          </cell>
          <cell r="E1108">
            <v>36617</v>
          </cell>
          <cell r="F1108">
            <v>15</v>
          </cell>
          <cell r="H1108">
            <v>2.8</v>
          </cell>
          <cell r="I1108" t="str">
            <v>SB1</v>
          </cell>
          <cell r="K1108">
            <v>185</v>
          </cell>
          <cell r="L1108">
            <v>2.9</v>
          </cell>
          <cell r="M1108">
            <v>151000</v>
          </cell>
          <cell r="N1108" t="str">
            <v>Fut</v>
          </cell>
          <cell r="O1108" t="str">
            <v>Nyx</v>
          </cell>
          <cell r="P1108">
            <v>150000</v>
          </cell>
          <cell r="Q1108">
            <v>0</v>
          </cell>
          <cell r="R1108" t="str">
            <v>Fncl</v>
          </cell>
          <cell r="S1108" t="str">
            <v>Nymex</v>
          </cell>
          <cell r="T1108">
            <v>150000</v>
          </cell>
          <cell r="U1108">
            <v>15</v>
          </cell>
          <cell r="V1108">
            <v>2.8</v>
          </cell>
          <cell r="W1108">
            <v>42</v>
          </cell>
          <cell r="X1108">
            <v>0</v>
          </cell>
          <cell r="Y1108">
            <v>15</v>
          </cell>
          <cell r="Z1108">
            <v>42</v>
          </cell>
        </row>
        <row r="1109">
          <cell r="C1109">
            <v>36587</v>
          </cell>
          <cell r="D1109" t="str">
            <v>Sld</v>
          </cell>
          <cell r="E1109">
            <v>36708</v>
          </cell>
          <cell r="G1109">
            <v>15</v>
          </cell>
          <cell r="H1109">
            <v>2.84</v>
          </cell>
          <cell r="I1109" t="str">
            <v>SB1</v>
          </cell>
          <cell r="K1109">
            <v>185</v>
          </cell>
          <cell r="L1109">
            <v>4.2</v>
          </cell>
          <cell r="M1109">
            <v>-136400</v>
          </cell>
          <cell r="N1109" t="str">
            <v>Fut</v>
          </cell>
          <cell r="O1109" t="str">
            <v>Nyx</v>
          </cell>
          <cell r="P1109">
            <v>0</v>
          </cell>
          <cell r="Q1109">
            <v>150000</v>
          </cell>
          <cell r="R1109" t="str">
            <v>Fncl</v>
          </cell>
          <cell r="S1109" t="str">
            <v>Nymex</v>
          </cell>
          <cell r="T1109">
            <v>150000</v>
          </cell>
          <cell r="U1109">
            <v>-15</v>
          </cell>
          <cell r="V1109">
            <v>2.84</v>
          </cell>
          <cell r="W1109">
            <v>0</v>
          </cell>
          <cell r="X1109">
            <v>42.599999999999994</v>
          </cell>
          <cell r="Y1109">
            <v>-15</v>
          </cell>
          <cell r="Z1109">
            <v>-42.599999999999994</v>
          </cell>
        </row>
        <row r="1110">
          <cell r="L1110" t="e">
            <v>#N/A</v>
          </cell>
          <cell r="M1110" t="e">
            <v>#N/A</v>
          </cell>
          <cell r="N1110" t="str">
            <v>Fut</v>
          </cell>
          <cell r="O1110" t="str">
            <v>Nyx</v>
          </cell>
          <cell r="P1110">
            <v>0</v>
          </cell>
          <cell r="Q1110">
            <v>0</v>
          </cell>
          <cell r="R1110" t="str">
            <v>Fncl</v>
          </cell>
          <cell r="S1110" t="str">
            <v>Nymex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</row>
        <row r="1111">
          <cell r="C1111">
            <v>36591</v>
          </cell>
          <cell r="D1111" t="str">
            <v>Bot</v>
          </cell>
          <cell r="E1111">
            <v>36617</v>
          </cell>
          <cell r="F1111">
            <v>30</v>
          </cell>
          <cell r="H1111">
            <v>2.8250000000000002</v>
          </cell>
          <cell r="I1111" t="str">
            <v>PB</v>
          </cell>
          <cell r="K1111">
            <v>125</v>
          </cell>
          <cell r="L1111">
            <v>2.9</v>
          </cell>
          <cell r="M1111">
            <v>300750</v>
          </cell>
          <cell r="N1111" t="str">
            <v>Fut</v>
          </cell>
          <cell r="O1111" t="str">
            <v>Nyx</v>
          </cell>
          <cell r="P1111">
            <v>300000</v>
          </cell>
          <cell r="Q1111">
            <v>0</v>
          </cell>
          <cell r="R1111" t="str">
            <v>Fncl</v>
          </cell>
          <cell r="S1111" t="str">
            <v>Nymex</v>
          </cell>
          <cell r="T1111">
            <v>300000</v>
          </cell>
          <cell r="U1111">
            <v>30</v>
          </cell>
          <cell r="V1111">
            <v>2.8250000000000002</v>
          </cell>
          <cell r="W1111">
            <v>84.75</v>
          </cell>
          <cell r="X1111">
            <v>0</v>
          </cell>
          <cell r="Y1111">
            <v>30</v>
          </cell>
          <cell r="Z1111">
            <v>84.75</v>
          </cell>
        </row>
        <row r="1112">
          <cell r="C1112">
            <v>36591</v>
          </cell>
          <cell r="D1112" t="str">
            <v>Bot</v>
          </cell>
          <cell r="E1112">
            <v>36770</v>
          </cell>
          <cell r="F1112">
            <v>34</v>
          </cell>
          <cell r="H1112">
            <v>2.37</v>
          </cell>
          <cell r="I1112" t="str">
            <v>IT</v>
          </cell>
          <cell r="K1112">
            <v>125</v>
          </cell>
          <cell r="L1112">
            <v>4.7</v>
          </cell>
          <cell r="M1112">
            <v>363300</v>
          </cell>
          <cell r="N1112" t="str">
            <v>Fut</v>
          </cell>
          <cell r="O1112" t="str">
            <v>Nyx</v>
          </cell>
          <cell r="P1112">
            <v>340000</v>
          </cell>
          <cell r="Q1112">
            <v>0</v>
          </cell>
          <cell r="R1112" t="str">
            <v>Fncl</v>
          </cell>
          <cell r="S1112" t="str">
            <v>Nymex</v>
          </cell>
          <cell r="T1112">
            <v>340000</v>
          </cell>
          <cell r="U1112">
            <v>34</v>
          </cell>
          <cell r="V1112">
            <v>2.37</v>
          </cell>
          <cell r="W1112">
            <v>80.58</v>
          </cell>
          <cell r="X1112">
            <v>0</v>
          </cell>
          <cell r="Y1112">
            <v>34</v>
          </cell>
          <cell r="Z1112">
            <v>80.58</v>
          </cell>
        </row>
        <row r="1113">
          <cell r="C1113">
            <v>36591</v>
          </cell>
          <cell r="D1113" t="str">
            <v>Sld</v>
          </cell>
          <cell r="E1113">
            <v>36770</v>
          </cell>
          <cell r="G1113">
            <v>34</v>
          </cell>
          <cell r="H1113">
            <v>2.37</v>
          </cell>
          <cell r="I1113" t="str">
            <v>IT</v>
          </cell>
          <cell r="K1113">
            <v>168</v>
          </cell>
          <cell r="L1113">
            <v>4.7</v>
          </cell>
          <cell r="M1113">
            <v>-316700</v>
          </cell>
          <cell r="N1113" t="str">
            <v>Fut</v>
          </cell>
          <cell r="O1113" t="str">
            <v>Nyx</v>
          </cell>
          <cell r="P1113">
            <v>0</v>
          </cell>
          <cell r="Q1113">
            <v>340000</v>
          </cell>
          <cell r="R1113" t="str">
            <v>Fncl</v>
          </cell>
          <cell r="S1113" t="str">
            <v>Nymex</v>
          </cell>
          <cell r="T1113">
            <v>340000</v>
          </cell>
          <cell r="U1113">
            <v>-34</v>
          </cell>
          <cell r="V1113">
            <v>2.37</v>
          </cell>
          <cell r="W1113">
            <v>0</v>
          </cell>
          <cell r="X1113">
            <v>80.58</v>
          </cell>
          <cell r="Y1113">
            <v>-34</v>
          </cell>
          <cell r="Z1113">
            <v>-80.58</v>
          </cell>
        </row>
        <row r="1114">
          <cell r="L1114" t="e">
            <v>#N/A</v>
          </cell>
          <cell r="M1114" t="e">
            <v>#N/A</v>
          </cell>
          <cell r="N1114" t="str">
            <v>Fut</v>
          </cell>
          <cell r="O1114" t="str">
            <v>Nyx</v>
          </cell>
          <cell r="P1114">
            <v>0</v>
          </cell>
          <cell r="Q1114">
            <v>0</v>
          </cell>
          <cell r="R1114" t="str">
            <v>Fncl</v>
          </cell>
          <cell r="S1114" t="str">
            <v>Nymex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</row>
        <row r="1115">
          <cell r="C1115">
            <v>36592</v>
          </cell>
          <cell r="D1115" t="str">
            <v>Bot</v>
          </cell>
          <cell r="E1115">
            <v>36617</v>
          </cell>
          <cell r="F1115">
            <v>30</v>
          </cell>
          <cell r="H1115">
            <v>2.62</v>
          </cell>
          <cell r="I1115" t="str">
            <v>IT</v>
          </cell>
          <cell r="K1115">
            <v>175</v>
          </cell>
          <cell r="L1115">
            <v>2.9</v>
          </cell>
          <cell r="M1115">
            <v>302800</v>
          </cell>
          <cell r="N1115" t="str">
            <v>Fut</v>
          </cell>
          <cell r="O1115" t="str">
            <v>Nyx</v>
          </cell>
          <cell r="P1115">
            <v>300000</v>
          </cell>
          <cell r="Q1115">
            <v>0</v>
          </cell>
          <cell r="R1115" t="str">
            <v>Fncl</v>
          </cell>
          <cell r="S1115" t="str">
            <v>Nymex</v>
          </cell>
          <cell r="T1115">
            <v>300000</v>
          </cell>
          <cell r="U1115">
            <v>30</v>
          </cell>
          <cell r="V1115">
            <v>2.62</v>
          </cell>
          <cell r="W1115">
            <v>78.600000000000009</v>
          </cell>
          <cell r="X1115">
            <v>0</v>
          </cell>
          <cell r="Y1115">
            <v>30</v>
          </cell>
          <cell r="Z1115">
            <v>78.600000000000009</v>
          </cell>
        </row>
        <row r="1116">
          <cell r="C1116">
            <v>36592</v>
          </cell>
          <cell r="D1116" t="str">
            <v>Sld</v>
          </cell>
          <cell r="E1116">
            <v>36617</v>
          </cell>
          <cell r="G1116">
            <v>30</v>
          </cell>
          <cell r="H1116">
            <v>2.62</v>
          </cell>
          <cell r="I1116" t="str">
            <v>IT</v>
          </cell>
          <cell r="K1116">
            <v>125</v>
          </cell>
          <cell r="L1116">
            <v>2.9</v>
          </cell>
          <cell r="M1116">
            <v>-297200</v>
          </cell>
          <cell r="N1116" t="str">
            <v>Fut</v>
          </cell>
          <cell r="O1116" t="str">
            <v>Nyx</v>
          </cell>
          <cell r="P1116">
            <v>0</v>
          </cell>
          <cell r="Q1116">
            <v>300000</v>
          </cell>
          <cell r="R1116" t="str">
            <v>Fncl</v>
          </cell>
          <cell r="S1116" t="str">
            <v>Nymex</v>
          </cell>
          <cell r="T1116">
            <v>300000</v>
          </cell>
          <cell r="U1116">
            <v>-30</v>
          </cell>
          <cell r="V1116">
            <v>2.62</v>
          </cell>
          <cell r="W1116">
            <v>0</v>
          </cell>
          <cell r="X1116">
            <v>78.600000000000009</v>
          </cell>
          <cell r="Y1116">
            <v>-30</v>
          </cell>
          <cell r="Z1116">
            <v>-78.600000000000009</v>
          </cell>
        </row>
        <row r="1117">
          <cell r="C1117">
            <v>36592</v>
          </cell>
          <cell r="D1117" t="str">
            <v>Bot</v>
          </cell>
          <cell r="E1117">
            <v>36617</v>
          </cell>
          <cell r="F1117">
            <v>20</v>
          </cell>
          <cell r="H1117">
            <v>2.8250000000000002</v>
          </cell>
          <cell r="I1117" t="str">
            <v>PB</v>
          </cell>
          <cell r="K1117">
            <v>166</v>
          </cell>
          <cell r="L1117">
            <v>2.9</v>
          </cell>
          <cell r="M1117">
            <v>200750</v>
          </cell>
          <cell r="N1117" t="str">
            <v>Fut</v>
          </cell>
          <cell r="O1117" t="str">
            <v>Nyx</v>
          </cell>
          <cell r="P1117">
            <v>200000</v>
          </cell>
          <cell r="Q1117">
            <v>0</v>
          </cell>
          <cell r="R1117" t="str">
            <v>Fncl</v>
          </cell>
          <cell r="S1117" t="str">
            <v>Nymex</v>
          </cell>
          <cell r="T1117">
            <v>200000</v>
          </cell>
          <cell r="U1117">
            <v>20</v>
          </cell>
          <cell r="V1117">
            <v>2.8250000000000002</v>
          </cell>
          <cell r="W1117">
            <v>56.5</v>
          </cell>
          <cell r="X1117">
            <v>0</v>
          </cell>
          <cell r="Y1117">
            <v>20</v>
          </cell>
          <cell r="Z1117">
            <v>56.5</v>
          </cell>
        </row>
        <row r="1118">
          <cell r="L1118" t="e">
            <v>#N/A</v>
          </cell>
          <cell r="M1118" t="e">
            <v>#N/A</v>
          </cell>
          <cell r="N1118" t="str">
            <v>Fut</v>
          </cell>
          <cell r="O1118" t="str">
            <v>Nyx</v>
          </cell>
          <cell r="P1118">
            <v>0</v>
          </cell>
          <cell r="Q1118">
            <v>0</v>
          </cell>
          <cell r="R1118" t="str">
            <v>Fncl</v>
          </cell>
          <cell r="S1118" t="str">
            <v>Nymex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</row>
        <row r="1119">
          <cell r="C1119">
            <v>36595</v>
          </cell>
          <cell r="D1119" t="str">
            <v>Bot</v>
          </cell>
          <cell r="E1119">
            <v>36617</v>
          </cell>
          <cell r="F1119">
            <v>30</v>
          </cell>
          <cell r="H1119">
            <v>2.8</v>
          </cell>
          <cell r="I1119" t="str">
            <v>PB</v>
          </cell>
          <cell r="K1119">
            <v>166</v>
          </cell>
          <cell r="L1119">
            <v>2.9</v>
          </cell>
          <cell r="M1119">
            <v>301000</v>
          </cell>
          <cell r="N1119" t="str">
            <v>Fut</v>
          </cell>
          <cell r="O1119" t="str">
            <v>Nyx</v>
          </cell>
          <cell r="P1119">
            <v>300000</v>
          </cell>
          <cell r="Q1119">
            <v>0</v>
          </cell>
          <cell r="R1119" t="str">
            <v>Fncl</v>
          </cell>
          <cell r="S1119" t="str">
            <v>Nymex</v>
          </cell>
          <cell r="T1119">
            <v>300000</v>
          </cell>
          <cell r="U1119">
            <v>30</v>
          </cell>
          <cell r="V1119">
            <v>2.8</v>
          </cell>
          <cell r="W1119">
            <v>84</v>
          </cell>
          <cell r="X1119">
            <v>0</v>
          </cell>
          <cell r="Y1119">
            <v>30</v>
          </cell>
          <cell r="Z1119">
            <v>84</v>
          </cell>
        </row>
        <row r="1120">
          <cell r="L1120" t="e">
            <v>#N/A</v>
          </cell>
          <cell r="M1120" t="e">
            <v>#N/A</v>
          </cell>
          <cell r="N1120" t="str">
            <v>Fut</v>
          </cell>
          <cell r="O1120" t="str">
            <v>Nyx</v>
          </cell>
          <cell r="P1120">
            <v>0</v>
          </cell>
          <cell r="Q1120">
            <v>0</v>
          </cell>
          <cell r="R1120" t="str">
            <v>Fncl</v>
          </cell>
          <cell r="S1120" t="str">
            <v>Nymex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</row>
        <row r="1121">
          <cell r="C1121">
            <v>36605</v>
          </cell>
          <cell r="D1121" t="str">
            <v>Sld</v>
          </cell>
          <cell r="E1121">
            <v>36617</v>
          </cell>
          <cell r="G1121">
            <v>30</v>
          </cell>
          <cell r="H1121">
            <v>2.73</v>
          </cell>
          <cell r="I1121" t="str">
            <v>PB</v>
          </cell>
          <cell r="K1121">
            <v>168</v>
          </cell>
          <cell r="L1121">
            <v>2.9</v>
          </cell>
          <cell r="M1121">
            <v>-298300</v>
          </cell>
          <cell r="N1121" t="str">
            <v>Fut</v>
          </cell>
          <cell r="O1121" t="str">
            <v>Nyx</v>
          </cell>
          <cell r="P1121">
            <v>0</v>
          </cell>
          <cell r="Q1121">
            <v>300000</v>
          </cell>
          <cell r="R1121" t="str">
            <v>Fncl</v>
          </cell>
          <cell r="S1121" t="str">
            <v>Nymex</v>
          </cell>
          <cell r="T1121">
            <v>300000</v>
          </cell>
          <cell r="U1121">
            <v>-30</v>
          </cell>
          <cell r="V1121">
            <v>2.73</v>
          </cell>
          <cell r="W1121">
            <v>0</v>
          </cell>
          <cell r="X1121">
            <v>81.900000000000006</v>
          </cell>
          <cell r="Y1121">
            <v>-30</v>
          </cell>
          <cell r="Z1121">
            <v>-81.900000000000006</v>
          </cell>
        </row>
        <row r="1122">
          <cell r="C1122">
            <v>36605</v>
          </cell>
          <cell r="D1122" t="str">
            <v>Sld</v>
          </cell>
          <cell r="E1122">
            <v>36617</v>
          </cell>
          <cell r="G1122">
            <v>30</v>
          </cell>
          <cell r="H1122">
            <v>2.73</v>
          </cell>
          <cell r="I1122" t="str">
            <v>PB</v>
          </cell>
          <cell r="K1122">
            <v>183</v>
          </cell>
          <cell r="L1122">
            <v>2.9</v>
          </cell>
          <cell r="M1122">
            <v>-298300</v>
          </cell>
          <cell r="N1122" t="str">
            <v>Fut</v>
          </cell>
          <cell r="O1122" t="str">
            <v>Nyx</v>
          </cell>
          <cell r="P1122">
            <v>0</v>
          </cell>
          <cell r="Q1122">
            <v>300000</v>
          </cell>
          <cell r="R1122" t="str">
            <v>Fncl</v>
          </cell>
          <cell r="S1122" t="str">
            <v>Nymex</v>
          </cell>
          <cell r="T1122">
            <v>300000</v>
          </cell>
          <cell r="U1122">
            <v>-30</v>
          </cell>
          <cell r="V1122">
            <v>2.73</v>
          </cell>
          <cell r="W1122">
            <v>0</v>
          </cell>
          <cell r="X1122">
            <v>81.900000000000006</v>
          </cell>
          <cell r="Y1122">
            <v>-30</v>
          </cell>
          <cell r="Z1122">
            <v>-81.900000000000006</v>
          </cell>
        </row>
        <row r="1123">
          <cell r="C1123">
            <v>36606</v>
          </cell>
          <cell r="D1123" t="str">
            <v>Bot</v>
          </cell>
          <cell r="E1123">
            <v>36617</v>
          </cell>
          <cell r="F1123">
            <v>30</v>
          </cell>
          <cell r="H1123">
            <v>2.74</v>
          </cell>
          <cell r="I1123" t="str">
            <v>PB</v>
          </cell>
          <cell r="K1123">
            <v>168</v>
          </cell>
          <cell r="L1123">
            <v>2.9</v>
          </cell>
          <cell r="M1123">
            <v>301600</v>
          </cell>
          <cell r="N1123" t="str">
            <v>Fut</v>
          </cell>
          <cell r="O1123" t="str">
            <v>Nyx</v>
          </cell>
          <cell r="P1123">
            <v>300000</v>
          </cell>
          <cell r="Q1123">
            <v>0</v>
          </cell>
          <cell r="R1123" t="str">
            <v>Fncl</v>
          </cell>
          <cell r="S1123" t="str">
            <v>Nymex</v>
          </cell>
          <cell r="T1123">
            <v>300000</v>
          </cell>
          <cell r="U1123">
            <v>30</v>
          </cell>
          <cell r="V1123">
            <v>2.74</v>
          </cell>
          <cell r="W1123">
            <v>82.2</v>
          </cell>
          <cell r="X1123">
            <v>0</v>
          </cell>
          <cell r="Y1123">
            <v>30</v>
          </cell>
          <cell r="Z1123">
            <v>82.2</v>
          </cell>
        </row>
        <row r="1124">
          <cell r="C1124">
            <v>36607</v>
          </cell>
          <cell r="D1124" t="str">
            <v>Bot</v>
          </cell>
          <cell r="E1124">
            <v>36617</v>
          </cell>
          <cell r="F1124">
            <v>30</v>
          </cell>
          <cell r="H1124">
            <v>2.8050000000000002</v>
          </cell>
          <cell r="I1124" t="str">
            <v>PB</v>
          </cell>
          <cell r="K1124">
            <v>183</v>
          </cell>
          <cell r="L1124">
            <v>2.9</v>
          </cell>
          <cell r="M1124">
            <v>300950</v>
          </cell>
          <cell r="N1124" t="str">
            <v>Fut</v>
          </cell>
          <cell r="O1124" t="str">
            <v>Nyx</v>
          </cell>
          <cell r="P1124">
            <v>300000</v>
          </cell>
          <cell r="Q1124">
            <v>0</v>
          </cell>
          <cell r="R1124" t="str">
            <v>Fncl</v>
          </cell>
          <cell r="S1124" t="str">
            <v>Nymex</v>
          </cell>
          <cell r="T1124">
            <v>300000</v>
          </cell>
          <cell r="U1124">
            <v>30</v>
          </cell>
          <cell r="V1124">
            <v>2.8050000000000002</v>
          </cell>
          <cell r="W1124">
            <v>84.15</v>
          </cell>
          <cell r="X1124">
            <v>0</v>
          </cell>
          <cell r="Y1124">
            <v>30</v>
          </cell>
          <cell r="Z1124">
            <v>84.15</v>
          </cell>
        </row>
        <row r="1125">
          <cell r="L1125" t="e">
            <v>#N/A</v>
          </cell>
          <cell r="M1125" t="e">
            <v>#N/A</v>
          </cell>
          <cell r="N1125" t="str">
            <v>Fut</v>
          </cell>
          <cell r="O1125" t="str">
            <v>Nyx</v>
          </cell>
          <cell r="P1125">
            <v>0</v>
          </cell>
          <cell r="Q1125">
            <v>0</v>
          </cell>
          <cell r="R1125" t="str">
            <v>Fncl</v>
          </cell>
          <cell r="S1125" t="str">
            <v>Nymex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</row>
        <row r="1126">
          <cell r="C1126">
            <v>36609</v>
          </cell>
          <cell r="D1126" t="str">
            <v>Bot</v>
          </cell>
          <cell r="E1126">
            <v>36617</v>
          </cell>
          <cell r="F1126">
            <v>20</v>
          </cell>
          <cell r="H1126">
            <v>2.83</v>
          </cell>
          <cell r="I1126" t="str">
            <v>PB</v>
          </cell>
          <cell r="K1126">
            <v>125</v>
          </cell>
          <cell r="L1126">
            <v>2.9</v>
          </cell>
          <cell r="M1126">
            <v>200700</v>
          </cell>
          <cell r="N1126" t="str">
            <v>Fut</v>
          </cell>
          <cell r="O1126" t="str">
            <v>Nyx</v>
          </cell>
          <cell r="P1126">
            <v>200000</v>
          </cell>
          <cell r="Q1126">
            <v>0</v>
          </cell>
          <cell r="R1126" t="str">
            <v>Fncl</v>
          </cell>
          <cell r="S1126" t="str">
            <v>Nymex</v>
          </cell>
          <cell r="T1126">
            <v>200000</v>
          </cell>
          <cell r="U1126">
            <v>20</v>
          </cell>
          <cell r="V1126">
            <v>2.83</v>
          </cell>
          <cell r="W1126">
            <v>56.6</v>
          </cell>
          <cell r="X1126">
            <v>0</v>
          </cell>
          <cell r="Y1126">
            <v>20</v>
          </cell>
          <cell r="Z1126">
            <v>56.6</v>
          </cell>
        </row>
        <row r="1127">
          <cell r="C1127">
            <v>36614</v>
          </cell>
          <cell r="D1127" t="str">
            <v>Sld</v>
          </cell>
          <cell r="E1127">
            <v>36617</v>
          </cell>
          <cell r="G1127">
            <v>20</v>
          </cell>
          <cell r="H1127">
            <v>2.88</v>
          </cell>
          <cell r="I1127" t="str">
            <v>PB</v>
          </cell>
          <cell r="K1127">
            <v>125</v>
          </cell>
          <cell r="L1127">
            <v>2.9</v>
          </cell>
          <cell r="M1127">
            <v>-199800</v>
          </cell>
          <cell r="N1127" t="str">
            <v>Fut</v>
          </cell>
          <cell r="O1127" t="str">
            <v>Nyx</v>
          </cell>
          <cell r="P1127">
            <v>0</v>
          </cell>
          <cell r="Q1127">
            <v>200000</v>
          </cell>
          <cell r="R1127" t="str">
            <v>Fncl</v>
          </cell>
          <cell r="S1127" t="str">
            <v>Nymex</v>
          </cell>
          <cell r="T1127">
            <v>200000</v>
          </cell>
          <cell r="U1127">
            <v>-20</v>
          </cell>
          <cell r="V1127">
            <v>2.88</v>
          </cell>
          <cell r="W1127">
            <v>0</v>
          </cell>
          <cell r="X1127">
            <v>57.599999999999994</v>
          </cell>
          <cell r="Y1127">
            <v>-20</v>
          </cell>
          <cell r="Z1127">
            <v>-57.599999999999994</v>
          </cell>
        </row>
        <row r="1128">
          <cell r="C1128">
            <v>36614</v>
          </cell>
          <cell r="D1128" t="str">
            <v>Sld</v>
          </cell>
          <cell r="E1128">
            <v>36617</v>
          </cell>
          <cell r="G1128">
            <v>30</v>
          </cell>
          <cell r="H1128">
            <v>2.87</v>
          </cell>
          <cell r="I1128" t="str">
            <v>PB</v>
          </cell>
          <cell r="K1128">
            <v>165</v>
          </cell>
          <cell r="L1128">
            <v>2.9</v>
          </cell>
          <cell r="M1128">
            <v>-299700</v>
          </cell>
          <cell r="N1128" t="str">
            <v>Fut</v>
          </cell>
          <cell r="O1128" t="str">
            <v>Nyx</v>
          </cell>
          <cell r="P1128">
            <v>0</v>
          </cell>
          <cell r="Q1128">
            <v>300000</v>
          </cell>
          <cell r="R1128" t="str">
            <v>Fncl</v>
          </cell>
          <cell r="S1128" t="str">
            <v>Nymex</v>
          </cell>
          <cell r="T1128">
            <v>300000</v>
          </cell>
          <cell r="U1128">
            <v>-30</v>
          </cell>
          <cell r="V1128">
            <v>2.87</v>
          </cell>
          <cell r="W1128">
            <v>0</v>
          </cell>
          <cell r="X1128">
            <v>86.100000000000009</v>
          </cell>
          <cell r="Y1128">
            <v>-30</v>
          </cell>
          <cell r="Z1128">
            <v>-86.100000000000009</v>
          </cell>
        </row>
        <row r="1129">
          <cell r="C1129">
            <v>36614</v>
          </cell>
          <cell r="D1129" t="str">
            <v>Sld</v>
          </cell>
          <cell r="E1129">
            <v>36617</v>
          </cell>
          <cell r="G1129">
            <v>20</v>
          </cell>
          <cell r="H1129">
            <v>2.87</v>
          </cell>
          <cell r="I1129" t="str">
            <v>PB</v>
          </cell>
          <cell r="K1129">
            <v>166</v>
          </cell>
          <cell r="L1129">
            <v>2.9</v>
          </cell>
          <cell r="M1129">
            <v>-199700</v>
          </cell>
          <cell r="N1129" t="str">
            <v>Fut</v>
          </cell>
          <cell r="O1129" t="str">
            <v>Nyx</v>
          </cell>
          <cell r="P1129">
            <v>0</v>
          </cell>
          <cell r="Q1129">
            <v>200000</v>
          </cell>
          <cell r="R1129" t="str">
            <v>Fncl</v>
          </cell>
          <cell r="S1129" t="str">
            <v>Nymex</v>
          </cell>
          <cell r="T1129">
            <v>200000</v>
          </cell>
          <cell r="U1129">
            <v>-20</v>
          </cell>
          <cell r="V1129">
            <v>2.87</v>
          </cell>
          <cell r="W1129">
            <v>0</v>
          </cell>
          <cell r="X1129">
            <v>57.400000000000006</v>
          </cell>
          <cell r="Y1129">
            <v>-20</v>
          </cell>
          <cell r="Z1129">
            <v>-57.400000000000006</v>
          </cell>
        </row>
        <row r="1130">
          <cell r="C1130">
            <v>36614</v>
          </cell>
          <cell r="D1130" t="str">
            <v>Bot</v>
          </cell>
          <cell r="E1130">
            <v>36647</v>
          </cell>
          <cell r="F1130">
            <v>30</v>
          </cell>
          <cell r="H1130">
            <v>2.95</v>
          </cell>
          <cell r="I1130" t="str">
            <v>PB</v>
          </cell>
          <cell r="K1130">
            <v>165</v>
          </cell>
          <cell r="L1130">
            <v>3.141</v>
          </cell>
          <cell r="M1130">
            <v>301910</v>
          </cell>
          <cell r="N1130" t="str">
            <v>Fut</v>
          </cell>
          <cell r="O1130" t="str">
            <v>Nyx</v>
          </cell>
          <cell r="P1130">
            <v>300000</v>
          </cell>
          <cell r="Q1130">
            <v>0</v>
          </cell>
          <cell r="R1130" t="str">
            <v>Fncl</v>
          </cell>
          <cell r="S1130" t="str">
            <v>Nymex</v>
          </cell>
          <cell r="T1130">
            <v>300000</v>
          </cell>
          <cell r="U1130">
            <v>30</v>
          </cell>
          <cell r="V1130">
            <v>2.95</v>
          </cell>
          <cell r="W1130">
            <v>88.5</v>
          </cell>
          <cell r="X1130">
            <v>0</v>
          </cell>
          <cell r="Y1130">
            <v>30</v>
          </cell>
          <cell r="Z1130">
            <v>88.5</v>
          </cell>
        </row>
        <row r="1131">
          <cell r="L1131" t="e">
            <v>#N/A</v>
          </cell>
          <cell r="M1131" t="e">
            <v>#N/A</v>
          </cell>
          <cell r="N1131" t="str">
            <v>Fut</v>
          </cell>
          <cell r="O1131" t="str">
            <v>Nyx</v>
          </cell>
          <cell r="P1131">
            <v>0</v>
          </cell>
          <cell r="Q1131">
            <v>0</v>
          </cell>
          <cell r="R1131" t="str">
            <v>Fncl</v>
          </cell>
          <cell r="S1131" t="str">
            <v>Nymex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</row>
        <row r="1132">
          <cell r="C1132">
            <v>36616</v>
          </cell>
          <cell r="D1132" t="str">
            <v>Bot</v>
          </cell>
          <cell r="E1132">
            <v>36647</v>
          </cell>
          <cell r="F1132">
            <v>15</v>
          </cell>
          <cell r="H1132">
            <v>2.9</v>
          </cell>
          <cell r="I1132" t="str">
            <v>PB</v>
          </cell>
          <cell r="K1132">
            <v>125</v>
          </cell>
          <cell r="L1132">
            <v>3.141</v>
          </cell>
          <cell r="M1132">
            <v>152410</v>
          </cell>
          <cell r="N1132" t="str">
            <v>Fut</v>
          </cell>
          <cell r="O1132" t="str">
            <v>Nyx</v>
          </cell>
          <cell r="P1132">
            <v>150000</v>
          </cell>
          <cell r="Q1132">
            <v>0</v>
          </cell>
          <cell r="R1132" t="str">
            <v>Fncl</v>
          </cell>
          <cell r="S1132" t="str">
            <v>Nymex</v>
          </cell>
          <cell r="T1132">
            <v>150000</v>
          </cell>
          <cell r="U1132">
            <v>15</v>
          </cell>
          <cell r="V1132">
            <v>2.9</v>
          </cell>
          <cell r="W1132">
            <v>43.5</v>
          </cell>
          <cell r="X1132">
            <v>0</v>
          </cell>
          <cell r="Y1132">
            <v>15</v>
          </cell>
          <cell r="Z1132">
            <v>43.5</v>
          </cell>
        </row>
        <row r="1133">
          <cell r="C1133">
            <v>36616</v>
          </cell>
          <cell r="D1133" t="str">
            <v>Bot</v>
          </cell>
          <cell r="E1133">
            <v>36647</v>
          </cell>
          <cell r="F1133">
            <v>15</v>
          </cell>
          <cell r="H1133">
            <v>2.9049999999999998</v>
          </cell>
          <cell r="I1133" t="str">
            <v>PB</v>
          </cell>
          <cell r="K1133">
            <v>125</v>
          </cell>
          <cell r="L1133">
            <v>3.141</v>
          </cell>
          <cell r="M1133">
            <v>152360</v>
          </cell>
          <cell r="N1133" t="str">
            <v>Fut</v>
          </cell>
          <cell r="O1133" t="str">
            <v>Nyx</v>
          </cell>
          <cell r="P1133">
            <v>150000</v>
          </cell>
          <cell r="Q1133">
            <v>0</v>
          </cell>
          <cell r="R1133" t="str">
            <v>Fncl</v>
          </cell>
          <cell r="S1133" t="str">
            <v>Nymex</v>
          </cell>
          <cell r="T1133">
            <v>150000</v>
          </cell>
          <cell r="U1133">
            <v>15</v>
          </cell>
          <cell r="V1133">
            <v>2.9049999999999998</v>
          </cell>
          <cell r="W1133">
            <v>43.574999999999996</v>
          </cell>
          <cell r="X1133">
            <v>0</v>
          </cell>
          <cell r="Y1133">
            <v>15</v>
          </cell>
          <cell r="Z1133">
            <v>43.574999999999996</v>
          </cell>
        </row>
        <row r="1134">
          <cell r="L1134" t="e">
            <v>#N/A</v>
          </cell>
          <cell r="M1134" t="e">
            <v>#N/A</v>
          </cell>
          <cell r="N1134" t="str">
            <v>Fut</v>
          </cell>
          <cell r="O1134" t="str">
            <v>Nyx</v>
          </cell>
          <cell r="P1134">
            <v>0</v>
          </cell>
          <cell r="Q1134">
            <v>0</v>
          </cell>
          <cell r="R1134" t="str">
            <v>Fncl</v>
          </cell>
          <cell r="S1134" t="str">
            <v>Nymex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</row>
        <row r="1135">
          <cell r="C1135">
            <v>36621</v>
          </cell>
          <cell r="D1135" t="str">
            <v>Bot</v>
          </cell>
          <cell r="E1135">
            <v>36647</v>
          </cell>
          <cell r="F1135">
            <v>30</v>
          </cell>
          <cell r="H1135">
            <v>2.915</v>
          </cell>
          <cell r="I1135" t="str">
            <v>PB</v>
          </cell>
          <cell r="K1135">
            <v>125</v>
          </cell>
          <cell r="L1135">
            <v>3.141</v>
          </cell>
          <cell r="M1135">
            <v>302260</v>
          </cell>
          <cell r="N1135" t="str">
            <v>Fut</v>
          </cell>
          <cell r="O1135" t="str">
            <v>Nyx</v>
          </cell>
          <cell r="P1135">
            <v>300000</v>
          </cell>
          <cell r="Q1135">
            <v>0</v>
          </cell>
          <cell r="R1135" t="str">
            <v>Fncl</v>
          </cell>
          <cell r="S1135" t="str">
            <v>Nymex</v>
          </cell>
          <cell r="T1135">
            <v>300000</v>
          </cell>
          <cell r="U1135">
            <v>30</v>
          </cell>
          <cell r="V1135">
            <v>2.915</v>
          </cell>
          <cell r="W1135">
            <v>87.45</v>
          </cell>
          <cell r="X1135">
            <v>0</v>
          </cell>
          <cell r="Y1135">
            <v>30</v>
          </cell>
          <cell r="Z1135">
            <v>87.45</v>
          </cell>
        </row>
        <row r="1136">
          <cell r="C1136">
            <v>36624</v>
          </cell>
          <cell r="D1136" t="str">
            <v>Sld</v>
          </cell>
          <cell r="E1136">
            <v>36647</v>
          </cell>
          <cell r="G1136">
            <v>30</v>
          </cell>
          <cell r="H1136">
            <v>2.9849999999999999</v>
          </cell>
          <cell r="I1136" t="str">
            <v>PB</v>
          </cell>
          <cell r="K1136">
            <v>125</v>
          </cell>
          <cell r="L1136">
            <v>3.141</v>
          </cell>
          <cell r="M1136">
            <v>-298440</v>
          </cell>
          <cell r="N1136" t="str">
            <v>Fut</v>
          </cell>
          <cell r="O1136" t="str">
            <v>Nyx</v>
          </cell>
          <cell r="P1136">
            <v>0</v>
          </cell>
          <cell r="Q1136">
            <v>300000</v>
          </cell>
          <cell r="R1136" t="str">
            <v>Fncl</v>
          </cell>
          <cell r="S1136" t="str">
            <v>Nymex</v>
          </cell>
          <cell r="T1136">
            <v>300000</v>
          </cell>
          <cell r="U1136">
            <v>-30</v>
          </cell>
          <cell r="V1136">
            <v>2.9849999999999999</v>
          </cell>
          <cell r="W1136">
            <v>0</v>
          </cell>
          <cell r="X1136">
            <v>89.55</v>
          </cell>
          <cell r="Y1136">
            <v>-30</v>
          </cell>
          <cell r="Z1136">
            <v>-89.55</v>
          </cell>
        </row>
        <row r="1137">
          <cell r="C1137">
            <v>36624</v>
          </cell>
          <cell r="D1137" t="str">
            <v>Bot</v>
          </cell>
          <cell r="E1137">
            <v>36647</v>
          </cell>
          <cell r="F1137">
            <v>30</v>
          </cell>
          <cell r="H1137">
            <v>2.96</v>
          </cell>
          <cell r="I1137" t="str">
            <v>PB</v>
          </cell>
          <cell r="K1137">
            <v>125</v>
          </cell>
          <cell r="L1137">
            <v>3.141</v>
          </cell>
          <cell r="M1137">
            <v>301810</v>
          </cell>
          <cell r="N1137" t="str">
            <v>Fut</v>
          </cell>
          <cell r="O1137" t="str">
            <v>Nyx</v>
          </cell>
          <cell r="P1137">
            <v>300000</v>
          </cell>
          <cell r="Q1137">
            <v>0</v>
          </cell>
          <cell r="R1137" t="str">
            <v>Fncl</v>
          </cell>
          <cell r="S1137" t="str">
            <v>Nymex</v>
          </cell>
          <cell r="T1137">
            <v>300000</v>
          </cell>
          <cell r="U1137">
            <v>30</v>
          </cell>
          <cell r="V1137">
            <v>2.96</v>
          </cell>
          <cell r="W1137">
            <v>88.8</v>
          </cell>
          <cell r="X1137">
            <v>0</v>
          </cell>
          <cell r="Y1137">
            <v>30</v>
          </cell>
          <cell r="Z1137">
            <v>88.8</v>
          </cell>
        </row>
        <row r="1138">
          <cell r="C1138">
            <v>36626</v>
          </cell>
          <cell r="D1138" t="str">
            <v>Sld</v>
          </cell>
          <cell r="E1138">
            <v>36647</v>
          </cell>
          <cell r="G1138">
            <v>30</v>
          </cell>
          <cell r="H1138">
            <v>2.9550000000000001</v>
          </cell>
          <cell r="I1138" t="str">
            <v>PB</v>
          </cell>
          <cell r="K1138">
            <v>165</v>
          </cell>
          <cell r="L1138">
            <v>3.141</v>
          </cell>
          <cell r="M1138">
            <v>-298140</v>
          </cell>
          <cell r="N1138" t="str">
            <v>Fut</v>
          </cell>
          <cell r="O1138" t="str">
            <v>Nyx</v>
          </cell>
          <cell r="P1138">
            <v>0</v>
          </cell>
          <cell r="Q1138">
            <v>300000</v>
          </cell>
          <cell r="R1138" t="str">
            <v>Fncl</v>
          </cell>
          <cell r="S1138" t="str">
            <v>Nymex</v>
          </cell>
          <cell r="T1138">
            <v>300000</v>
          </cell>
          <cell r="U1138">
            <v>-30</v>
          </cell>
          <cell r="V1138">
            <v>2.9550000000000001</v>
          </cell>
          <cell r="W1138">
            <v>0</v>
          </cell>
          <cell r="X1138">
            <v>88.65</v>
          </cell>
          <cell r="Y1138">
            <v>-30</v>
          </cell>
          <cell r="Z1138">
            <v>-88.65</v>
          </cell>
        </row>
        <row r="1139">
          <cell r="L1139" t="e">
            <v>#N/A</v>
          </cell>
          <cell r="M1139" t="e">
            <v>#N/A</v>
          </cell>
          <cell r="N1139" t="str">
            <v>Fut</v>
          </cell>
          <cell r="O1139" t="str">
            <v>Nyx</v>
          </cell>
          <cell r="P1139">
            <v>0</v>
          </cell>
          <cell r="Q1139">
            <v>0</v>
          </cell>
          <cell r="R1139" t="str">
            <v>Fncl</v>
          </cell>
          <cell r="S1139" t="str">
            <v>Nymex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</row>
        <row r="1140">
          <cell r="C1140">
            <v>36626</v>
          </cell>
          <cell r="D1140" t="str">
            <v>Sld</v>
          </cell>
          <cell r="E1140">
            <v>36647</v>
          </cell>
          <cell r="G1140">
            <v>30</v>
          </cell>
          <cell r="H1140">
            <v>2.98</v>
          </cell>
          <cell r="I1140" t="str">
            <v>PB</v>
          </cell>
          <cell r="K1140">
            <v>166</v>
          </cell>
          <cell r="L1140">
            <v>3.141</v>
          </cell>
          <cell r="M1140">
            <v>-298390</v>
          </cell>
          <cell r="N1140" t="str">
            <v>Fut</v>
          </cell>
          <cell r="O1140" t="str">
            <v>Nyx</v>
          </cell>
          <cell r="P1140">
            <v>0</v>
          </cell>
          <cell r="Q1140">
            <v>300000</v>
          </cell>
          <cell r="R1140" t="str">
            <v>Fncl</v>
          </cell>
          <cell r="S1140" t="str">
            <v>Nymex</v>
          </cell>
          <cell r="T1140">
            <v>300000</v>
          </cell>
          <cell r="U1140">
            <v>-30</v>
          </cell>
          <cell r="V1140">
            <v>2.98</v>
          </cell>
          <cell r="W1140">
            <v>0</v>
          </cell>
          <cell r="X1140">
            <v>89.4</v>
          </cell>
          <cell r="Y1140">
            <v>-30</v>
          </cell>
          <cell r="Z1140">
            <v>-89.4</v>
          </cell>
        </row>
        <row r="1141">
          <cell r="C1141">
            <v>36626</v>
          </cell>
          <cell r="D1141" t="str">
            <v>Bot</v>
          </cell>
          <cell r="E1141">
            <v>36647</v>
          </cell>
          <cell r="F1141">
            <v>30</v>
          </cell>
          <cell r="H1141">
            <v>2.98</v>
          </cell>
          <cell r="I1141" t="str">
            <v>IT</v>
          </cell>
          <cell r="K1141">
            <v>166</v>
          </cell>
          <cell r="L1141">
            <v>3.141</v>
          </cell>
          <cell r="M1141">
            <v>301610</v>
          </cell>
          <cell r="N1141" t="str">
            <v>Fut</v>
          </cell>
          <cell r="O1141" t="str">
            <v>Nyx</v>
          </cell>
          <cell r="P1141">
            <v>300000</v>
          </cell>
          <cell r="Q1141">
            <v>0</v>
          </cell>
          <cell r="R1141" t="str">
            <v>Fncl</v>
          </cell>
          <cell r="S1141" t="str">
            <v>Nymex</v>
          </cell>
          <cell r="T1141">
            <v>300000</v>
          </cell>
          <cell r="U1141">
            <v>30</v>
          </cell>
          <cell r="V1141">
            <v>2.98</v>
          </cell>
          <cell r="W1141">
            <v>89.4</v>
          </cell>
          <cell r="X1141">
            <v>0</v>
          </cell>
          <cell r="Y1141">
            <v>30</v>
          </cell>
          <cell r="Z1141">
            <v>89.4</v>
          </cell>
        </row>
        <row r="1142">
          <cell r="C1142">
            <v>36626</v>
          </cell>
          <cell r="D1142" t="str">
            <v>Sld</v>
          </cell>
          <cell r="E1142">
            <v>36647</v>
          </cell>
          <cell r="G1142">
            <v>30</v>
          </cell>
          <cell r="H1142">
            <v>2.98</v>
          </cell>
          <cell r="I1142" t="str">
            <v>IT</v>
          </cell>
          <cell r="K1142">
            <v>125</v>
          </cell>
          <cell r="L1142">
            <v>3.141</v>
          </cell>
          <cell r="M1142">
            <v>-298390</v>
          </cell>
          <cell r="N1142" t="str">
            <v>Fut</v>
          </cell>
          <cell r="O1142" t="str">
            <v>Nyx</v>
          </cell>
          <cell r="P1142">
            <v>0</v>
          </cell>
          <cell r="Q1142">
            <v>300000</v>
          </cell>
          <cell r="R1142" t="str">
            <v>Fncl</v>
          </cell>
          <cell r="S1142" t="str">
            <v>Nymex</v>
          </cell>
          <cell r="T1142">
            <v>300000</v>
          </cell>
          <cell r="U1142">
            <v>-30</v>
          </cell>
          <cell r="V1142">
            <v>2.98</v>
          </cell>
          <cell r="W1142">
            <v>0</v>
          </cell>
          <cell r="X1142">
            <v>89.4</v>
          </cell>
          <cell r="Y1142">
            <v>-30</v>
          </cell>
          <cell r="Z1142">
            <v>-89.4</v>
          </cell>
        </row>
        <row r="1143">
          <cell r="L1143" t="e">
            <v>#N/A</v>
          </cell>
          <cell r="M1143" t="e">
            <v>#N/A</v>
          </cell>
          <cell r="N1143" t="str">
            <v>Fut</v>
          </cell>
          <cell r="O1143" t="str">
            <v>Nyx</v>
          </cell>
          <cell r="P1143">
            <v>0</v>
          </cell>
          <cell r="Q1143">
            <v>0</v>
          </cell>
          <cell r="R1143" t="str">
            <v>Fncl</v>
          </cell>
          <cell r="S1143" t="str">
            <v>Nymex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</row>
        <row r="1144">
          <cell r="L1144" t="e">
            <v>#N/A</v>
          </cell>
          <cell r="M1144" t="e">
            <v>#N/A</v>
          </cell>
          <cell r="N1144" t="str">
            <v>Fut</v>
          </cell>
          <cell r="O1144" t="str">
            <v>Nyx</v>
          </cell>
          <cell r="P1144">
            <v>0</v>
          </cell>
          <cell r="Q1144">
            <v>0</v>
          </cell>
          <cell r="R1144" t="str">
            <v>Fncl</v>
          </cell>
          <cell r="S1144" t="str">
            <v>Nymex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</row>
        <row r="1145">
          <cell r="L1145" t="e">
            <v>#N/A</v>
          </cell>
          <cell r="M1145" t="e">
            <v>#N/A</v>
          </cell>
          <cell r="N1145" t="str">
            <v>Fut</v>
          </cell>
          <cell r="O1145" t="str">
            <v>Nyx</v>
          </cell>
          <cell r="P1145">
            <v>0</v>
          </cell>
          <cell r="Q1145">
            <v>0</v>
          </cell>
          <cell r="R1145" t="str">
            <v>Fncl</v>
          </cell>
          <cell r="S1145" t="str">
            <v>Nymex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</row>
        <row r="1146">
          <cell r="C1146">
            <v>36629</v>
          </cell>
          <cell r="D1146" t="str">
            <v>Sld</v>
          </cell>
          <cell r="E1146">
            <v>36647</v>
          </cell>
          <cell r="G1146">
            <v>30</v>
          </cell>
          <cell r="H1146">
            <v>3.07</v>
          </cell>
          <cell r="I1146" t="str">
            <v>PB</v>
          </cell>
          <cell r="K1146">
            <v>125</v>
          </cell>
          <cell r="L1146">
            <v>3.141</v>
          </cell>
          <cell r="M1146">
            <v>-299290</v>
          </cell>
          <cell r="N1146" t="str">
            <v>Fut</v>
          </cell>
          <cell r="O1146" t="str">
            <v>Nyx</v>
          </cell>
          <cell r="P1146">
            <v>0</v>
          </cell>
          <cell r="Q1146">
            <v>300000</v>
          </cell>
          <cell r="R1146" t="str">
            <v>Fncl</v>
          </cell>
          <cell r="S1146" t="str">
            <v>Nymex</v>
          </cell>
          <cell r="T1146">
            <v>300000</v>
          </cell>
          <cell r="U1146">
            <v>-30</v>
          </cell>
          <cell r="V1146">
            <v>3.07</v>
          </cell>
          <cell r="W1146">
            <v>0</v>
          </cell>
          <cell r="X1146">
            <v>92.1</v>
          </cell>
          <cell r="Y1146">
            <v>-30</v>
          </cell>
          <cell r="Z1146">
            <v>-92.1</v>
          </cell>
        </row>
        <row r="1147">
          <cell r="C1147">
            <v>36629</v>
          </cell>
          <cell r="D1147" t="str">
            <v>Sld</v>
          </cell>
          <cell r="E1147">
            <v>36647</v>
          </cell>
          <cell r="G1147">
            <v>30</v>
          </cell>
          <cell r="H1147">
            <v>3.0550000000000002</v>
          </cell>
          <cell r="I1147" t="str">
            <v>PB</v>
          </cell>
          <cell r="K1147">
            <v>174</v>
          </cell>
          <cell r="L1147">
            <v>3.141</v>
          </cell>
          <cell r="M1147">
            <v>-299140</v>
          </cell>
          <cell r="N1147" t="str">
            <v>Fut</v>
          </cell>
          <cell r="O1147" t="str">
            <v>Nyx</v>
          </cell>
          <cell r="P1147">
            <v>0</v>
          </cell>
          <cell r="Q1147">
            <v>300000</v>
          </cell>
          <cell r="R1147" t="str">
            <v>Fncl</v>
          </cell>
          <cell r="S1147" t="str">
            <v>Nymex</v>
          </cell>
          <cell r="T1147">
            <v>300000</v>
          </cell>
          <cell r="U1147">
            <v>-30</v>
          </cell>
          <cell r="V1147">
            <v>3.0550000000000002</v>
          </cell>
          <cell r="W1147">
            <v>0</v>
          </cell>
          <cell r="X1147">
            <v>91.65</v>
          </cell>
          <cell r="Y1147">
            <v>-30</v>
          </cell>
          <cell r="Z1147">
            <v>-91.65</v>
          </cell>
        </row>
        <row r="1148">
          <cell r="C1148">
            <v>36629</v>
          </cell>
          <cell r="D1148" t="str">
            <v>Sld</v>
          </cell>
          <cell r="E1148">
            <v>36647</v>
          </cell>
          <cell r="G1148">
            <v>15</v>
          </cell>
          <cell r="H1148">
            <v>3.07</v>
          </cell>
          <cell r="I1148" t="str">
            <v>PB</v>
          </cell>
          <cell r="K1148">
            <v>183</v>
          </cell>
          <cell r="L1148">
            <v>3.141</v>
          </cell>
          <cell r="M1148">
            <v>-149290</v>
          </cell>
          <cell r="N1148" t="str">
            <v>Fut</v>
          </cell>
          <cell r="O1148" t="str">
            <v>Nyx</v>
          </cell>
          <cell r="P1148">
            <v>0</v>
          </cell>
          <cell r="Q1148">
            <v>150000</v>
          </cell>
          <cell r="R1148" t="str">
            <v>Fncl</v>
          </cell>
          <cell r="S1148" t="str">
            <v>Nymex</v>
          </cell>
          <cell r="T1148">
            <v>150000</v>
          </cell>
          <cell r="U1148">
            <v>-15</v>
          </cell>
          <cell r="V1148">
            <v>3.07</v>
          </cell>
          <cell r="W1148">
            <v>0</v>
          </cell>
          <cell r="X1148">
            <v>46.05</v>
          </cell>
          <cell r="Y1148">
            <v>-15</v>
          </cell>
          <cell r="Z1148">
            <v>-46.05</v>
          </cell>
        </row>
        <row r="1149">
          <cell r="C1149">
            <v>36629</v>
          </cell>
          <cell r="D1149" t="str">
            <v>Sld</v>
          </cell>
          <cell r="E1149">
            <v>36647</v>
          </cell>
          <cell r="G1149">
            <v>15</v>
          </cell>
          <cell r="H1149">
            <v>3.08</v>
          </cell>
          <cell r="I1149" t="str">
            <v>PB</v>
          </cell>
          <cell r="K1149">
            <v>166</v>
          </cell>
          <cell r="L1149">
            <v>3.141</v>
          </cell>
          <cell r="M1149">
            <v>-149390</v>
          </cell>
          <cell r="N1149" t="str">
            <v>Fut</v>
          </cell>
          <cell r="O1149" t="str">
            <v>Nyx</v>
          </cell>
          <cell r="P1149">
            <v>0</v>
          </cell>
          <cell r="Q1149">
            <v>150000</v>
          </cell>
          <cell r="R1149" t="str">
            <v>Fncl</v>
          </cell>
          <cell r="S1149" t="str">
            <v>Nymex</v>
          </cell>
          <cell r="T1149">
            <v>150000</v>
          </cell>
          <cell r="U1149">
            <v>-15</v>
          </cell>
          <cell r="V1149">
            <v>3.08</v>
          </cell>
          <cell r="W1149">
            <v>0</v>
          </cell>
          <cell r="X1149">
            <v>46.2</v>
          </cell>
          <cell r="Y1149">
            <v>-15</v>
          </cell>
          <cell r="Z1149">
            <v>-46.2</v>
          </cell>
        </row>
        <row r="1150">
          <cell r="C1150">
            <v>36630</v>
          </cell>
          <cell r="D1150" t="str">
            <v>Sld</v>
          </cell>
          <cell r="E1150">
            <v>36647</v>
          </cell>
          <cell r="G1150">
            <v>8</v>
          </cell>
          <cell r="H1150">
            <v>3.085</v>
          </cell>
          <cell r="I1150" t="str">
            <v>PB</v>
          </cell>
          <cell r="K1150">
            <v>182</v>
          </cell>
          <cell r="L1150">
            <v>3.141</v>
          </cell>
          <cell r="M1150">
            <v>-79440</v>
          </cell>
          <cell r="N1150" t="str">
            <v>Fut</v>
          </cell>
          <cell r="O1150" t="str">
            <v>Nyx</v>
          </cell>
          <cell r="P1150">
            <v>0</v>
          </cell>
          <cell r="Q1150">
            <v>80000</v>
          </cell>
          <cell r="R1150" t="str">
            <v>Fncl</v>
          </cell>
          <cell r="S1150" t="str">
            <v>Nymex</v>
          </cell>
          <cell r="T1150">
            <v>80000</v>
          </cell>
          <cell r="U1150">
            <v>-8</v>
          </cell>
          <cell r="V1150">
            <v>3.085</v>
          </cell>
          <cell r="W1150">
            <v>0</v>
          </cell>
          <cell r="X1150">
            <v>24.68</v>
          </cell>
          <cell r="Y1150">
            <v>-8</v>
          </cell>
          <cell r="Z1150">
            <v>-24.68</v>
          </cell>
        </row>
        <row r="1151">
          <cell r="C1151">
            <v>36630</v>
          </cell>
          <cell r="D1151" t="str">
            <v>Sld</v>
          </cell>
          <cell r="E1151">
            <v>36647</v>
          </cell>
          <cell r="G1151">
            <v>1</v>
          </cell>
          <cell r="H1151">
            <v>3.085</v>
          </cell>
          <cell r="I1151" t="str">
            <v>PB</v>
          </cell>
          <cell r="K1151">
            <v>166</v>
          </cell>
          <cell r="L1151">
            <v>3.141</v>
          </cell>
          <cell r="M1151">
            <v>-9440</v>
          </cell>
          <cell r="N1151" t="str">
            <v>Fut</v>
          </cell>
          <cell r="O1151" t="str">
            <v>Nyx</v>
          </cell>
          <cell r="P1151">
            <v>0</v>
          </cell>
          <cell r="Q1151">
            <v>10000</v>
          </cell>
          <cell r="R1151" t="str">
            <v>Fncl</v>
          </cell>
          <cell r="S1151" t="str">
            <v>Nymex</v>
          </cell>
          <cell r="T1151">
            <v>10000</v>
          </cell>
          <cell r="U1151">
            <v>-1</v>
          </cell>
          <cell r="V1151">
            <v>3.085</v>
          </cell>
          <cell r="W1151">
            <v>0</v>
          </cell>
          <cell r="X1151">
            <v>3.085</v>
          </cell>
          <cell r="Y1151">
            <v>-1</v>
          </cell>
          <cell r="Z1151">
            <v>-3.085</v>
          </cell>
        </row>
        <row r="1152">
          <cell r="C1152">
            <v>36630</v>
          </cell>
          <cell r="D1152" t="str">
            <v>Sld</v>
          </cell>
          <cell r="E1152">
            <v>36647</v>
          </cell>
          <cell r="G1152">
            <v>3</v>
          </cell>
          <cell r="H1152">
            <v>3.085</v>
          </cell>
          <cell r="I1152" t="str">
            <v>PB</v>
          </cell>
          <cell r="K1152">
            <v>183</v>
          </cell>
          <cell r="L1152">
            <v>3.141</v>
          </cell>
          <cell r="M1152">
            <v>-29440</v>
          </cell>
          <cell r="N1152" t="str">
            <v>Fut</v>
          </cell>
          <cell r="O1152" t="str">
            <v>Nyx</v>
          </cell>
          <cell r="P1152">
            <v>0</v>
          </cell>
          <cell r="Q1152">
            <v>30000</v>
          </cell>
          <cell r="R1152" t="str">
            <v>Fncl</v>
          </cell>
          <cell r="S1152" t="str">
            <v>Nymex</v>
          </cell>
          <cell r="T1152">
            <v>30000</v>
          </cell>
          <cell r="U1152">
            <v>-3</v>
          </cell>
          <cell r="V1152">
            <v>3.085</v>
          </cell>
          <cell r="W1152">
            <v>0</v>
          </cell>
          <cell r="X1152">
            <v>9.254999999999999</v>
          </cell>
          <cell r="Y1152">
            <v>-3</v>
          </cell>
          <cell r="Z1152">
            <v>-9.254999999999999</v>
          </cell>
        </row>
        <row r="1153">
          <cell r="C1153">
            <v>36630</v>
          </cell>
          <cell r="D1153" t="str">
            <v>Sld</v>
          </cell>
          <cell r="E1153">
            <v>36647</v>
          </cell>
          <cell r="G1153">
            <v>3</v>
          </cell>
          <cell r="H1153">
            <v>3.085</v>
          </cell>
          <cell r="I1153" t="str">
            <v>PB</v>
          </cell>
          <cell r="K1153">
            <v>174</v>
          </cell>
          <cell r="L1153">
            <v>3.141</v>
          </cell>
          <cell r="M1153">
            <v>-29440</v>
          </cell>
          <cell r="N1153" t="str">
            <v>Fut</v>
          </cell>
          <cell r="O1153" t="str">
            <v>Nyx</v>
          </cell>
          <cell r="P1153">
            <v>0</v>
          </cell>
          <cell r="Q1153">
            <v>30000</v>
          </cell>
          <cell r="R1153" t="str">
            <v>Fncl</v>
          </cell>
          <cell r="S1153" t="str">
            <v>Nymex</v>
          </cell>
          <cell r="T1153">
            <v>30000</v>
          </cell>
          <cell r="U1153">
            <v>-3</v>
          </cell>
          <cell r="V1153">
            <v>3.085</v>
          </cell>
          <cell r="W1153">
            <v>0</v>
          </cell>
          <cell r="X1153">
            <v>9.254999999999999</v>
          </cell>
          <cell r="Y1153">
            <v>-3</v>
          </cell>
          <cell r="Z1153">
            <v>-9.254999999999999</v>
          </cell>
        </row>
        <row r="1154">
          <cell r="L1154" t="e">
            <v>#N/A</v>
          </cell>
          <cell r="M1154" t="e">
            <v>#N/A</v>
          </cell>
          <cell r="N1154" t="str">
            <v>Fut</v>
          </cell>
          <cell r="O1154" t="str">
            <v>Nyx</v>
          </cell>
          <cell r="P1154">
            <v>0</v>
          </cell>
          <cell r="Q1154">
            <v>0</v>
          </cell>
          <cell r="R1154" t="str">
            <v>Fncl</v>
          </cell>
          <cell r="S1154" t="str">
            <v>Nymex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</row>
        <row r="1155">
          <cell r="C1155">
            <v>36633</v>
          </cell>
          <cell r="D1155" t="str">
            <v>Sld</v>
          </cell>
          <cell r="E1155">
            <v>36647</v>
          </cell>
          <cell r="G1155">
            <v>15</v>
          </cell>
          <cell r="H1155">
            <v>3.13</v>
          </cell>
          <cell r="I1155" t="str">
            <v>PB</v>
          </cell>
          <cell r="K1155">
            <v>125</v>
          </cell>
          <cell r="L1155">
            <v>3.141</v>
          </cell>
          <cell r="M1155">
            <v>-149890</v>
          </cell>
          <cell r="N1155" t="str">
            <v>Fut</v>
          </cell>
          <cell r="O1155" t="str">
            <v>Nyx</v>
          </cell>
          <cell r="P1155">
            <v>0</v>
          </cell>
          <cell r="Q1155">
            <v>150000</v>
          </cell>
          <cell r="R1155" t="str">
            <v>Fncl</v>
          </cell>
          <cell r="S1155" t="str">
            <v>Nymex</v>
          </cell>
          <cell r="T1155">
            <v>150000</v>
          </cell>
          <cell r="U1155">
            <v>-15</v>
          </cell>
          <cell r="V1155">
            <v>3.13</v>
          </cell>
          <cell r="W1155">
            <v>0</v>
          </cell>
          <cell r="X1155">
            <v>46.949999999999996</v>
          </cell>
          <cell r="Y1155">
            <v>-15</v>
          </cell>
          <cell r="Z1155">
            <v>-46.949999999999996</v>
          </cell>
        </row>
        <row r="1156">
          <cell r="C1156">
            <v>36633</v>
          </cell>
          <cell r="D1156" t="str">
            <v>Sld</v>
          </cell>
          <cell r="E1156">
            <v>36647</v>
          </cell>
          <cell r="G1156">
            <v>15</v>
          </cell>
          <cell r="H1156">
            <v>3.145</v>
          </cell>
          <cell r="I1156" t="str">
            <v>PB</v>
          </cell>
          <cell r="K1156">
            <v>125</v>
          </cell>
          <cell r="L1156">
            <v>3.141</v>
          </cell>
          <cell r="M1156">
            <v>-150040</v>
          </cell>
          <cell r="N1156" t="str">
            <v>Fut</v>
          </cell>
          <cell r="O1156" t="str">
            <v>Nyx</v>
          </cell>
          <cell r="P1156">
            <v>0</v>
          </cell>
          <cell r="Q1156">
            <v>150000</v>
          </cell>
          <cell r="R1156" t="str">
            <v>Fncl</v>
          </cell>
          <cell r="S1156" t="str">
            <v>Nymex</v>
          </cell>
          <cell r="T1156">
            <v>150000</v>
          </cell>
          <cell r="U1156">
            <v>-15</v>
          </cell>
          <cell r="V1156">
            <v>3.145</v>
          </cell>
          <cell r="W1156">
            <v>0</v>
          </cell>
          <cell r="X1156">
            <v>47.174999999999997</v>
          </cell>
          <cell r="Y1156">
            <v>-15</v>
          </cell>
          <cell r="Z1156">
            <v>-47.174999999999997</v>
          </cell>
        </row>
        <row r="1157">
          <cell r="C1157">
            <v>36634</v>
          </cell>
          <cell r="D1157" t="str">
            <v>Bot</v>
          </cell>
          <cell r="E1157">
            <v>36647</v>
          </cell>
          <cell r="F1157">
            <v>18</v>
          </cell>
          <cell r="H1157">
            <v>3.16</v>
          </cell>
          <cell r="I1157" t="str">
            <v>PBA</v>
          </cell>
          <cell r="K1157">
            <v>183</v>
          </cell>
          <cell r="L1157">
            <v>3.141</v>
          </cell>
          <cell r="M1157">
            <v>179810.00000000003</v>
          </cell>
          <cell r="N1157" t="str">
            <v>Fut</v>
          </cell>
          <cell r="O1157" t="str">
            <v>Nyx</v>
          </cell>
          <cell r="P1157">
            <v>180000</v>
          </cell>
          <cell r="Q1157">
            <v>0</v>
          </cell>
          <cell r="R1157" t="str">
            <v>Fncl</v>
          </cell>
          <cell r="S1157" t="str">
            <v>Nymex</v>
          </cell>
          <cell r="T1157">
            <v>180000</v>
          </cell>
          <cell r="U1157">
            <v>18</v>
          </cell>
          <cell r="V1157">
            <v>3.16</v>
          </cell>
          <cell r="W1157">
            <v>56.88</v>
          </cell>
          <cell r="X1157">
            <v>0</v>
          </cell>
          <cell r="Y1157">
            <v>18</v>
          </cell>
          <cell r="Z1157">
            <v>56.88</v>
          </cell>
        </row>
        <row r="1158">
          <cell r="C1158">
            <v>36634</v>
          </cell>
          <cell r="D1158" t="str">
            <v>Bot</v>
          </cell>
          <cell r="E1158">
            <v>36647</v>
          </cell>
          <cell r="F1158">
            <v>1</v>
          </cell>
          <cell r="H1158">
            <v>3.16</v>
          </cell>
          <cell r="I1158" t="str">
            <v>PBA</v>
          </cell>
          <cell r="K1158">
            <v>182</v>
          </cell>
          <cell r="L1158">
            <v>3.141</v>
          </cell>
          <cell r="M1158">
            <v>9809.9999999999982</v>
          </cell>
          <cell r="N1158" t="str">
            <v>Fut</v>
          </cell>
          <cell r="O1158" t="str">
            <v>Nyx</v>
          </cell>
          <cell r="P1158">
            <v>10000</v>
          </cell>
          <cell r="Q1158">
            <v>0</v>
          </cell>
          <cell r="R1158" t="str">
            <v>Fncl</v>
          </cell>
          <cell r="S1158" t="str">
            <v>Nymex</v>
          </cell>
          <cell r="T1158">
            <v>10000</v>
          </cell>
          <cell r="U1158">
            <v>1</v>
          </cell>
          <cell r="V1158">
            <v>3.16</v>
          </cell>
          <cell r="W1158">
            <v>3.16</v>
          </cell>
          <cell r="X1158">
            <v>0</v>
          </cell>
          <cell r="Y1158">
            <v>1</v>
          </cell>
          <cell r="Z1158">
            <v>3.16</v>
          </cell>
        </row>
        <row r="1159">
          <cell r="L1159" t="e">
            <v>#N/A</v>
          </cell>
          <cell r="M1159" t="e">
            <v>#N/A</v>
          </cell>
          <cell r="N1159" t="str">
            <v>Fut</v>
          </cell>
          <cell r="O1159" t="str">
            <v>Nyx</v>
          </cell>
          <cell r="P1159">
            <v>0</v>
          </cell>
          <cell r="Q1159">
            <v>0</v>
          </cell>
          <cell r="R1159" t="str">
            <v>Fncl</v>
          </cell>
          <cell r="S1159" t="str">
            <v>Nymex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</row>
        <row r="1160">
          <cell r="C1160">
            <v>36634</v>
          </cell>
          <cell r="D1160" t="str">
            <v>Bot</v>
          </cell>
          <cell r="E1160">
            <v>36647</v>
          </cell>
          <cell r="F1160">
            <v>30</v>
          </cell>
          <cell r="H1160">
            <v>3.12</v>
          </cell>
          <cell r="I1160" t="str">
            <v>PB</v>
          </cell>
          <cell r="K1160">
            <v>125</v>
          </cell>
          <cell r="L1160">
            <v>3.141</v>
          </cell>
          <cell r="M1160">
            <v>300210</v>
          </cell>
          <cell r="N1160" t="str">
            <v>Fut</v>
          </cell>
          <cell r="O1160" t="str">
            <v>Nyx</v>
          </cell>
          <cell r="P1160">
            <v>300000</v>
          </cell>
          <cell r="Q1160">
            <v>0</v>
          </cell>
          <cell r="R1160" t="str">
            <v>Fncl</v>
          </cell>
          <cell r="S1160" t="str">
            <v>Nymex</v>
          </cell>
          <cell r="T1160">
            <v>300000</v>
          </cell>
          <cell r="U1160">
            <v>30</v>
          </cell>
          <cell r="V1160">
            <v>3.12</v>
          </cell>
          <cell r="W1160">
            <v>93.600000000000009</v>
          </cell>
          <cell r="X1160">
            <v>0</v>
          </cell>
          <cell r="Y1160">
            <v>30</v>
          </cell>
          <cell r="Z1160">
            <v>93.600000000000009</v>
          </cell>
        </row>
        <row r="1161">
          <cell r="C1161">
            <v>36635</v>
          </cell>
          <cell r="D1161" t="str">
            <v>Sld</v>
          </cell>
          <cell r="E1161">
            <v>36647</v>
          </cell>
          <cell r="G1161">
            <v>30</v>
          </cell>
          <cell r="H1161">
            <v>3.125</v>
          </cell>
          <cell r="I1161" t="str">
            <v>PB</v>
          </cell>
          <cell r="K1161">
            <v>125</v>
          </cell>
          <cell r="L1161">
            <v>3.141</v>
          </cell>
          <cell r="M1161">
            <v>-299840</v>
          </cell>
          <cell r="N1161" t="str">
            <v>Fut</v>
          </cell>
          <cell r="O1161" t="str">
            <v>Nyx</v>
          </cell>
          <cell r="P1161">
            <v>0</v>
          </cell>
          <cell r="Q1161">
            <v>300000</v>
          </cell>
          <cell r="R1161" t="str">
            <v>Fncl</v>
          </cell>
          <cell r="S1161" t="str">
            <v>Nymex</v>
          </cell>
          <cell r="T1161">
            <v>300000</v>
          </cell>
          <cell r="U1161">
            <v>-30</v>
          </cell>
          <cell r="V1161">
            <v>3.125</v>
          </cell>
          <cell r="W1161">
            <v>0</v>
          </cell>
          <cell r="X1161">
            <v>93.75</v>
          </cell>
          <cell r="Y1161">
            <v>-30</v>
          </cell>
          <cell r="Z1161">
            <v>-93.75</v>
          </cell>
        </row>
        <row r="1162">
          <cell r="C1162">
            <v>36635</v>
          </cell>
          <cell r="D1162" t="str">
            <v>Sld</v>
          </cell>
          <cell r="E1162">
            <v>36647</v>
          </cell>
          <cell r="G1162">
            <v>18</v>
          </cell>
          <cell r="H1162">
            <v>3.1150000000000002</v>
          </cell>
          <cell r="I1162" t="str">
            <v>PB</v>
          </cell>
          <cell r="K1162">
            <v>183</v>
          </cell>
          <cell r="L1162">
            <v>3.141</v>
          </cell>
          <cell r="M1162">
            <v>-179740</v>
          </cell>
          <cell r="N1162" t="str">
            <v>Fut</v>
          </cell>
          <cell r="O1162" t="str">
            <v>Nyx</v>
          </cell>
          <cell r="P1162">
            <v>0</v>
          </cell>
          <cell r="Q1162">
            <v>180000</v>
          </cell>
          <cell r="R1162" t="str">
            <v>Fncl</v>
          </cell>
          <cell r="S1162" t="str">
            <v>Nymex</v>
          </cell>
          <cell r="T1162">
            <v>180000</v>
          </cell>
          <cell r="U1162">
            <v>-18</v>
          </cell>
          <cell r="V1162">
            <v>3.1150000000000002</v>
          </cell>
          <cell r="W1162">
            <v>0</v>
          </cell>
          <cell r="X1162">
            <v>56.070000000000007</v>
          </cell>
          <cell r="Y1162">
            <v>-18</v>
          </cell>
          <cell r="Z1162">
            <v>-56.070000000000007</v>
          </cell>
        </row>
        <row r="1163">
          <cell r="C1163">
            <v>36635</v>
          </cell>
          <cell r="D1163" t="str">
            <v>Sld</v>
          </cell>
          <cell r="E1163">
            <v>36647</v>
          </cell>
          <cell r="G1163">
            <v>12</v>
          </cell>
          <cell r="H1163">
            <v>3.1150000000000002</v>
          </cell>
          <cell r="I1163" t="str">
            <v>PB</v>
          </cell>
          <cell r="K1163">
            <v>182</v>
          </cell>
          <cell r="L1163">
            <v>3.141</v>
          </cell>
          <cell r="M1163">
            <v>-119740</v>
          </cell>
          <cell r="N1163" t="str">
            <v>Fut</v>
          </cell>
          <cell r="O1163" t="str">
            <v>Nyx</v>
          </cell>
          <cell r="P1163">
            <v>0</v>
          </cell>
          <cell r="Q1163">
            <v>120000</v>
          </cell>
          <cell r="R1163" t="str">
            <v>Fncl</v>
          </cell>
          <cell r="S1163" t="str">
            <v>Nymex</v>
          </cell>
          <cell r="T1163">
            <v>120000</v>
          </cell>
          <cell r="U1163">
            <v>-12</v>
          </cell>
          <cell r="V1163">
            <v>3.1150000000000002</v>
          </cell>
          <cell r="W1163">
            <v>0</v>
          </cell>
          <cell r="X1163">
            <v>37.380000000000003</v>
          </cell>
          <cell r="Y1163">
            <v>-12</v>
          </cell>
          <cell r="Z1163">
            <v>-37.380000000000003</v>
          </cell>
        </row>
        <row r="1164">
          <cell r="C1164">
            <v>36635</v>
          </cell>
          <cell r="D1164" t="str">
            <v>Sld</v>
          </cell>
          <cell r="E1164">
            <v>36647</v>
          </cell>
          <cell r="G1164">
            <v>5</v>
          </cell>
          <cell r="H1164">
            <v>3.1150000000000002</v>
          </cell>
          <cell r="I1164" t="str">
            <v>PB</v>
          </cell>
          <cell r="K1164">
            <v>188</v>
          </cell>
          <cell r="L1164">
            <v>3.141</v>
          </cell>
          <cell r="M1164">
            <v>-49740</v>
          </cell>
          <cell r="N1164" t="str">
            <v>Fut</v>
          </cell>
          <cell r="O1164" t="str">
            <v>Nyx</v>
          </cell>
          <cell r="P1164">
            <v>0</v>
          </cell>
          <cell r="Q1164">
            <v>50000</v>
          </cell>
          <cell r="R1164" t="str">
            <v>Fncl</v>
          </cell>
          <cell r="S1164" t="str">
            <v>Nymex</v>
          </cell>
          <cell r="T1164">
            <v>50000</v>
          </cell>
          <cell r="U1164">
            <v>-5</v>
          </cell>
          <cell r="V1164">
            <v>3.1150000000000002</v>
          </cell>
          <cell r="W1164">
            <v>0</v>
          </cell>
          <cell r="X1164">
            <v>15.575000000000001</v>
          </cell>
          <cell r="Y1164">
            <v>-5</v>
          </cell>
          <cell r="Z1164">
            <v>-15.575000000000001</v>
          </cell>
        </row>
        <row r="1165">
          <cell r="C1165">
            <v>36635</v>
          </cell>
          <cell r="D1165" t="str">
            <v>Bot</v>
          </cell>
          <cell r="E1165">
            <v>36647</v>
          </cell>
          <cell r="F1165">
            <v>5</v>
          </cell>
          <cell r="H1165">
            <v>3.06</v>
          </cell>
          <cell r="I1165" t="str">
            <v>PB</v>
          </cell>
          <cell r="K1165">
            <v>188</v>
          </cell>
          <cell r="L1165">
            <v>3.141</v>
          </cell>
          <cell r="M1165">
            <v>50809.999999999993</v>
          </cell>
          <cell r="N1165" t="str">
            <v>Fut</v>
          </cell>
          <cell r="O1165" t="str">
            <v>Nyx</v>
          </cell>
          <cell r="P1165">
            <v>50000</v>
          </cell>
          <cell r="Q1165">
            <v>0</v>
          </cell>
          <cell r="R1165" t="str">
            <v>Fncl</v>
          </cell>
          <cell r="S1165" t="str">
            <v>Nymex</v>
          </cell>
          <cell r="T1165">
            <v>50000</v>
          </cell>
          <cell r="U1165">
            <v>5</v>
          </cell>
          <cell r="V1165">
            <v>3.06</v>
          </cell>
          <cell r="W1165">
            <v>15.3</v>
          </cell>
          <cell r="X1165">
            <v>0</v>
          </cell>
          <cell r="Y1165">
            <v>5</v>
          </cell>
          <cell r="Z1165">
            <v>15.3</v>
          </cell>
        </row>
        <row r="1166">
          <cell r="C1166">
            <v>36636</v>
          </cell>
          <cell r="D1166" t="str">
            <v>Bot</v>
          </cell>
          <cell r="E1166">
            <v>36647</v>
          </cell>
          <cell r="F1166">
            <v>20</v>
          </cell>
          <cell r="H1166">
            <v>3.07</v>
          </cell>
          <cell r="I1166" t="str">
            <v>PBA</v>
          </cell>
          <cell r="K1166">
            <v>125</v>
          </cell>
          <cell r="L1166">
            <v>3.141</v>
          </cell>
          <cell r="M1166">
            <v>200710.00000000003</v>
          </cell>
          <cell r="N1166" t="str">
            <v>Fut</v>
          </cell>
          <cell r="O1166" t="str">
            <v>Nyx</v>
          </cell>
          <cell r="P1166">
            <v>200000</v>
          </cell>
          <cell r="Q1166">
            <v>0</v>
          </cell>
          <cell r="R1166" t="str">
            <v>Fncl</v>
          </cell>
          <cell r="S1166" t="str">
            <v>Nymex</v>
          </cell>
          <cell r="T1166">
            <v>200000</v>
          </cell>
          <cell r="U1166">
            <v>20</v>
          </cell>
          <cell r="V1166">
            <v>3.07</v>
          </cell>
          <cell r="W1166">
            <v>61.4</v>
          </cell>
          <cell r="X1166">
            <v>0</v>
          </cell>
          <cell r="Y1166">
            <v>20</v>
          </cell>
          <cell r="Z1166">
            <v>61.4</v>
          </cell>
        </row>
        <row r="1167">
          <cell r="L1167" t="e">
            <v>#N/A</v>
          </cell>
          <cell r="M1167" t="e">
            <v>#N/A</v>
          </cell>
          <cell r="N1167" t="str">
            <v>Fut</v>
          </cell>
          <cell r="O1167" t="str">
            <v>Nyx</v>
          </cell>
          <cell r="P1167">
            <v>0</v>
          </cell>
          <cell r="Q1167">
            <v>0</v>
          </cell>
          <cell r="R1167" t="str">
            <v>Fncl</v>
          </cell>
          <cell r="S1167" t="str">
            <v>Nymex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</row>
        <row r="1168">
          <cell r="C1168">
            <v>36640</v>
          </cell>
          <cell r="D1168" t="str">
            <v>Bot</v>
          </cell>
          <cell r="E1168">
            <v>36647</v>
          </cell>
          <cell r="F1168">
            <v>15</v>
          </cell>
          <cell r="H1168">
            <v>3.125</v>
          </cell>
          <cell r="I1168" t="str">
            <v>PB</v>
          </cell>
          <cell r="K1168">
            <v>166</v>
          </cell>
          <cell r="L1168">
            <v>3.141</v>
          </cell>
          <cell r="M1168">
            <v>150160</v>
          </cell>
          <cell r="N1168" t="str">
            <v>Fut</v>
          </cell>
          <cell r="O1168" t="str">
            <v>Nyx</v>
          </cell>
          <cell r="P1168">
            <v>150000</v>
          </cell>
          <cell r="Q1168">
            <v>0</v>
          </cell>
          <cell r="R1168" t="str">
            <v>Fncl</v>
          </cell>
          <cell r="S1168" t="str">
            <v>Nymex</v>
          </cell>
          <cell r="T1168">
            <v>150000</v>
          </cell>
          <cell r="U1168">
            <v>15</v>
          </cell>
          <cell r="V1168">
            <v>3.125</v>
          </cell>
          <cell r="W1168">
            <v>46.875</v>
          </cell>
          <cell r="X1168">
            <v>0</v>
          </cell>
          <cell r="Y1168">
            <v>15</v>
          </cell>
          <cell r="Z1168">
            <v>46.875</v>
          </cell>
        </row>
        <row r="1169">
          <cell r="C1169">
            <v>36641</v>
          </cell>
          <cell r="D1169" t="str">
            <v>Bot</v>
          </cell>
          <cell r="E1169">
            <v>36647</v>
          </cell>
          <cell r="F1169">
            <v>10</v>
          </cell>
          <cell r="H1169">
            <v>3.157</v>
          </cell>
          <cell r="I1169" t="str">
            <v>PBA</v>
          </cell>
          <cell r="K1169">
            <v>125</v>
          </cell>
          <cell r="L1169">
            <v>3.141</v>
          </cell>
          <cell r="M1169">
            <v>99840</v>
          </cell>
          <cell r="N1169" t="str">
            <v>Fut</v>
          </cell>
          <cell r="O1169" t="str">
            <v>Nyx</v>
          </cell>
          <cell r="P1169">
            <v>100000</v>
          </cell>
          <cell r="Q1169">
            <v>0</v>
          </cell>
          <cell r="R1169" t="str">
            <v>Fncl</v>
          </cell>
          <cell r="S1169" t="str">
            <v>Nymex</v>
          </cell>
          <cell r="T1169">
            <v>100000</v>
          </cell>
          <cell r="U1169">
            <v>10</v>
          </cell>
          <cell r="V1169">
            <v>3.157</v>
          </cell>
          <cell r="W1169">
            <v>31.57</v>
          </cell>
          <cell r="X1169">
            <v>0</v>
          </cell>
          <cell r="Y1169">
            <v>10</v>
          </cell>
          <cell r="Z1169">
            <v>31.57</v>
          </cell>
        </row>
        <row r="1170">
          <cell r="C1170">
            <v>36641</v>
          </cell>
          <cell r="D1170" t="str">
            <v>Bot</v>
          </cell>
          <cell r="E1170">
            <v>36647</v>
          </cell>
          <cell r="F1170">
            <v>1</v>
          </cell>
          <cell r="H1170">
            <v>3.1589999999999998</v>
          </cell>
          <cell r="I1170" t="str">
            <v>PBA</v>
          </cell>
          <cell r="K1170">
            <v>166</v>
          </cell>
          <cell r="L1170">
            <v>3.141</v>
          </cell>
          <cell r="M1170">
            <v>9820.0000000000018</v>
          </cell>
          <cell r="N1170" t="str">
            <v>Fut</v>
          </cell>
          <cell r="O1170" t="str">
            <v>Nyx</v>
          </cell>
          <cell r="P1170">
            <v>10000</v>
          </cell>
          <cell r="Q1170">
            <v>0</v>
          </cell>
          <cell r="R1170" t="str">
            <v>Fncl</v>
          </cell>
          <cell r="S1170" t="str">
            <v>Nymex</v>
          </cell>
          <cell r="T1170">
            <v>10000</v>
          </cell>
          <cell r="U1170">
            <v>1</v>
          </cell>
          <cell r="V1170">
            <v>3.1589999999999998</v>
          </cell>
          <cell r="W1170">
            <v>3.1589999999999998</v>
          </cell>
          <cell r="X1170">
            <v>0</v>
          </cell>
          <cell r="Y1170">
            <v>1</v>
          </cell>
          <cell r="Z1170">
            <v>3.1589999999999998</v>
          </cell>
        </row>
        <row r="1171">
          <cell r="C1171">
            <v>36641</v>
          </cell>
          <cell r="D1171" t="str">
            <v>Bot</v>
          </cell>
          <cell r="E1171">
            <v>36647</v>
          </cell>
          <cell r="F1171">
            <v>19</v>
          </cell>
          <cell r="H1171">
            <v>3.1589999999999998</v>
          </cell>
          <cell r="I1171" t="str">
            <v>PBA</v>
          </cell>
          <cell r="K1171">
            <v>182</v>
          </cell>
          <cell r="L1171">
            <v>3.141</v>
          </cell>
          <cell r="M1171">
            <v>189820</v>
          </cell>
          <cell r="N1171" t="str">
            <v>Fut</v>
          </cell>
          <cell r="O1171" t="str">
            <v>Nyx</v>
          </cell>
          <cell r="P1171">
            <v>190000</v>
          </cell>
          <cell r="Q1171">
            <v>0</v>
          </cell>
          <cell r="R1171" t="str">
            <v>Fncl</v>
          </cell>
          <cell r="S1171" t="str">
            <v>Nymex</v>
          </cell>
          <cell r="T1171">
            <v>190000</v>
          </cell>
          <cell r="U1171">
            <v>19</v>
          </cell>
          <cell r="V1171">
            <v>3.1589999999999998</v>
          </cell>
          <cell r="W1171">
            <v>60.020999999999994</v>
          </cell>
          <cell r="X1171">
            <v>0</v>
          </cell>
          <cell r="Y1171">
            <v>19</v>
          </cell>
          <cell r="Z1171">
            <v>60.020999999999994</v>
          </cell>
        </row>
        <row r="1172">
          <cell r="C1172">
            <v>36641</v>
          </cell>
          <cell r="D1172" t="str">
            <v>Bot</v>
          </cell>
          <cell r="E1172">
            <v>36647</v>
          </cell>
          <cell r="F1172">
            <v>30</v>
          </cell>
          <cell r="H1172">
            <v>3.1349999999999998</v>
          </cell>
          <cell r="I1172" t="str">
            <v>PB</v>
          </cell>
          <cell r="K1172">
            <v>174</v>
          </cell>
          <cell r="L1172">
            <v>3.141</v>
          </cell>
          <cell r="M1172">
            <v>300060</v>
          </cell>
          <cell r="N1172" t="str">
            <v>Fut</v>
          </cell>
          <cell r="O1172" t="str">
            <v>Nyx</v>
          </cell>
          <cell r="P1172">
            <v>300000</v>
          </cell>
          <cell r="Q1172">
            <v>0</v>
          </cell>
          <cell r="R1172" t="str">
            <v>Fncl</v>
          </cell>
          <cell r="S1172" t="str">
            <v>Nymex</v>
          </cell>
          <cell r="T1172">
            <v>300000</v>
          </cell>
          <cell r="U1172">
            <v>30</v>
          </cell>
          <cell r="V1172">
            <v>3.1349999999999998</v>
          </cell>
          <cell r="W1172">
            <v>94.05</v>
          </cell>
          <cell r="X1172">
            <v>0</v>
          </cell>
          <cell r="Y1172">
            <v>30</v>
          </cell>
          <cell r="Z1172">
            <v>94.05</v>
          </cell>
        </row>
        <row r="1173">
          <cell r="C1173">
            <v>36641</v>
          </cell>
          <cell r="D1173" t="str">
            <v>Bot</v>
          </cell>
          <cell r="E1173">
            <v>36647</v>
          </cell>
          <cell r="F1173">
            <v>3</v>
          </cell>
          <cell r="H1173">
            <v>3.12</v>
          </cell>
          <cell r="I1173" t="str">
            <v>PB</v>
          </cell>
          <cell r="K1173">
            <v>174</v>
          </cell>
          <cell r="L1173">
            <v>3.141</v>
          </cell>
          <cell r="M1173">
            <v>30210</v>
          </cell>
          <cell r="N1173" t="str">
            <v>Fut</v>
          </cell>
          <cell r="O1173" t="str">
            <v>Nyx</v>
          </cell>
          <cell r="P1173">
            <v>30000</v>
          </cell>
          <cell r="Q1173">
            <v>0</v>
          </cell>
          <cell r="R1173" t="str">
            <v>Fncl</v>
          </cell>
          <cell r="S1173" t="str">
            <v>Nymex</v>
          </cell>
          <cell r="T1173">
            <v>30000</v>
          </cell>
          <cell r="U1173">
            <v>3</v>
          </cell>
          <cell r="V1173">
            <v>3.12</v>
          </cell>
          <cell r="W1173">
            <v>9.36</v>
          </cell>
          <cell r="X1173">
            <v>0</v>
          </cell>
          <cell r="Y1173">
            <v>3</v>
          </cell>
          <cell r="Z1173">
            <v>9.36</v>
          </cell>
        </row>
        <row r="1174">
          <cell r="C1174">
            <v>36641</v>
          </cell>
          <cell r="D1174" t="str">
            <v>Bot</v>
          </cell>
          <cell r="E1174">
            <v>36647</v>
          </cell>
          <cell r="F1174">
            <v>18</v>
          </cell>
          <cell r="H1174">
            <v>3.12</v>
          </cell>
          <cell r="I1174" t="str">
            <v>PB</v>
          </cell>
          <cell r="K1174">
            <v>183</v>
          </cell>
          <cell r="L1174">
            <v>3.141</v>
          </cell>
          <cell r="M1174">
            <v>180210</v>
          </cell>
          <cell r="N1174" t="str">
            <v>Fut</v>
          </cell>
          <cell r="O1174" t="str">
            <v>Nyx</v>
          </cell>
          <cell r="P1174">
            <v>180000</v>
          </cell>
          <cell r="Q1174">
            <v>0</v>
          </cell>
          <cell r="R1174" t="str">
            <v>Fncl</v>
          </cell>
          <cell r="S1174" t="str">
            <v>Nymex</v>
          </cell>
          <cell r="T1174">
            <v>180000</v>
          </cell>
          <cell r="U1174">
            <v>18</v>
          </cell>
          <cell r="V1174">
            <v>3.12</v>
          </cell>
          <cell r="W1174">
            <v>56.160000000000004</v>
          </cell>
          <cell r="X1174">
            <v>0</v>
          </cell>
          <cell r="Y1174">
            <v>18</v>
          </cell>
          <cell r="Z1174">
            <v>56.160000000000004</v>
          </cell>
        </row>
        <row r="1175">
          <cell r="L1175" t="e">
            <v>#N/A</v>
          </cell>
          <cell r="M1175" t="e">
            <v>#N/A</v>
          </cell>
          <cell r="N1175" t="str">
            <v>Fut</v>
          </cell>
          <cell r="O1175" t="str">
            <v>Nyx</v>
          </cell>
          <cell r="P1175">
            <v>0</v>
          </cell>
          <cell r="Q1175">
            <v>0</v>
          </cell>
          <cell r="R1175" t="str">
            <v>Fncl</v>
          </cell>
          <cell r="S1175" t="str">
            <v>Nymex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</row>
        <row r="1176">
          <cell r="C1176">
            <v>36644</v>
          </cell>
          <cell r="D1176" t="str">
            <v>Bot</v>
          </cell>
          <cell r="E1176">
            <v>36678</v>
          </cell>
          <cell r="F1176">
            <v>30</v>
          </cell>
          <cell r="H1176">
            <v>3.145</v>
          </cell>
          <cell r="I1176" t="str">
            <v>PB</v>
          </cell>
          <cell r="K1176">
            <v>166</v>
          </cell>
          <cell r="L1176">
            <v>4.3499999999999996</v>
          </cell>
          <cell r="M1176">
            <v>312050</v>
          </cell>
          <cell r="N1176" t="str">
            <v>Fut</v>
          </cell>
          <cell r="O1176" t="str">
            <v>Nyx</v>
          </cell>
          <cell r="P1176">
            <v>300000</v>
          </cell>
          <cell r="Q1176">
            <v>0</v>
          </cell>
          <cell r="R1176" t="str">
            <v>Fncl</v>
          </cell>
          <cell r="S1176" t="str">
            <v>Nymex</v>
          </cell>
          <cell r="T1176">
            <v>300000</v>
          </cell>
          <cell r="U1176">
            <v>30</v>
          </cell>
          <cell r="V1176">
            <v>3.145</v>
          </cell>
          <cell r="W1176">
            <v>94.35</v>
          </cell>
          <cell r="X1176">
            <v>0</v>
          </cell>
          <cell r="Y1176">
            <v>30</v>
          </cell>
          <cell r="Z1176">
            <v>94.35</v>
          </cell>
        </row>
        <row r="1177">
          <cell r="C1177">
            <v>36647</v>
          </cell>
          <cell r="D1177" t="str">
            <v>Sld</v>
          </cell>
          <cell r="E1177">
            <v>36678</v>
          </cell>
          <cell r="G1177">
            <v>30</v>
          </cell>
          <cell r="H1177">
            <v>3.1749999999999998</v>
          </cell>
          <cell r="I1177" t="str">
            <v>PB</v>
          </cell>
          <cell r="K1177">
            <v>174</v>
          </cell>
          <cell r="L1177">
            <v>4.3499999999999996</v>
          </cell>
          <cell r="M1177">
            <v>-288250</v>
          </cell>
          <cell r="N1177" t="str">
            <v>Fut</v>
          </cell>
          <cell r="O1177" t="str">
            <v>Nyx</v>
          </cell>
          <cell r="P1177">
            <v>0</v>
          </cell>
          <cell r="Q1177">
            <v>300000</v>
          </cell>
          <cell r="R1177" t="str">
            <v>Fncl</v>
          </cell>
          <cell r="S1177" t="str">
            <v>Nymex</v>
          </cell>
          <cell r="T1177">
            <v>300000</v>
          </cell>
          <cell r="U1177">
            <v>-30</v>
          </cell>
          <cell r="V1177">
            <v>3.1749999999999998</v>
          </cell>
          <cell r="W1177">
            <v>0</v>
          </cell>
          <cell r="X1177">
            <v>95.25</v>
          </cell>
          <cell r="Y1177">
            <v>-30</v>
          </cell>
          <cell r="Z1177">
            <v>-95.25</v>
          </cell>
        </row>
        <row r="1178">
          <cell r="C1178">
            <v>36647</v>
          </cell>
          <cell r="D1178" t="str">
            <v>Sld</v>
          </cell>
          <cell r="E1178">
            <v>36678</v>
          </cell>
          <cell r="G1178">
            <v>15</v>
          </cell>
          <cell r="H1178">
            <v>3.1850000000000001</v>
          </cell>
          <cell r="I1178" t="str">
            <v>PB</v>
          </cell>
          <cell r="K1178">
            <v>183</v>
          </cell>
          <cell r="L1178">
            <v>4.3499999999999996</v>
          </cell>
          <cell r="M1178">
            <v>-138350</v>
          </cell>
          <cell r="N1178" t="str">
            <v>Fut</v>
          </cell>
          <cell r="O1178" t="str">
            <v>Nyx</v>
          </cell>
          <cell r="P1178">
            <v>0</v>
          </cell>
          <cell r="Q1178">
            <v>150000</v>
          </cell>
          <cell r="R1178" t="str">
            <v>Fncl</v>
          </cell>
          <cell r="S1178" t="str">
            <v>Nymex</v>
          </cell>
          <cell r="T1178">
            <v>150000</v>
          </cell>
          <cell r="U1178">
            <v>-15</v>
          </cell>
          <cell r="V1178">
            <v>3.1850000000000001</v>
          </cell>
          <cell r="W1178">
            <v>0</v>
          </cell>
          <cell r="X1178">
            <v>47.774999999999999</v>
          </cell>
          <cell r="Y1178">
            <v>-15</v>
          </cell>
          <cell r="Z1178">
            <v>-47.774999999999999</v>
          </cell>
        </row>
        <row r="1179">
          <cell r="C1179">
            <v>36647</v>
          </cell>
          <cell r="D1179" t="str">
            <v>Bot</v>
          </cell>
          <cell r="E1179">
            <v>36678</v>
          </cell>
          <cell r="F1179">
            <v>30</v>
          </cell>
          <cell r="H1179">
            <v>3.2149999999999999</v>
          </cell>
          <cell r="I1179" t="str">
            <v>PB</v>
          </cell>
          <cell r="K1179">
            <v>174</v>
          </cell>
          <cell r="L1179">
            <v>4.3499999999999996</v>
          </cell>
          <cell r="M1179">
            <v>311350</v>
          </cell>
          <cell r="N1179" t="str">
            <v>Fut</v>
          </cell>
          <cell r="O1179" t="str">
            <v>Nyx</v>
          </cell>
          <cell r="P1179">
            <v>300000</v>
          </cell>
          <cell r="Q1179">
            <v>0</v>
          </cell>
          <cell r="R1179" t="str">
            <v>Fncl</v>
          </cell>
          <cell r="S1179" t="str">
            <v>Nymex</v>
          </cell>
          <cell r="T1179">
            <v>300000</v>
          </cell>
          <cell r="U1179">
            <v>30</v>
          </cell>
          <cell r="V1179">
            <v>3.2149999999999999</v>
          </cell>
          <cell r="W1179">
            <v>96.449999999999989</v>
          </cell>
          <cell r="X1179">
            <v>0</v>
          </cell>
          <cell r="Y1179">
            <v>30</v>
          </cell>
          <cell r="Z1179">
            <v>96.449999999999989</v>
          </cell>
        </row>
        <row r="1180">
          <cell r="C1180">
            <v>36647</v>
          </cell>
          <cell r="D1180" t="str">
            <v>Bot</v>
          </cell>
          <cell r="E1180">
            <v>36678</v>
          </cell>
          <cell r="F1180">
            <v>15</v>
          </cell>
          <cell r="H1180">
            <v>3.21</v>
          </cell>
          <cell r="I1180" t="str">
            <v>PB</v>
          </cell>
          <cell r="K1180">
            <v>183</v>
          </cell>
          <cell r="L1180">
            <v>4.3499999999999996</v>
          </cell>
          <cell r="M1180">
            <v>161400</v>
          </cell>
          <cell r="N1180" t="str">
            <v>Fut</v>
          </cell>
          <cell r="O1180" t="str">
            <v>Nyx</v>
          </cell>
          <cell r="P1180">
            <v>150000</v>
          </cell>
          <cell r="Q1180">
            <v>0</v>
          </cell>
          <cell r="R1180" t="str">
            <v>Fncl</v>
          </cell>
          <cell r="S1180" t="str">
            <v>Nymex</v>
          </cell>
          <cell r="T1180">
            <v>150000</v>
          </cell>
          <cell r="U1180">
            <v>15</v>
          </cell>
          <cell r="V1180">
            <v>3.21</v>
          </cell>
          <cell r="W1180">
            <v>48.15</v>
          </cell>
          <cell r="X1180">
            <v>0</v>
          </cell>
          <cell r="Y1180">
            <v>15</v>
          </cell>
          <cell r="Z1180">
            <v>48.15</v>
          </cell>
        </row>
        <row r="1181">
          <cell r="L1181" t="e">
            <v>#N/A</v>
          </cell>
          <cell r="M1181" t="e">
            <v>#N/A</v>
          </cell>
          <cell r="N1181" t="str">
            <v>Fut</v>
          </cell>
          <cell r="O1181" t="str">
            <v>Nyx</v>
          </cell>
          <cell r="P1181">
            <v>0</v>
          </cell>
          <cell r="Q1181">
            <v>0</v>
          </cell>
          <cell r="R1181" t="str">
            <v>Fncl</v>
          </cell>
          <cell r="S1181" t="str">
            <v>Nymex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</row>
        <row r="1182">
          <cell r="C1182">
            <v>36648</v>
          </cell>
          <cell r="D1182" t="str">
            <v>Bot</v>
          </cell>
          <cell r="E1182">
            <v>36678</v>
          </cell>
          <cell r="F1182">
            <v>30</v>
          </cell>
          <cell r="H1182">
            <v>3.18</v>
          </cell>
          <cell r="I1182" t="str">
            <v>PB</v>
          </cell>
          <cell r="K1182">
            <v>166</v>
          </cell>
          <cell r="L1182">
            <v>4.3499999999999996</v>
          </cell>
          <cell r="M1182">
            <v>311700</v>
          </cell>
          <cell r="N1182" t="str">
            <v>Fut</v>
          </cell>
          <cell r="O1182" t="str">
            <v>Nyx</v>
          </cell>
          <cell r="P1182">
            <v>300000</v>
          </cell>
          <cell r="Q1182">
            <v>0</v>
          </cell>
          <cell r="R1182" t="str">
            <v>Fncl</v>
          </cell>
          <cell r="S1182" t="str">
            <v>Nymex</v>
          </cell>
          <cell r="T1182">
            <v>300000</v>
          </cell>
          <cell r="U1182">
            <v>30</v>
          </cell>
          <cell r="V1182">
            <v>3.18</v>
          </cell>
          <cell r="W1182">
            <v>95.4</v>
          </cell>
          <cell r="X1182">
            <v>0</v>
          </cell>
          <cell r="Y1182">
            <v>30</v>
          </cell>
          <cell r="Z1182">
            <v>95.4</v>
          </cell>
        </row>
        <row r="1183">
          <cell r="C1183">
            <v>36648</v>
          </cell>
          <cell r="D1183" t="str">
            <v>Sld</v>
          </cell>
          <cell r="E1183">
            <v>36678</v>
          </cell>
          <cell r="G1183">
            <v>30</v>
          </cell>
          <cell r="H1183">
            <v>3.2050000000000001</v>
          </cell>
          <cell r="I1183" t="str">
            <v>PB</v>
          </cell>
          <cell r="K1183">
            <v>166</v>
          </cell>
          <cell r="L1183">
            <v>4.3499999999999996</v>
          </cell>
          <cell r="M1183">
            <v>-288550</v>
          </cell>
          <cell r="N1183" t="str">
            <v>Fut</v>
          </cell>
          <cell r="O1183" t="str">
            <v>Nyx</v>
          </cell>
          <cell r="P1183">
            <v>0</v>
          </cell>
          <cell r="Q1183">
            <v>300000</v>
          </cell>
          <cell r="R1183" t="str">
            <v>Fncl</v>
          </cell>
          <cell r="S1183" t="str">
            <v>Nymex</v>
          </cell>
          <cell r="T1183">
            <v>300000</v>
          </cell>
          <cell r="U1183">
            <v>-30</v>
          </cell>
          <cell r="V1183">
            <v>3.2050000000000001</v>
          </cell>
          <cell r="W1183">
            <v>0</v>
          </cell>
          <cell r="X1183">
            <v>96.15</v>
          </cell>
          <cell r="Y1183">
            <v>-30</v>
          </cell>
          <cell r="Z1183">
            <v>-96.15</v>
          </cell>
        </row>
        <row r="1184">
          <cell r="L1184" t="e">
            <v>#N/A</v>
          </cell>
          <cell r="M1184" t="e">
            <v>#N/A</v>
          </cell>
          <cell r="N1184" t="str">
            <v>Fut</v>
          </cell>
          <cell r="O1184" t="str">
            <v>Nyx</v>
          </cell>
          <cell r="P1184">
            <v>0</v>
          </cell>
          <cell r="Q1184">
            <v>0</v>
          </cell>
          <cell r="R1184" t="str">
            <v>Fncl</v>
          </cell>
          <cell r="S1184" t="str">
            <v>Nymex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</row>
        <row r="1185">
          <cell r="C1185">
            <v>36648</v>
          </cell>
          <cell r="D1185" t="str">
            <v>Bot</v>
          </cell>
          <cell r="E1185">
            <v>36861</v>
          </cell>
          <cell r="F1185">
            <v>15</v>
          </cell>
          <cell r="H1185">
            <v>3.2</v>
          </cell>
          <cell r="I1185" t="str">
            <v>IT</v>
          </cell>
          <cell r="K1185">
            <v>165</v>
          </cell>
          <cell r="L1185">
            <v>6.1</v>
          </cell>
          <cell r="M1185">
            <v>179000</v>
          </cell>
          <cell r="N1185" t="str">
            <v>Fut</v>
          </cell>
          <cell r="O1185" t="str">
            <v>Nyx</v>
          </cell>
          <cell r="P1185">
            <v>150000</v>
          </cell>
          <cell r="Q1185">
            <v>0</v>
          </cell>
          <cell r="R1185" t="str">
            <v>Fncl</v>
          </cell>
          <cell r="S1185" t="str">
            <v>Nymex</v>
          </cell>
          <cell r="T1185">
            <v>150000</v>
          </cell>
          <cell r="U1185">
            <v>15</v>
          </cell>
          <cell r="V1185">
            <v>3.2</v>
          </cell>
          <cell r="W1185">
            <v>48</v>
          </cell>
          <cell r="X1185">
            <v>0</v>
          </cell>
          <cell r="Y1185">
            <v>15</v>
          </cell>
          <cell r="Z1185">
            <v>48</v>
          </cell>
        </row>
        <row r="1186">
          <cell r="C1186">
            <v>36648</v>
          </cell>
          <cell r="D1186" t="str">
            <v>Sld</v>
          </cell>
          <cell r="E1186">
            <v>36861</v>
          </cell>
          <cell r="G1186">
            <v>15</v>
          </cell>
          <cell r="H1186">
            <v>3.2</v>
          </cell>
          <cell r="I1186" t="str">
            <v>IT</v>
          </cell>
          <cell r="K1186">
            <v>174</v>
          </cell>
          <cell r="L1186">
            <v>6.1</v>
          </cell>
          <cell r="M1186">
            <v>-121000.00000000001</v>
          </cell>
          <cell r="N1186" t="str">
            <v>Fut</v>
          </cell>
          <cell r="O1186" t="str">
            <v>Nyx</v>
          </cell>
          <cell r="P1186">
            <v>0</v>
          </cell>
          <cell r="Q1186">
            <v>150000</v>
          </cell>
          <cell r="R1186" t="str">
            <v>Fncl</v>
          </cell>
          <cell r="S1186" t="str">
            <v>Nymex</v>
          </cell>
          <cell r="T1186">
            <v>150000</v>
          </cell>
          <cell r="U1186">
            <v>-15</v>
          </cell>
          <cell r="V1186">
            <v>3.2</v>
          </cell>
          <cell r="W1186">
            <v>0</v>
          </cell>
          <cell r="X1186">
            <v>48</v>
          </cell>
          <cell r="Y1186">
            <v>-15</v>
          </cell>
          <cell r="Z1186">
            <v>-48</v>
          </cell>
        </row>
        <row r="1187">
          <cell r="L1187" t="e">
            <v>#N/A</v>
          </cell>
          <cell r="M1187" t="e">
            <v>#N/A</v>
          </cell>
          <cell r="N1187" t="str">
            <v>Fut</v>
          </cell>
          <cell r="O1187" t="str">
            <v>Nyx</v>
          </cell>
          <cell r="P1187">
            <v>0</v>
          </cell>
          <cell r="Q1187">
            <v>0</v>
          </cell>
          <cell r="R1187" t="str">
            <v>Fncl</v>
          </cell>
          <cell r="S1187" t="str">
            <v>Nymex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</row>
        <row r="1188">
          <cell r="C1188">
            <v>36649</v>
          </cell>
          <cell r="D1188" t="str">
            <v>Bot</v>
          </cell>
          <cell r="E1188">
            <v>36678</v>
          </cell>
          <cell r="F1188">
            <v>30</v>
          </cell>
          <cell r="H1188">
            <v>3.2050000000000001</v>
          </cell>
          <cell r="I1188" t="str">
            <v>PB</v>
          </cell>
          <cell r="K1188">
            <v>188</v>
          </cell>
          <cell r="L1188">
            <v>4.3499999999999996</v>
          </cell>
          <cell r="M1188">
            <v>311450</v>
          </cell>
          <cell r="N1188" t="str">
            <v>Fut</v>
          </cell>
          <cell r="O1188" t="str">
            <v>Nyx</v>
          </cell>
          <cell r="P1188">
            <v>300000</v>
          </cell>
          <cell r="Q1188">
            <v>0</v>
          </cell>
          <cell r="R1188" t="str">
            <v>Fncl</v>
          </cell>
          <cell r="S1188" t="str">
            <v>Nymex</v>
          </cell>
          <cell r="T1188">
            <v>300000</v>
          </cell>
          <cell r="U1188">
            <v>30</v>
          </cell>
          <cell r="V1188">
            <v>3.2050000000000001</v>
          </cell>
          <cell r="W1188">
            <v>96.15</v>
          </cell>
          <cell r="X1188">
            <v>0</v>
          </cell>
          <cell r="Y1188">
            <v>30</v>
          </cell>
          <cell r="Z1188">
            <v>96.15</v>
          </cell>
        </row>
        <row r="1189">
          <cell r="C1189">
            <v>36649</v>
          </cell>
          <cell r="D1189" t="str">
            <v>Bot</v>
          </cell>
          <cell r="E1189">
            <v>36678</v>
          </cell>
          <cell r="F1189">
            <v>30</v>
          </cell>
          <cell r="H1189">
            <v>3.19</v>
          </cell>
          <cell r="I1189" t="str">
            <v>PB</v>
          </cell>
          <cell r="K1189">
            <v>174</v>
          </cell>
          <cell r="L1189">
            <v>4.3499999999999996</v>
          </cell>
          <cell r="M1189">
            <v>311600</v>
          </cell>
          <cell r="N1189" t="str">
            <v>Fut</v>
          </cell>
          <cell r="O1189" t="str">
            <v>Nyx</v>
          </cell>
          <cell r="P1189">
            <v>300000</v>
          </cell>
          <cell r="Q1189">
            <v>0</v>
          </cell>
          <cell r="R1189" t="str">
            <v>Fncl</v>
          </cell>
          <cell r="S1189" t="str">
            <v>Nymex</v>
          </cell>
          <cell r="T1189">
            <v>300000</v>
          </cell>
          <cell r="U1189">
            <v>30</v>
          </cell>
          <cell r="V1189">
            <v>3.19</v>
          </cell>
          <cell r="W1189">
            <v>95.7</v>
          </cell>
          <cell r="X1189">
            <v>0</v>
          </cell>
          <cell r="Y1189">
            <v>30</v>
          </cell>
          <cell r="Z1189">
            <v>95.7</v>
          </cell>
        </row>
        <row r="1190">
          <cell r="L1190" t="e">
            <v>#N/A</v>
          </cell>
          <cell r="M1190" t="e">
            <v>#N/A</v>
          </cell>
          <cell r="N1190" t="str">
            <v>Fut</v>
          </cell>
          <cell r="O1190" t="str">
            <v>Nyx</v>
          </cell>
          <cell r="P1190">
            <v>0</v>
          </cell>
          <cell r="Q1190">
            <v>0</v>
          </cell>
          <cell r="R1190" t="str">
            <v>Fncl</v>
          </cell>
          <cell r="S1190" t="str">
            <v>Nymex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</row>
        <row r="1191">
          <cell r="C1191">
            <v>36655</v>
          </cell>
          <cell r="D1191" t="str">
            <v>Sld</v>
          </cell>
          <cell r="E1191">
            <v>36678</v>
          </cell>
          <cell r="G1191">
            <v>30</v>
          </cell>
          <cell r="H1191">
            <v>3.18</v>
          </cell>
          <cell r="I1191" t="str">
            <v>PB</v>
          </cell>
          <cell r="K1191">
            <v>188</v>
          </cell>
          <cell r="L1191">
            <v>4.3499999999999996</v>
          </cell>
          <cell r="M1191">
            <v>-288300</v>
          </cell>
          <cell r="N1191" t="str">
            <v>Fut</v>
          </cell>
          <cell r="O1191" t="str">
            <v>Nyx</v>
          </cell>
          <cell r="P1191">
            <v>0</v>
          </cell>
          <cell r="Q1191">
            <v>300000</v>
          </cell>
          <cell r="R1191" t="str">
            <v>Fncl</v>
          </cell>
          <cell r="S1191" t="str">
            <v>Nymex</v>
          </cell>
          <cell r="T1191">
            <v>300000</v>
          </cell>
          <cell r="U1191">
            <v>-30</v>
          </cell>
          <cell r="V1191">
            <v>3.18</v>
          </cell>
          <cell r="W1191">
            <v>0</v>
          </cell>
          <cell r="X1191">
            <v>95.4</v>
          </cell>
          <cell r="Y1191">
            <v>-30</v>
          </cell>
          <cell r="Z1191">
            <v>-95.4</v>
          </cell>
        </row>
        <row r="1192">
          <cell r="C1192">
            <v>36655</v>
          </cell>
          <cell r="D1192" t="str">
            <v>Sld</v>
          </cell>
          <cell r="E1192">
            <v>36678</v>
          </cell>
          <cell r="G1192">
            <v>30</v>
          </cell>
          <cell r="H1192">
            <v>3.1749999999999998</v>
          </cell>
          <cell r="I1192" t="str">
            <v>PB</v>
          </cell>
          <cell r="K1192">
            <v>174</v>
          </cell>
          <cell r="L1192">
            <v>4.3499999999999996</v>
          </cell>
          <cell r="M1192">
            <v>-288250</v>
          </cell>
          <cell r="N1192" t="str">
            <v>Fut</v>
          </cell>
          <cell r="O1192" t="str">
            <v>Nyx</v>
          </cell>
          <cell r="P1192">
            <v>0</v>
          </cell>
          <cell r="Q1192">
            <v>300000</v>
          </cell>
          <cell r="R1192" t="str">
            <v>Fncl</v>
          </cell>
          <cell r="S1192" t="str">
            <v>Nymex</v>
          </cell>
          <cell r="T1192">
            <v>300000</v>
          </cell>
          <cell r="U1192">
            <v>-30</v>
          </cell>
          <cell r="V1192">
            <v>3.1749999999999998</v>
          </cell>
          <cell r="W1192">
            <v>0</v>
          </cell>
          <cell r="X1192">
            <v>95.25</v>
          </cell>
          <cell r="Y1192">
            <v>-30</v>
          </cell>
          <cell r="Z1192">
            <v>-95.25</v>
          </cell>
        </row>
        <row r="1193">
          <cell r="L1193" t="e">
            <v>#N/A</v>
          </cell>
          <cell r="M1193" t="e">
            <v>#N/A</v>
          </cell>
          <cell r="N1193" t="str">
            <v>Fut</v>
          </cell>
          <cell r="O1193" t="str">
            <v>Nyx</v>
          </cell>
          <cell r="P1193">
            <v>0</v>
          </cell>
          <cell r="Q1193">
            <v>0</v>
          </cell>
          <cell r="R1193" t="str">
            <v>Fncl</v>
          </cell>
          <cell r="S1193" t="str">
            <v>Nymex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</row>
        <row r="1194">
          <cell r="C1194">
            <v>36656</v>
          </cell>
          <cell r="D1194" t="str">
            <v>Sld</v>
          </cell>
          <cell r="E1194">
            <v>36678</v>
          </cell>
          <cell r="G1194">
            <v>30</v>
          </cell>
          <cell r="H1194">
            <v>3.27</v>
          </cell>
          <cell r="I1194" t="str">
            <v>PB</v>
          </cell>
          <cell r="K1194">
            <v>166</v>
          </cell>
          <cell r="L1194">
            <v>4.3499999999999996</v>
          </cell>
          <cell r="M1194">
            <v>-289200</v>
          </cell>
          <cell r="N1194" t="str">
            <v>Fut</v>
          </cell>
          <cell r="O1194" t="str">
            <v>Nyx</v>
          </cell>
          <cell r="P1194">
            <v>0</v>
          </cell>
          <cell r="Q1194">
            <v>300000</v>
          </cell>
          <cell r="R1194" t="str">
            <v>Fncl</v>
          </cell>
          <cell r="S1194" t="str">
            <v>Nymex</v>
          </cell>
          <cell r="T1194">
            <v>300000</v>
          </cell>
          <cell r="U1194">
            <v>-30</v>
          </cell>
          <cell r="V1194">
            <v>3.27</v>
          </cell>
          <cell r="W1194">
            <v>0</v>
          </cell>
          <cell r="X1194">
            <v>98.1</v>
          </cell>
          <cell r="Y1194">
            <v>-30</v>
          </cell>
          <cell r="Z1194">
            <v>-98.1</v>
          </cell>
        </row>
        <row r="1195">
          <cell r="C1195">
            <v>36656</v>
          </cell>
          <cell r="D1195" t="str">
            <v>Sld</v>
          </cell>
          <cell r="E1195">
            <v>36678</v>
          </cell>
          <cell r="G1195">
            <v>15</v>
          </cell>
          <cell r="H1195">
            <v>3.17</v>
          </cell>
          <cell r="I1195" t="str">
            <v>PB</v>
          </cell>
          <cell r="K1195">
            <v>166</v>
          </cell>
          <cell r="L1195">
            <v>4.3499999999999996</v>
          </cell>
          <cell r="M1195">
            <v>-138200</v>
          </cell>
          <cell r="N1195" t="str">
            <v>Fut</v>
          </cell>
          <cell r="O1195" t="str">
            <v>Nyx</v>
          </cell>
          <cell r="P1195">
            <v>0</v>
          </cell>
          <cell r="Q1195">
            <v>150000</v>
          </cell>
          <cell r="R1195" t="str">
            <v>Fncl</v>
          </cell>
          <cell r="S1195" t="str">
            <v>Nymex</v>
          </cell>
          <cell r="T1195">
            <v>150000</v>
          </cell>
          <cell r="U1195">
            <v>-15</v>
          </cell>
          <cell r="V1195">
            <v>3.17</v>
          </cell>
          <cell r="W1195">
            <v>0</v>
          </cell>
          <cell r="X1195">
            <v>47.55</v>
          </cell>
          <cell r="Y1195">
            <v>-15</v>
          </cell>
          <cell r="Z1195">
            <v>-47.55</v>
          </cell>
        </row>
        <row r="1196">
          <cell r="C1196">
            <v>36656</v>
          </cell>
          <cell r="D1196" t="str">
            <v>Sld</v>
          </cell>
          <cell r="E1196">
            <v>36678</v>
          </cell>
          <cell r="G1196">
            <v>15</v>
          </cell>
          <cell r="H1196">
            <v>3.17</v>
          </cell>
          <cell r="I1196" t="str">
            <v>PB</v>
          </cell>
          <cell r="K1196">
            <v>183</v>
          </cell>
          <cell r="L1196">
            <v>4.3499999999999996</v>
          </cell>
          <cell r="M1196">
            <v>-138200</v>
          </cell>
          <cell r="N1196" t="str">
            <v>Fut</v>
          </cell>
          <cell r="O1196" t="str">
            <v>Nyx</v>
          </cell>
          <cell r="P1196">
            <v>0</v>
          </cell>
          <cell r="Q1196">
            <v>150000</v>
          </cell>
          <cell r="R1196" t="str">
            <v>Fncl</v>
          </cell>
          <cell r="S1196" t="str">
            <v>Nymex</v>
          </cell>
          <cell r="T1196">
            <v>150000</v>
          </cell>
          <cell r="U1196">
            <v>-15</v>
          </cell>
          <cell r="V1196">
            <v>3.17</v>
          </cell>
          <cell r="W1196">
            <v>0</v>
          </cell>
          <cell r="X1196">
            <v>47.55</v>
          </cell>
          <cell r="Y1196">
            <v>-15</v>
          </cell>
          <cell r="Z1196">
            <v>-47.55</v>
          </cell>
        </row>
        <row r="1197">
          <cell r="L1197" t="e">
            <v>#N/A</v>
          </cell>
          <cell r="M1197" t="e">
            <v>#N/A</v>
          </cell>
          <cell r="N1197" t="str">
            <v>Fut</v>
          </cell>
          <cell r="O1197" t="str">
            <v>Nyx</v>
          </cell>
          <cell r="P1197">
            <v>0</v>
          </cell>
          <cell r="Q1197">
            <v>0</v>
          </cell>
          <cell r="R1197" t="str">
            <v>Fncl</v>
          </cell>
          <cell r="S1197" t="str">
            <v>Nymex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</row>
        <row r="1198">
          <cell r="C1198">
            <v>36661</v>
          </cell>
          <cell r="D1198" t="str">
            <v>Bot</v>
          </cell>
          <cell r="E1198">
            <v>36678</v>
          </cell>
          <cell r="F1198">
            <v>30</v>
          </cell>
          <cell r="H1198">
            <v>3.395</v>
          </cell>
          <cell r="I1198" t="str">
            <v>PB</v>
          </cell>
          <cell r="K1198">
            <v>166</v>
          </cell>
          <cell r="L1198">
            <v>4.3499999999999996</v>
          </cell>
          <cell r="M1198">
            <v>309550</v>
          </cell>
          <cell r="N1198" t="str">
            <v>Fut</v>
          </cell>
          <cell r="O1198" t="str">
            <v>Nyx</v>
          </cell>
          <cell r="P1198">
            <v>300000</v>
          </cell>
          <cell r="Q1198">
            <v>0</v>
          </cell>
          <cell r="R1198" t="str">
            <v>Fncl</v>
          </cell>
          <cell r="S1198" t="str">
            <v>Nymex</v>
          </cell>
          <cell r="T1198">
            <v>300000</v>
          </cell>
          <cell r="U1198">
            <v>30</v>
          </cell>
          <cell r="V1198">
            <v>3.395</v>
          </cell>
          <cell r="W1198">
            <v>101.85</v>
          </cell>
          <cell r="X1198">
            <v>0</v>
          </cell>
          <cell r="Y1198">
            <v>30</v>
          </cell>
          <cell r="Z1198">
            <v>101.85</v>
          </cell>
        </row>
        <row r="1199">
          <cell r="C1199">
            <v>36661</v>
          </cell>
          <cell r="D1199" t="str">
            <v>Bot</v>
          </cell>
          <cell r="E1199">
            <v>36678</v>
          </cell>
          <cell r="F1199">
            <v>30</v>
          </cell>
          <cell r="H1199">
            <v>3.395</v>
          </cell>
          <cell r="I1199" t="str">
            <v>PB</v>
          </cell>
          <cell r="K1199">
            <v>183</v>
          </cell>
          <cell r="L1199">
            <v>4.3499999999999996</v>
          </cell>
          <cell r="M1199">
            <v>309550</v>
          </cell>
          <cell r="N1199" t="str">
            <v>Fut</v>
          </cell>
          <cell r="O1199" t="str">
            <v>Nyx</v>
          </cell>
          <cell r="P1199">
            <v>300000</v>
          </cell>
          <cell r="Q1199">
            <v>0</v>
          </cell>
          <cell r="R1199" t="str">
            <v>Fncl</v>
          </cell>
          <cell r="S1199" t="str">
            <v>Nymex</v>
          </cell>
          <cell r="T1199">
            <v>300000</v>
          </cell>
          <cell r="U1199">
            <v>30</v>
          </cell>
          <cell r="V1199">
            <v>3.395</v>
          </cell>
          <cell r="W1199">
            <v>101.85</v>
          </cell>
          <cell r="X1199">
            <v>0</v>
          </cell>
          <cell r="Y1199">
            <v>30</v>
          </cell>
          <cell r="Z1199">
            <v>101.85</v>
          </cell>
        </row>
        <row r="1200">
          <cell r="C1200">
            <v>36662</v>
          </cell>
          <cell r="D1200" t="str">
            <v>Sld</v>
          </cell>
          <cell r="E1200">
            <v>36678</v>
          </cell>
          <cell r="G1200">
            <v>30</v>
          </cell>
          <cell r="H1200">
            <v>3.44</v>
          </cell>
          <cell r="I1200" t="str">
            <v>PB</v>
          </cell>
          <cell r="K1200">
            <v>166</v>
          </cell>
          <cell r="L1200">
            <v>4.3499999999999996</v>
          </cell>
          <cell r="M1200">
            <v>-290900</v>
          </cell>
          <cell r="N1200" t="str">
            <v>Fut</v>
          </cell>
          <cell r="O1200" t="str">
            <v>Nyx</v>
          </cell>
          <cell r="P1200">
            <v>0</v>
          </cell>
          <cell r="Q1200">
            <v>300000</v>
          </cell>
          <cell r="R1200" t="str">
            <v>Fncl</v>
          </cell>
          <cell r="S1200" t="str">
            <v>Nymex</v>
          </cell>
          <cell r="T1200">
            <v>300000</v>
          </cell>
          <cell r="U1200">
            <v>-30</v>
          </cell>
          <cell r="V1200">
            <v>3.44</v>
          </cell>
          <cell r="W1200">
            <v>0</v>
          </cell>
          <cell r="X1200">
            <v>103.2</v>
          </cell>
          <cell r="Y1200">
            <v>-30</v>
          </cell>
          <cell r="Z1200">
            <v>-103.2</v>
          </cell>
        </row>
        <row r="1201">
          <cell r="L1201" t="e">
            <v>#N/A</v>
          </cell>
          <cell r="M1201" t="e">
            <v>#N/A</v>
          </cell>
          <cell r="N1201" t="str">
            <v>Fut</v>
          </cell>
          <cell r="O1201" t="str">
            <v>Nyx</v>
          </cell>
          <cell r="P1201">
            <v>0</v>
          </cell>
          <cell r="Q1201">
            <v>0</v>
          </cell>
          <cell r="R1201" t="str">
            <v>Fncl</v>
          </cell>
          <cell r="S1201" t="str">
            <v>Nymex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</row>
        <row r="1202">
          <cell r="L1202" t="e">
            <v>#N/A</v>
          </cell>
          <cell r="M1202" t="e">
            <v>#N/A</v>
          </cell>
          <cell r="N1202" t="str">
            <v>Fut</v>
          </cell>
          <cell r="O1202" t="str">
            <v>Nyx</v>
          </cell>
          <cell r="P1202">
            <v>0</v>
          </cell>
          <cell r="Q1202">
            <v>0</v>
          </cell>
          <cell r="R1202" t="str">
            <v>Fncl</v>
          </cell>
          <cell r="S1202" t="str">
            <v>Nymex</v>
          </cell>
          <cell r="T1202">
            <v>0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</row>
        <row r="1203">
          <cell r="C1203">
            <v>36663</v>
          </cell>
          <cell r="D1203" t="str">
            <v>Bot</v>
          </cell>
          <cell r="E1203">
            <v>36678</v>
          </cell>
          <cell r="F1203">
            <v>15</v>
          </cell>
          <cell r="H1203">
            <v>3.47</v>
          </cell>
          <cell r="I1203" t="str">
            <v>PB</v>
          </cell>
          <cell r="K1203">
            <v>188</v>
          </cell>
          <cell r="L1203">
            <v>4.3499999999999996</v>
          </cell>
          <cell r="M1203">
            <v>158800</v>
          </cell>
          <cell r="N1203" t="str">
            <v>Fut</v>
          </cell>
          <cell r="O1203" t="str">
            <v>Nyx</v>
          </cell>
          <cell r="P1203">
            <v>150000</v>
          </cell>
          <cell r="Q1203">
            <v>0</v>
          </cell>
          <cell r="R1203" t="str">
            <v>Fncl</v>
          </cell>
          <cell r="S1203" t="str">
            <v>Nymex</v>
          </cell>
          <cell r="T1203">
            <v>150000</v>
          </cell>
          <cell r="U1203">
            <v>15</v>
          </cell>
          <cell r="V1203">
            <v>3.47</v>
          </cell>
          <cell r="W1203">
            <v>52.050000000000004</v>
          </cell>
          <cell r="X1203">
            <v>0</v>
          </cell>
          <cell r="Y1203">
            <v>15</v>
          </cell>
          <cell r="Z1203">
            <v>52.050000000000004</v>
          </cell>
        </row>
        <row r="1204">
          <cell r="C1204">
            <v>36663</v>
          </cell>
          <cell r="D1204" t="str">
            <v>Sld</v>
          </cell>
          <cell r="E1204">
            <v>36678</v>
          </cell>
          <cell r="G1204">
            <v>15</v>
          </cell>
          <cell r="H1204">
            <v>3.62</v>
          </cell>
          <cell r="I1204" t="str">
            <v>PB</v>
          </cell>
          <cell r="K1204">
            <v>188</v>
          </cell>
          <cell r="L1204">
            <v>4.3499999999999996</v>
          </cell>
          <cell r="M1204">
            <v>-142700</v>
          </cell>
          <cell r="N1204" t="str">
            <v>Fut</v>
          </cell>
          <cell r="O1204" t="str">
            <v>Nyx</v>
          </cell>
          <cell r="P1204">
            <v>0</v>
          </cell>
          <cell r="Q1204">
            <v>150000</v>
          </cell>
          <cell r="R1204" t="str">
            <v>Fncl</v>
          </cell>
          <cell r="S1204" t="str">
            <v>Nymex</v>
          </cell>
          <cell r="T1204">
            <v>150000</v>
          </cell>
          <cell r="U1204">
            <v>-15</v>
          </cell>
          <cell r="V1204">
            <v>3.62</v>
          </cell>
          <cell r="W1204">
            <v>0</v>
          </cell>
          <cell r="X1204">
            <v>54.300000000000004</v>
          </cell>
          <cell r="Y1204">
            <v>-15</v>
          </cell>
          <cell r="Z1204">
            <v>-54.300000000000004</v>
          </cell>
        </row>
        <row r="1205">
          <cell r="C1205">
            <v>36663</v>
          </cell>
          <cell r="D1205" t="str">
            <v>Sld</v>
          </cell>
          <cell r="E1205">
            <v>36678</v>
          </cell>
          <cell r="G1205">
            <v>15</v>
          </cell>
          <cell r="H1205">
            <v>3.62</v>
          </cell>
          <cell r="I1205" t="str">
            <v>PB</v>
          </cell>
          <cell r="K1205">
            <v>174</v>
          </cell>
          <cell r="L1205">
            <v>4.3499999999999996</v>
          </cell>
          <cell r="M1205">
            <v>-142700</v>
          </cell>
          <cell r="N1205" t="str">
            <v>Fut</v>
          </cell>
          <cell r="O1205" t="str">
            <v>Nyx</v>
          </cell>
          <cell r="P1205">
            <v>0</v>
          </cell>
          <cell r="Q1205">
            <v>150000</v>
          </cell>
          <cell r="R1205" t="str">
            <v>Fncl</v>
          </cell>
          <cell r="S1205" t="str">
            <v>Nymex</v>
          </cell>
          <cell r="T1205">
            <v>150000</v>
          </cell>
          <cell r="U1205">
            <v>-15</v>
          </cell>
          <cell r="V1205">
            <v>3.62</v>
          </cell>
          <cell r="W1205">
            <v>0</v>
          </cell>
          <cell r="X1205">
            <v>54.300000000000004</v>
          </cell>
          <cell r="Y1205">
            <v>-15</v>
          </cell>
          <cell r="Z1205">
            <v>-54.300000000000004</v>
          </cell>
        </row>
        <row r="1206">
          <cell r="C1206">
            <v>36663</v>
          </cell>
          <cell r="D1206" t="str">
            <v>Sld</v>
          </cell>
          <cell r="E1206">
            <v>36678</v>
          </cell>
          <cell r="G1206">
            <v>30</v>
          </cell>
          <cell r="H1206">
            <v>3.64</v>
          </cell>
          <cell r="I1206" t="str">
            <v>PB</v>
          </cell>
          <cell r="K1206">
            <v>191</v>
          </cell>
          <cell r="L1206">
            <v>4.3499999999999996</v>
          </cell>
          <cell r="M1206">
            <v>-292900</v>
          </cell>
          <cell r="N1206" t="str">
            <v>Fut</v>
          </cell>
          <cell r="O1206" t="str">
            <v>Nyx</v>
          </cell>
          <cell r="P1206">
            <v>0</v>
          </cell>
          <cell r="Q1206">
            <v>300000</v>
          </cell>
          <cell r="R1206" t="str">
            <v>Fncl</v>
          </cell>
          <cell r="S1206" t="str">
            <v>Nymex</v>
          </cell>
          <cell r="T1206">
            <v>300000</v>
          </cell>
          <cell r="U1206">
            <v>-30</v>
          </cell>
          <cell r="V1206">
            <v>3.64</v>
          </cell>
          <cell r="W1206">
            <v>0</v>
          </cell>
          <cell r="X1206">
            <v>109.2</v>
          </cell>
          <cell r="Y1206">
            <v>-30</v>
          </cell>
          <cell r="Z1206">
            <v>-109.2</v>
          </cell>
        </row>
        <row r="1207">
          <cell r="C1207">
            <v>36663</v>
          </cell>
          <cell r="D1207" t="str">
            <v>Sld</v>
          </cell>
          <cell r="E1207">
            <v>36678</v>
          </cell>
          <cell r="G1207">
            <v>30</v>
          </cell>
          <cell r="H1207">
            <v>3.7</v>
          </cell>
          <cell r="I1207" t="str">
            <v>PB</v>
          </cell>
          <cell r="K1207">
            <v>166</v>
          </cell>
          <cell r="L1207">
            <v>4.3499999999999996</v>
          </cell>
          <cell r="M1207">
            <v>-293500</v>
          </cell>
          <cell r="N1207" t="str">
            <v>Fut</v>
          </cell>
          <cell r="O1207" t="str">
            <v>Nyx</v>
          </cell>
          <cell r="P1207">
            <v>0</v>
          </cell>
          <cell r="Q1207">
            <v>300000</v>
          </cell>
          <cell r="R1207" t="str">
            <v>Fncl</v>
          </cell>
          <cell r="S1207" t="str">
            <v>Nymex</v>
          </cell>
          <cell r="T1207">
            <v>300000</v>
          </cell>
          <cell r="U1207">
            <v>-30</v>
          </cell>
          <cell r="V1207">
            <v>3.7</v>
          </cell>
          <cell r="W1207">
            <v>0</v>
          </cell>
          <cell r="X1207">
            <v>111</v>
          </cell>
          <cell r="Y1207">
            <v>-30</v>
          </cell>
          <cell r="Z1207">
            <v>-111</v>
          </cell>
        </row>
        <row r="1208">
          <cell r="L1208" t="e">
            <v>#N/A</v>
          </cell>
          <cell r="M1208" t="e">
            <v>#N/A</v>
          </cell>
          <cell r="N1208" t="str">
            <v>Fut</v>
          </cell>
          <cell r="O1208" t="str">
            <v>Nyx</v>
          </cell>
          <cell r="P1208">
            <v>0</v>
          </cell>
          <cell r="Q1208">
            <v>0</v>
          </cell>
          <cell r="R1208" t="str">
            <v>Fncl</v>
          </cell>
          <cell r="S1208" t="str">
            <v>Nymex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</row>
        <row r="1209">
          <cell r="C1209">
            <v>36664</v>
          </cell>
          <cell r="D1209" t="str">
            <v>Sld</v>
          </cell>
          <cell r="E1209">
            <v>36678</v>
          </cell>
          <cell r="G1209">
            <v>20</v>
          </cell>
          <cell r="H1209">
            <v>3.63</v>
          </cell>
          <cell r="I1209" t="str">
            <v>PBA</v>
          </cell>
          <cell r="K1209">
            <v>174</v>
          </cell>
          <cell r="L1209">
            <v>4.3499999999999996</v>
          </cell>
          <cell r="M1209">
            <v>-192800</v>
          </cell>
          <cell r="N1209" t="str">
            <v>Fut</v>
          </cell>
          <cell r="O1209" t="str">
            <v>Nyx</v>
          </cell>
          <cell r="P1209">
            <v>0</v>
          </cell>
          <cell r="Q1209">
            <v>200000</v>
          </cell>
          <cell r="R1209" t="str">
            <v>Fncl</v>
          </cell>
          <cell r="S1209" t="str">
            <v>Nymex</v>
          </cell>
          <cell r="T1209">
            <v>200000</v>
          </cell>
          <cell r="U1209">
            <v>-20</v>
          </cell>
          <cell r="V1209">
            <v>3.63</v>
          </cell>
          <cell r="W1209">
            <v>0</v>
          </cell>
          <cell r="X1209">
            <v>72.599999999999994</v>
          </cell>
          <cell r="Y1209">
            <v>-20</v>
          </cell>
          <cell r="Z1209">
            <v>-72.599999999999994</v>
          </cell>
        </row>
        <row r="1210">
          <cell r="C1210">
            <v>36664</v>
          </cell>
          <cell r="D1210" t="str">
            <v>Sld</v>
          </cell>
          <cell r="E1210">
            <v>36678</v>
          </cell>
          <cell r="G1210">
            <v>30</v>
          </cell>
          <cell r="H1210">
            <v>3.68</v>
          </cell>
          <cell r="I1210" t="str">
            <v>PB</v>
          </cell>
          <cell r="K1210">
            <v>192</v>
          </cell>
          <cell r="L1210">
            <v>4.3499999999999996</v>
          </cell>
          <cell r="M1210">
            <v>-293300</v>
          </cell>
          <cell r="N1210" t="str">
            <v>Fut</v>
          </cell>
          <cell r="O1210" t="str">
            <v>Nyx</v>
          </cell>
          <cell r="P1210">
            <v>0</v>
          </cell>
          <cell r="Q1210">
            <v>300000</v>
          </cell>
          <cell r="R1210" t="str">
            <v>Fncl</v>
          </cell>
          <cell r="S1210" t="str">
            <v>Nymex</v>
          </cell>
          <cell r="T1210">
            <v>300000</v>
          </cell>
          <cell r="U1210">
            <v>-30</v>
          </cell>
          <cell r="V1210">
            <v>3.68</v>
          </cell>
          <cell r="W1210">
            <v>0</v>
          </cell>
          <cell r="X1210">
            <v>110.4</v>
          </cell>
          <cell r="Y1210">
            <v>-30</v>
          </cell>
          <cell r="Z1210">
            <v>-110.4</v>
          </cell>
        </row>
        <row r="1211">
          <cell r="C1211">
            <v>36664</v>
          </cell>
          <cell r="D1211" t="str">
            <v>Sld</v>
          </cell>
          <cell r="E1211">
            <v>36678</v>
          </cell>
          <cell r="G1211">
            <v>15</v>
          </cell>
          <cell r="H1211">
            <v>3.7149999999999999</v>
          </cell>
          <cell r="I1211" t="str">
            <v>PB</v>
          </cell>
          <cell r="K1211">
            <v>193</v>
          </cell>
          <cell r="L1211">
            <v>4.3499999999999996</v>
          </cell>
          <cell r="M1211">
            <v>-143650</v>
          </cell>
          <cell r="N1211" t="str">
            <v>Fut</v>
          </cell>
          <cell r="O1211" t="str">
            <v>Nyx</v>
          </cell>
          <cell r="P1211">
            <v>0</v>
          </cell>
          <cell r="Q1211">
            <v>150000</v>
          </cell>
          <cell r="R1211" t="str">
            <v>Fncl</v>
          </cell>
          <cell r="S1211" t="str">
            <v>Nymex</v>
          </cell>
          <cell r="T1211">
            <v>150000</v>
          </cell>
          <cell r="U1211">
            <v>-15</v>
          </cell>
          <cell r="V1211">
            <v>3.7149999999999999</v>
          </cell>
          <cell r="W1211">
            <v>0</v>
          </cell>
          <cell r="X1211">
            <v>55.724999999999994</v>
          </cell>
          <cell r="Y1211">
            <v>-15</v>
          </cell>
          <cell r="Z1211">
            <v>-55.724999999999994</v>
          </cell>
        </row>
        <row r="1212">
          <cell r="L1212" t="e">
            <v>#N/A</v>
          </cell>
          <cell r="M1212" t="e">
            <v>#N/A</v>
          </cell>
          <cell r="N1212" t="str">
            <v>Fut</v>
          </cell>
          <cell r="O1212" t="str">
            <v>Nyx</v>
          </cell>
          <cell r="P1212">
            <v>0</v>
          </cell>
          <cell r="Q1212">
            <v>0</v>
          </cell>
          <cell r="R1212" t="str">
            <v>Fncl</v>
          </cell>
          <cell r="S1212" t="str">
            <v>Nymex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</row>
        <row r="1213">
          <cell r="C1213">
            <v>36665</v>
          </cell>
          <cell r="D1213" t="str">
            <v>Sld</v>
          </cell>
          <cell r="E1213">
            <v>36678</v>
          </cell>
          <cell r="G1213">
            <v>15</v>
          </cell>
          <cell r="H1213">
            <v>3.6840000000000002</v>
          </cell>
          <cell r="I1213" t="str">
            <v>PBA</v>
          </cell>
          <cell r="K1213">
            <v>194</v>
          </cell>
          <cell r="L1213">
            <v>4.3499999999999996</v>
          </cell>
          <cell r="M1213">
            <v>-143340</v>
          </cell>
          <cell r="N1213" t="str">
            <v>Fut</v>
          </cell>
          <cell r="O1213" t="str">
            <v>Nyx</v>
          </cell>
          <cell r="P1213">
            <v>0</v>
          </cell>
          <cell r="Q1213">
            <v>150000</v>
          </cell>
          <cell r="R1213" t="str">
            <v>Fncl</v>
          </cell>
          <cell r="S1213" t="str">
            <v>Nymex</v>
          </cell>
          <cell r="T1213">
            <v>150000</v>
          </cell>
          <cell r="U1213">
            <v>-15</v>
          </cell>
          <cell r="V1213">
            <v>3.6840000000000002</v>
          </cell>
          <cell r="W1213">
            <v>0</v>
          </cell>
          <cell r="X1213">
            <v>55.260000000000005</v>
          </cell>
          <cell r="Y1213">
            <v>-15</v>
          </cell>
          <cell r="Z1213">
            <v>-55.260000000000005</v>
          </cell>
        </row>
        <row r="1214">
          <cell r="C1214">
            <v>36665</v>
          </cell>
          <cell r="D1214" t="str">
            <v>Bot</v>
          </cell>
          <cell r="E1214">
            <v>36708</v>
          </cell>
          <cell r="F1214">
            <v>15</v>
          </cell>
          <cell r="H1214">
            <v>3.694</v>
          </cell>
          <cell r="I1214" t="str">
            <v>PBA</v>
          </cell>
          <cell r="K1214">
            <v>194</v>
          </cell>
          <cell r="L1214">
            <v>4.2</v>
          </cell>
          <cell r="M1214">
            <v>155060</v>
          </cell>
          <cell r="N1214" t="str">
            <v>Fut</v>
          </cell>
          <cell r="O1214" t="str">
            <v>Nyx</v>
          </cell>
          <cell r="P1214">
            <v>150000</v>
          </cell>
          <cell r="Q1214">
            <v>0</v>
          </cell>
          <cell r="R1214" t="str">
            <v>Fncl</v>
          </cell>
          <cell r="S1214" t="str">
            <v>Nymex</v>
          </cell>
          <cell r="T1214">
            <v>150000</v>
          </cell>
          <cell r="U1214">
            <v>15</v>
          </cell>
          <cell r="V1214">
            <v>3.694</v>
          </cell>
          <cell r="W1214">
            <v>55.41</v>
          </cell>
          <cell r="X1214">
            <v>0</v>
          </cell>
          <cell r="Y1214">
            <v>15</v>
          </cell>
          <cell r="Z1214">
            <v>55.41</v>
          </cell>
        </row>
        <row r="1215">
          <cell r="C1215">
            <v>36665</v>
          </cell>
          <cell r="D1215" t="str">
            <v>Sld</v>
          </cell>
          <cell r="E1215">
            <v>36678</v>
          </cell>
          <cell r="G1215">
            <v>15</v>
          </cell>
          <cell r="H1215">
            <v>3.7650000000000001</v>
          </cell>
          <cell r="I1215" t="str">
            <v>PB</v>
          </cell>
          <cell r="K1215">
            <v>194</v>
          </cell>
          <cell r="L1215">
            <v>4.3499999999999996</v>
          </cell>
          <cell r="M1215">
            <v>-144150</v>
          </cell>
          <cell r="N1215" t="str">
            <v>Fut</v>
          </cell>
          <cell r="O1215" t="str">
            <v>Nyx</v>
          </cell>
          <cell r="P1215">
            <v>0</v>
          </cell>
          <cell r="Q1215">
            <v>150000</v>
          </cell>
          <cell r="R1215" t="str">
            <v>Fncl</v>
          </cell>
          <cell r="S1215" t="str">
            <v>Nymex</v>
          </cell>
          <cell r="T1215">
            <v>150000</v>
          </cell>
          <cell r="U1215">
            <v>-15</v>
          </cell>
          <cell r="V1215">
            <v>3.7650000000000001</v>
          </cell>
          <cell r="W1215">
            <v>0</v>
          </cell>
          <cell r="X1215">
            <v>56.475000000000001</v>
          </cell>
          <cell r="Y1215">
            <v>-15</v>
          </cell>
          <cell r="Z1215">
            <v>-56.475000000000001</v>
          </cell>
        </row>
        <row r="1216">
          <cell r="C1216">
            <v>36665</v>
          </cell>
          <cell r="D1216" t="str">
            <v>Bot</v>
          </cell>
          <cell r="E1216">
            <v>36708</v>
          </cell>
          <cell r="F1216">
            <v>15</v>
          </cell>
          <cell r="H1216">
            <v>3.7719999999999998</v>
          </cell>
          <cell r="I1216" t="str">
            <v>PB</v>
          </cell>
          <cell r="K1216">
            <v>194</v>
          </cell>
          <cell r="L1216">
            <v>4.2</v>
          </cell>
          <cell r="M1216">
            <v>154280</v>
          </cell>
          <cell r="N1216" t="str">
            <v>Fut</v>
          </cell>
          <cell r="O1216" t="str">
            <v>Nyx</v>
          </cell>
          <cell r="P1216">
            <v>150000</v>
          </cell>
          <cell r="Q1216">
            <v>0</v>
          </cell>
          <cell r="R1216" t="str">
            <v>Fncl</v>
          </cell>
          <cell r="S1216" t="str">
            <v>Nymex</v>
          </cell>
          <cell r="T1216">
            <v>150000</v>
          </cell>
          <cell r="U1216">
            <v>15</v>
          </cell>
          <cell r="V1216">
            <v>3.7719999999999998</v>
          </cell>
          <cell r="W1216">
            <v>56.58</v>
          </cell>
          <cell r="X1216">
            <v>0</v>
          </cell>
          <cell r="Y1216">
            <v>15</v>
          </cell>
          <cell r="Z1216">
            <v>56.58</v>
          </cell>
        </row>
        <row r="1217">
          <cell r="L1217" t="e">
            <v>#N/A</v>
          </cell>
          <cell r="M1217" t="e">
            <v>#N/A</v>
          </cell>
          <cell r="N1217" t="str">
            <v>Fut</v>
          </cell>
          <cell r="O1217" t="str">
            <v>Nyx</v>
          </cell>
          <cell r="P1217">
            <v>0</v>
          </cell>
          <cell r="Q1217">
            <v>0</v>
          </cell>
          <cell r="R1217" t="str">
            <v>Fncl</v>
          </cell>
          <cell r="S1217" t="str">
            <v>Nymex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</row>
        <row r="1218">
          <cell r="C1218">
            <v>36665</v>
          </cell>
          <cell r="D1218" t="str">
            <v>Bot</v>
          </cell>
          <cell r="E1218">
            <v>36678</v>
          </cell>
          <cell r="F1218">
            <v>15</v>
          </cell>
          <cell r="H1218">
            <v>3.81</v>
          </cell>
          <cell r="I1218" t="str">
            <v>PB</v>
          </cell>
          <cell r="K1218">
            <v>192</v>
          </cell>
          <cell r="L1218">
            <v>4.3499999999999996</v>
          </cell>
          <cell r="M1218">
            <v>155400</v>
          </cell>
          <cell r="N1218" t="str">
            <v>Fut</v>
          </cell>
          <cell r="O1218" t="str">
            <v>Nyx</v>
          </cell>
          <cell r="P1218">
            <v>150000</v>
          </cell>
          <cell r="Q1218">
            <v>0</v>
          </cell>
          <cell r="R1218" t="str">
            <v>Fncl</v>
          </cell>
          <cell r="S1218" t="str">
            <v>Nymex</v>
          </cell>
          <cell r="T1218">
            <v>150000</v>
          </cell>
          <cell r="U1218">
            <v>15</v>
          </cell>
          <cell r="V1218">
            <v>3.81</v>
          </cell>
          <cell r="W1218">
            <v>57.15</v>
          </cell>
          <cell r="X1218">
            <v>0</v>
          </cell>
          <cell r="Y1218">
            <v>15</v>
          </cell>
          <cell r="Z1218">
            <v>57.15</v>
          </cell>
        </row>
        <row r="1219">
          <cell r="C1219">
            <v>36665</v>
          </cell>
          <cell r="D1219" t="str">
            <v>Bot</v>
          </cell>
          <cell r="E1219">
            <v>36678</v>
          </cell>
          <cell r="F1219">
            <v>15</v>
          </cell>
          <cell r="H1219">
            <v>3.81</v>
          </cell>
          <cell r="I1219" t="str">
            <v>PB</v>
          </cell>
          <cell r="K1219">
            <v>191</v>
          </cell>
          <cell r="L1219">
            <v>4.3499999999999996</v>
          </cell>
          <cell r="M1219">
            <v>155400</v>
          </cell>
          <cell r="N1219" t="str">
            <v>Fut</v>
          </cell>
          <cell r="O1219" t="str">
            <v>Nyx</v>
          </cell>
          <cell r="P1219">
            <v>150000</v>
          </cell>
          <cell r="Q1219">
            <v>0</v>
          </cell>
          <cell r="R1219" t="str">
            <v>Fncl</v>
          </cell>
          <cell r="S1219" t="str">
            <v>Nymex</v>
          </cell>
          <cell r="T1219">
            <v>150000</v>
          </cell>
          <cell r="U1219">
            <v>15</v>
          </cell>
          <cell r="V1219">
            <v>3.81</v>
          </cell>
          <cell r="W1219">
            <v>57.15</v>
          </cell>
          <cell r="X1219">
            <v>0</v>
          </cell>
          <cell r="Y1219">
            <v>15</v>
          </cell>
          <cell r="Z1219">
            <v>57.15</v>
          </cell>
        </row>
        <row r="1220">
          <cell r="L1220" t="e">
            <v>#N/A</v>
          </cell>
          <cell r="M1220" t="e">
            <v>#N/A</v>
          </cell>
          <cell r="N1220" t="str">
            <v>Fut</v>
          </cell>
          <cell r="O1220" t="str">
            <v>Nyx</v>
          </cell>
          <cell r="P1220">
            <v>0</v>
          </cell>
          <cell r="Q1220">
            <v>0</v>
          </cell>
          <cell r="R1220" t="str">
            <v>Fncl</v>
          </cell>
          <cell r="S1220" t="str">
            <v>Nymex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</row>
        <row r="1221">
          <cell r="C1221">
            <v>36668</v>
          </cell>
          <cell r="D1221" t="str">
            <v>Sld</v>
          </cell>
          <cell r="E1221">
            <v>36678</v>
          </cell>
          <cell r="G1221">
            <v>30</v>
          </cell>
          <cell r="H1221">
            <v>3.88</v>
          </cell>
          <cell r="I1221" t="str">
            <v>PB</v>
          </cell>
          <cell r="K1221">
            <v>196</v>
          </cell>
          <cell r="L1221">
            <v>4.3499999999999996</v>
          </cell>
          <cell r="M1221">
            <v>-295300</v>
          </cell>
          <cell r="N1221" t="str">
            <v>Fut</v>
          </cell>
          <cell r="O1221" t="str">
            <v>Nyx</v>
          </cell>
          <cell r="P1221">
            <v>0</v>
          </cell>
          <cell r="Q1221">
            <v>300000</v>
          </cell>
          <cell r="R1221" t="str">
            <v>Fncl</v>
          </cell>
          <cell r="S1221" t="str">
            <v>Nymex</v>
          </cell>
          <cell r="T1221">
            <v>300000</v>
          </cell>
          <cell r="U1221">
            <v>-30</v>
          </cell>
          <cell r="V1221">
            <v>3.88</v>
          </cell>
          <cell r="W1221">
            <v>0</v>
          </cell>
          <cell r="X1221">
            <v>116.39999999999999</v>
          </cell>
          <cell r="Y1221">
            <v>-30</v>
          </cell>
          <cell r="Z1221">
            <v>-116.39999999999999</v>
          </cell>
        </row>
        <row r="1222">
          <cell r="C1222">
            <v>36670</v>
          </cell>
          <cell r="D1222" t="str">
            <v>Bot</v>
          </cell>
          <cell r="E1222">
            <v>36678</v>
          </cell>
          <cell r="F1222">
            <v>25</v>
          </cell>
          <cell r="H1222">
            <v>3.855</v>
          </cell>
          <cell r="I1222" t="str">
            <v>PBA</v>
          </cell>
          <cell r="K1222">
            <v>196</v>
          </cell>
          <cell r="L1222">
            <v>4.3499999999999996</v>
          </cell>
          <cell r="M1222">
            <v>254950</v>
          </cell>
          <cell r="N1222" t="str">
            <v>Fut</v>
          </cell>
          <cell r="O1222" t="str">
            <v>Nyx</v>
          </cell>
          <cell r="P1222">
            <v>250000</v>
          </cell>
          <cell r="Q1222">
            <v>0</v>
          </cell>
          <cell r="R1222" t="str">
            <v>Fncl</v>
          </cell>
          <cell r="S1222" t="str">
            <v>Nymex</v>
          </cell>
          <cell r="T1222">
            <v>250000</v>
          </cell>
          <cell r="U1222">
            <v>25</v>
          </cell>
          <cell r="V1222">
            <v>3.855</v>
          </cell>
          <cell r="W1222">
            <v>96.375</v>
          </cell>
          <cell r="X1222">
            <v>0</v>
          </cell>
          <cell r="Y1222">
            <v>25</v>
          </cell>
          <cell r="Z1222">
            <v>96.375</v>
          </cell>
        </row>
        <row r="1223">
          <cell r="C1223">
            <v>36670</v>
          </cell>
          <cell r="D1223" t="str">
            <v>Bot</v>
          </cell>
          <cell r="E1223">
            <v>36678</v>
          </cell>
          <cell r="F1223">
            <v>15</v>
          </cell>
          <cell r="H1223">
            <v>3.91</v>
          </cell>
          <cell r="I1223" t="str">
            <v>PB</v>
          </cell>
          <cell r="K1223">
            <v>174</v>
          </cell>
          <cell r="L1223">
            <v>4.3499999999999996</v>
          </cell>
          <cell r="M1223">
            <v>154400</v>
          </cell>
          <cell r="N1223" t="str">
            <v>Fut</v>
          </cell>
          <cell r="O1223" t="str">
            <v>Nyx</v>
          </cell>
          <cell r="P1223">
            <v>150000</v>
          </cell>
          <cell r="Q1223">
            <v>0</v>
          </cell>
          <cell r="R1223" t="str">
            <v>Fncl</v>
          </cell>
          <cell r="S1223" t="str">
            <v>Nymex</v>
          </cell>
          <cell r="T1223">
            <v>150000</v>
          </cell>
          <cell r="U1223">
            <v>15</v>
          </cell>
          <cell r="V1223">
            <v>3.91</v>
          </cell>
          <cell r="W1223">
            <v>58.650000000000006</v>
          </cell>
          <cell r="X1223">
            <v>0</v>
          </cell>
          <cell r="Y1223">
            <v>15</v>
          </cell>
          <cell r="Z1223">
            <v>58.650000000000006</v>
          </cell>
        </row>
        <row r="1224">
          <cell r="C1224">
            <v>36670</v>
          </cell>
          <cell r="D1224" t="str">
            <v>Bot</v>
          </cell>
          <cell r="E1224">
            <v>36678</v>
          </cell>
          <cell r="F1224">
            <v>15</v>
          </cell>
          <cell r="H1224">
            <v>3.9049999999999998</v>
          </cell>
          <cell r="I1224" t="str">
            <v>PB</v>
          </cell>
          <cell r="K1224">
            <v>174</v>
          </cell>
          <cell r="L1224">
            <v>4.3499999999999996</v>
          </cell>
          <cell r="M1224">
            <v>154450</v>
          </cell>
          <cell r="N1224" t="str">
            <v>Fut</v>
          </cell>
          <cell r="O1224" t="str">
            <v>Nyx</v>
          </cell>
          <cell r="P1224">
            <v>150000</v>
          </cell>
          <cell r="Q1224">
            <v>0</v>
          </cell>
          <cell r="R1224" t="str">
            <v>Fncl</v>
          </cell>
          <cell r="S1224" t="str">
            <v>Nymex</v>
          </cell>
          <cell r="T1224">
            <v>150000</v>
          </cell>
          <cell r="U1224">
            <v>15</v>
          </cell>
          <cell r="V1224">
            <v>3.9049999999999998</v>
          </cell>
          <cell r="W1224">
            <v>58.574999999999996</v>
          </cell>
          <cell r="X1224">
            <v>0</v>
          </cell>
          <cell r="Y1224">
            <v>15</v>
          </cell>
          <cell r="Z1224">
            <v>58.574999999999996</v>
          </cell>
        </row>
        <row r="1225">
          <cell r="C1225">
            <v>36670</v>
          </cell>
          <cell r="D1225" t="str">
            <v>Bot</v>
          </cell>
          <cell r="E1225">
            <v>36678</v>
          </cell>
          <cell r="F1225">
            <v>15</v>
          </cell>
          <cell r="H1225">
            <v>3.93</v>
          </cell>
          <cell r="I1225" t="str">
            <v>PB</v>
          </cell>
          <cell r="K1225">
            <v>166</v>
          </cell>
          <cell r="L1225">
            <v>4.3499999999999996</v>
          </cell>
          <cell r="M1225">
            <v>154200</v>
          </cell>
          <cell r="N1225" t="str">
            <v>Fut</v>
          </cell>
          <cell r="O1225" t="str">
            <v>Nyx</v>
          </cell>
          <cell r="P1225">
            <v>150000</v>
          </cell>
          <cell r="Q1225">
            <v>0</v>
          </cell>
          <cell r="R1225" t="str">
            <v>Fncl</v>
          </cell>
          <cell r="S1225" t="str">
            <v>Nymex</v>
          </cell>
          <cell r="T1225">
            <v>150000</v>
          </cell>
          <cell r="U1225">
            <v>15</v>
          </cell>
          <cell r="V1225">
            <v>3.93</v>
          </cell>
          <cell r="W1225">
            <v>58.95</v>
          </cell>
          <cell r="X1225">
            <v>0</v>
          </cell>
          <cell r="Y1225">
            <v>15</v>
          </cell>
          <cell r="Z1225">
            <v>58.95</v>
          </cell>
        </row>
        <row r="1226">
          <cell r="C1226">
            <v>36670</v>
          </cell>
          <cell r="D1226" t="str">
            <v>Bot</v>
          </cell>
          <cell r="E1226">
            <v>36678</v>
          </cell>
          <cell r="F1226">
            <v>15</v>
          </cell>
          <cell r="H1226">
            <v>3.93</v>
          </cell>
          <cell r="I1226" t="str">
            <v>PB</v>
          </cell>
          <cell r="K1226">
            <v>183</v>
          </cell>
          <cell r="L1226">
            <v>4.3499999999999996</v>
          </cell>
          <cell r="M1226">
            <v>154200</v>
          </cell>
          <cell r="N1226" t="str">
            <v>Fut</v>
          </cell>
          <cell r="O1226" t="str">
            <v>Nyx</v>
          </cell>
          <cell r="P1226">
            <v>150000</v>
          </cell>
          <cell r="Q1226">
            <v>0</v>
          </cell>
          <cell r="R1226" t="str">
            <v>Fncl</v>
          </cell>
          <cell r="S1226" t="str">
            <v>Nymex</v>
          </cell>
          <cell r="T1226">
            <v>150000</v>
          </cell>
          <cell r="U1226">
            <v>15</v>
          </cell>
          <cell r="V1226">
            <v>3.93</v>
          </cell>
          <cell r="W1226">
            <v>58.95</v>
          </cell>
          <cell r="X1226">
            <v>0</v>
          </cell>
          <cell r="Y1226">
            <v>15</v>
          </cell>
          <cell r="Z1226">
            <v>58.95</v>
          </cell>
        </row>
        <row r="1227">
          <cell r="C1227">
            <v>36670</v>
          </cell>
          <cell r="D1227" t="str">
            <v>Bot</v>
          </cell>
          <cell r="E1227">
            <v>36678</v>
          </cell>
          <cell r="F1227">
            <v>15</v>
          </cell>
          <cell r="H1227">
            <v>4.0199999999999996</v>
          </cell>
          <cell r="I1227" t="str">
            <v>PB</v>
          </cell>
          <cell r="K1227">
            <v>191</v>
          </cell>
          <cell r="L1227">
            <v>4.3499999999999996</v>
          </cell>
          <cell r="M1227">
            <v>153300</v>
          </cell>
          <cell r="N1227" t="str">
            <v>Fut</v>
          </cell>
          <cell r="O1227" t="str">
            <v>Nyx</v>
          </cell>
          <cell r="P1227">
            <v>150000</v>
          </cell>
          <cell r="Q1227">
            <v>0</v>
          </cell>
          <cell r="R1227" t="str">
            <v>Fncl</v>
          </cell>
          <cell r="S1227" t="str">
            <v>Nymex</v>
          </cell>
          <cell r="T1227">
            <v>150000</v>
          </cell>
          <cell r="U1227">
            <v>15</v>
          </cell>
          <cell r="V1227">
            <v>4.0199999999999996</v>
          </cell>
          <cell r="W1227">
            <v>60.3</v>
          </cell>
          <cell r="X1227">
            <v>0</v>
          </cell>
          <cell r="Y1227">
            <v>15</v>
          </cell>
          <cell r="Z1227">
            <v>60.3</v>
          </cell>
        </row>
        <row r="1228">
          <cell r="C1228">
            <v>36670</v>
          </cell>
          <cell r="D1228" t="str">
            <v>Bot</v>
          </cell>
          <cell r="E1228">
            <v>36678</v>
          </cell>
          <cell r="F1228">
            <v>15</v>
          </cell>
          <cell r="H1228">
            <v>4.0199999999999996</v>
          </cell>
          <cell r="I1228" t="str">
            <v>PB</v>
          </cell>
          <cell r="K1228">
            <v>194</v>
          </cell>
          <cell r="L1228">
            <v>4.3499999999999996</v>
          </cell>
          <cell r="M1228">
            <v>153300</v>
          </cell>
          <cell r="N1228" t="str">
            <v>Fut</v>
          </cell>
          <cell r="O1228" t="str">
            <v>Nyx</v>
          </cell>
          <cell r="P1228">
            <v>150000</v>
          </cell>
          <cell r="Q1228">
            <v>0</v>
          </cell>
          <cell r="R1228" t="str">
            <v>Fncl</v>
          </cell>
          <cell r="S1228" t="str">
            <v>Nymex</v>
          </cell>
          <cell r="T1228">
            <v>150000</v>
          </cell>
          <cell r="U1228">
            <v>15</v>
          </cell>
          <cell r="V1228">
            <v>4.0199999999999996</v>
          </cell>
          <cell r="W1228">
            <v>60.3</v>
          </cell>
          <cell r="X1228">
            <v>0</v>
          </cell>
          <cell r="Y1228">
            <v>15</v>
          </cell>
          <cell r="Z1228">
            <v>60.3</v>
          </cell>
        </row>
        <row r="1229">
          <cell r="C1229">
            <v>36670</v>
          </cell>
          <cell r="D1229" t="str">
            <v>Bot</v>
          </cell>
          <cell r="E1229">
            <v>36678</v>
          </cell>
          <cell r="F1229">
            <v>5</v>
          </cell>
          <cell r="H1229">
            <v>4.03</v>
          </cell>
          <cell r="I1229" t="str">
            <v>PB</v>
          </cell>
          <cell r="K1229">
            <v>174</v>
          </cell>
          <cell r="L1229">
            <v>4.3499999999999996</v>
          </cell>
          <cell r="M1229">
            <v>53199.999999999993</v>
          </cell>
          <cell r="N1229" t="str">
            <v>Fut</v>
          </cell>
          <cell r="O1229" t="str">
            <v>Nyx</v>
          </cell>
          <cell r="P1229">
            <v>50000</v>
          </cell>
          <cell r="Q1229">
            <v>0</v>
          </cell>
          <cell r="R1229" t="str">
            <v>Fncl</v>
          </cell>
          <cell r="S1229" t="str">
            <v>Nymex</v>
          </cell>
          <cell r="T1229">
            <v>50000</v>
          </cell>
          <cell r="U1229">
            <v>5</v>
          </cell>
          <cell r="V1229">
            <v>4.03</v>
          </cell>
          <cell r="W1229">
            <v>20.150000000000002</v>
          </cell>
          <cell r="X1229">
            <v>0</v>
          </cell>
          <cell r="Y1229">
            <v>5</v>
          </cell>
          <cell r="Z1229">
            <v>20.150000000000002</v>
          </cell>
        </row>
        <row r="1230">
          <cell r="C1230">
            <v>36670</v>
          </cell>
          <cell r="D1230" t="str">
            <v>Bot</v>
          </cell>
          <cell r="E1230">
            <v>36678</v>
          </cell>
          <cell r="F1230">
            <v>15</v>
          </cell>
          <cell r="H1230">
            <v>4.03</v>
          </cell>
          <cell r="I1230" t="str">
            <v>PB</v>
          </cell>
          <cell r="K1230">
            <v>193</v>
          </cell>
          <cell r="L1230">
            <v>4.3499999999999996</v>
          </cell>
          <cell r="M1230">
            <v>153200</v>
          </cell>
          <cell r="N1230" t="str">
            <v>Fut</v>
          </cell>
          <cell r="O1230" t="str">
            <v>Nyx</v>
          </cell>
          <cell r="P1230">
            <v>150000</v>
          </cell>
          <cell r="Q1230">
            <v>0</v>
          </cell>
          <cell r="R1230" t="str">
            <v>Fncl</v>
          </cell>
          <cell r="S1230" t="str">
            <v>Nymex</v>
          </cell>
          <cell r="T1230">
            <v>150000</v>
          </cell>
          <cell r="U1230">
            <v>15</v>
          </cell>
          <cell r="V1230">
            <v>4.03</v>
          </cell>
          <cell r="W1230">
            <v>60.45</v>
          </cell>
          <cell r="X1230">
            <v>0</v>
          </cell>
          <cell r="Y1230">
            <v>15</v>
          </cell>
          <cell r="Z1230">
            <v>60.45</v>
          </cell>
        </row>
        <row r="1231">
          <cell r="C1231">
            <v>36670</v>
          </cell>
          <cell r="D1231" t="str">
            <v>Bot</v>
          </cell>
          <cell r="E1231">
            <v>36678</v>
          </cell>
          <cell r="F1231">
            <v>5</v>
          </cell>
          <cell r="H1231">
            <v>4.03</v>
          </cell>
          <cell r="I1231" t="str">
            <v>PB</v>
          </cell>
          <cell r="K1231">
            <v>196</v>
          </cell>
          <cell r="L1231">
            <v>4.3499999999999996</v>
          </cell>
          <cell r="M1231">
            <v>53199.999999999993</v>
          </cell>
          <cell r="N1231" t="str">
            <v>Fut</v>
          </cell>
          <cell r="O1231" t="str">
            <v>Nyx</v>
          </cell>
          <cell r="P1231">
            <v>50000</v>
          </cell>
          <cell r="Q1231">
            <v>0</v>
          </cell>
          <cell r="R1231" t="str">
            <v>Fncl</v>
          </cell>
          <cell r="S1231" t="str">
            <v>Nymex</v>
          </cell>
          <cell r="T1231">
            <v>50000</v>
          </cell>
          <cell r="U1231">
            <v>5</v>
          </cell>
          <cell r="V1231">
            <v>4.03</v>
          </cell>
          <cell r="W1231">
            <v>20.150000000000002</v>
          </cell>
          <cell r="X1231">
            <v>0</v>
          </cell>
          <cell r="Y1231">
            <v>5</v>
          </cell>
          <cell r="Z1231">
            <v>20.150000000000002</v>
          </cell>
        </row>
        <row r="1232">
          <cell r="C1232">
            <v>36670</v>
          </cell>
          <cell r="D1232" t="str">
            <v>Bot</v>
          </cell>
          <cell r="E1232">
            <v>36678</v>
          </cell>
          <cell r="F1232">
            <v>5</v>
          </cell>
          <cell r="H1232">
            <v>4.03</v>
          </cell>
          <cell r="I1232" t="str">
            <v>PB</v>
          </cell>
          <cell r="K1232">
            <v>194</v>
          </cell>
          <cell r="L1232">
            <v>4.3499999999999996</v>
          </cell>
          <cell r="M1232">
            <v>53199.999999999993</v>
          </cell>
          <cell r="N1232" t="str">
            <v>Fut</v>
          </cell>
          <cell r="O1232" t="str">
            <v>Nyx</v>
          </cell>
          <cell r="P1232">
            <v>50000</v>
          </cell>
          <cell r="Q1232">
            <v>0</v>
          </cell>
          <cell r="R1232" t="str">
            <v>Fncl</v>
          </cell>
          <cell r="S1232" t="str">
            <v>Nymex</v>
          </cell>
          <cell r="T1232">
            <v>50000</v>
          </cell>
          <cell r="U1232">
            <v>5</v>
          </cell>
          <cell r="V1232">
            <v>4.03</v>
          </cell>
          <cell r="W1232">
            <v>20.150000000000002</v>
          </cell>
          <cell r="X1232">
            <v>0</v>
          </cell>
          <cell r="Y1232">
            <v>5</v>
          </cell>
          <cell r="Z1232">
            <v>20.150000000000002</v>
          </cell>
        </row>
        <row r="1233">
          <cell r="L1233" t="e">
            <v>#N/A</v>
          </cell>
          <cell r="M1233" t="e">
            <v>#N/A</v>
          </cell>
          <cell r="N1233" t="str">
            <v>Fut</v>
          </cell>
          <cell r="O1233" t="str">
            <v>Nyx</v>
          </cell>
          <cell r="P1233">
            <v>0</v>
          </cell>
          <cell r="Q1233">
            <v>0</v>
          </cell>
          <cell r="R1233" t="str">
            <v>Fncl</v>
          </cell>
          <cell r="S1233" t="str">
            <v>Nymex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</row>
        <row r="1234">
          <cell r="C1234">
            <v>36671</v>
          </cell>
          <cell r="D1234" t="str">
            <v>Bot</v>
          </cell>
          <cell r="E1234">
            <v>36708</v>
          </cell>
          <cell r="F1234">
            <v>20</v>
          </cell>
          <cell r="H1234">
            <v>4.12</v>
          </cell>
          <cell r="I1234" t="str">
            <v>PBA</v>
          </cell>
          <cell r="K1234">
            <v>174</v>
          </cell>
          <cell r="L1234">
            <v>4.2</v>
          </cell>
          <cell r="M1234">
            <v>200799.99999999997</v>
          </cell>
          <cell r="N1234" t="str">
            <v>Fut</v>
          </cell>
          <cell r="O1234" t="str">
            <v>Nyx</v>
          </cell>
          <cell r="P1234">
            <v>200000</v>
          </cell>
          <cell r="Q1234">
            <v>0</v>
          </cell>
          <cell r="R1234" t="str">
            <v>Fncl</v>
          </cell>
          <cell r="S1234" t="str">
            <v>Nymex</v>
          </cell>
          <cell r="T1234">
            <v>200000</v>
          </cell>
          <cell r="U1234">
            <v>20</v>
          </cell>
          <cell r="V1234">
            <v>4.12</v>
          </cell>
          <cell r="W1234">
            <v>82.4</v>
          </cell>
          <cell r="X1234">
            <v>0</v>
          </cell>
          <cell r="Y1234">
            <v>20</v>
          </cell>
          <cell r="Z1234">
            <v>82.4</v>
          </cell>
        </row>
        <row r="1235">
          <cell r="C1235">
            <v>36671</v>
          </cell>
          <cell r="D1235" t="str">
            <v>Bot</v>
          </cell>
          <cell r="E1235">
            <v>36708</v>
          </cell>
          <cell r="F1235">
            <v>10</v>
          </cell>
          <cell r="H1235">
            <v>4.13</v>
          </cell>
          <cell r="I1235" t="str">
            <v>PBA</v>
          </cell>
          <cell r="K1235">
            <v>174</v>
          </cell>
          <cell r="L1235">
            <v>4.2</v>
          </cell>
          <cell r="M1235">
            <v>100700</v>
          </cell>
          <cell r="N1235" t="str">
            <v>Fut</v>
          </cell>
          <cell r="O1235" t="str">
            <v>Nyx</v>
          </cell>
          <cell r="P1235">
            <v>100000</v>
          </cell>
          <cell r="Q1235">
            <v>0</v>
          </cell>
          <cell r="R1235" t="str">
            <v>Fncl</v>
          </cell>
          <cell r="S1235" t="str">
            <v>Nymex</v>
          </cell>
          <cell r="T1235">
            <v>100000</v>
          </cell>
          <cell r="U1235">
            <v>10</v>
          </cell>
          <cell r="V1235">
            <v>4.13</v>
          </cell>
          <cell r="W1235">
            <v>41.3</v>
          </cell>
          <cell r="X1235">
            <v>0</v>
          </cell>
          <cell r="Y1235">
            <v>10</v>
          </cell>
          <cell r="Z1235">
            <v>41.3</v>
          </cell>
        </row>
        <row r="1236">
          <cell r="C1236">
            <v>36671</v>
          </cell>
          <cell r="D1236" t="str">
            <v>Bot</v>
          </cell>
          <cell r="E1236">
            <v>36678</v>
          </cell>
          <cell r="F1236">
            <v>25</v>
          </cell>
          <cell r="H1236">
            <v>4.16</v>
          </cell>
          <cell r="I1236" t="str">
            <v>PB</v>
          </cell>
          <cell r="K1236">
            <v>194</v>
          </cell>
          <cell r="L1236">
            <v>4.3499999999999996</v>
          </cell>
          <cell r="M1236">
            <v>251899.99999999997</v>
          </cell>
          <cell r="N1236" t="str">
            <v>Fut</v>
          </cell>
          <cell r="O1236" t="str">
            <v>Nyx</v>
          </cell>
          <cell r="P1236">
            <v>250000</v>
          </cell>
          <cell r="Q1236">
            <v>0</v>
          </cell>
          <cell r="R1236" t="str">
            <v>Fncl</v>
          </cell>
          <cell r="S1236" t="str">
            <v>Nymex</v>
          </cell>
          <cell r="T1236">
            <v>250000</v>
          </cell>
          <cell r="U1236">
            <v>25</v>
          </cell>
          <cell r="V1236">
            <v>4.16</v>
          </cell>
          <cell r="W1236">
            <v>104</v>
          </cell>
          <cell r="X1236">
            <v>0</v>
          </cell>
          <cell r="Y1236">
            <v>25</v>
          </cell>
          <cell r="Z1236">
            <v>104</v>
          </cell>
        </row>
        <row r="1237">
          <cell r="L1237" t="e">
            <v>#N/A</v>
          </cell>
          <cell r="M1237" t="e">
            <v>#N/A</v>
          </cell>
          <cell r="N1237" t="str">
            <v>Fut</v>
          </cell>
          <cell r="O1237" t="str">
            <v>Nyx</v>
          </cell>
          <cell r="P1237">
            <v>0</v>
          </cell>
          <cell r="Q1237">
            <v>0</v>
          </cell>
          <cell r="R1237" t="str">
            <v>Fncl</v>
          </cell>
          <cell r="S1237" t="str">
            <v>Nymex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</row>
        <row r="1238">
          <cell r="C1238">
            <v>36672</v>
          </cell>
          <cell r="D1238" t="str">
            <v>Bot</v>
          </cell>
          <cell r="E1238">
            <v>36708</v>
          </cell>
          <cell r="F1238">
            <v>30</v>
          </cell>
          <cell r="H1238">
            <v>4.28</v>
          </cell>
          <cell r="I1238" t="str">
            <v>PB</v>
          </cell>
          <cell r="K1238">
            <v>194</v>
          </cell>
          <cell r="L1238">
            <v>4.2</v>
          </cell>
          <cell r="M1238">
            <v>299200</v>
          </cell>
          <cell r="N1238" t="str">
            <v>Fut</v>
          </cell>
          <cell r="O1238" t="str">
            <v>Nyx</v>
          </cell>
          <cell r="P1238">
            <v>300000</v>
          </cell>
          <cell r="Q1238">
            <v>0</v>
          </cell>
          <cell r="R1238" t="str">
            <v>Fncl</v>
          </cell>
          <cell r="S1238" t="str">
            <v>Nymex</v>
          </cell>
          <cell r="T1238">
            <v>300000</v>
          </cell>
          <cell r="U1238">
            <v>30</v>
          </cell>
          <cell r="V1238">
            <v>4.28</v>
          </cell>
          <cell r="W1238">
            <v>128.4</v>
          </cell>
          <cell r="X1238">
            <v>0</v>
          </cell>
          <cell r="Y1238">
            <v>30</v>
          </cell>
          <cell r="Z1238">
            <v>128.4</v>
          </cell>
        </row>
        <row r="1239">
          <cell r="C1239">
            <v>36672</v>
          </cell>
          <cell r="D1239" t="str">
            <v>Sld</v>
          </cell>
          <cell r="E1239">
            <v>36708</v>
          </cell>
          <cell r="G1239">
            <v>30</v>
          </cell>
          <cell r="H1239">
            <v>4.3499999999999996</v>
          </cell>
          <cell r="I1239" t="str">
            <v>PB</v>
          </cell>
          <cell r="K1239">
            <v>194</v>
          </cell>
          <cell r="L1239">
            <v>4.2</v>
          </cell>
          <cell r="M1239">
            <v>-301500</v>
          </cell>
          <cell r="N1239" t="str">
            <v>Fut</v>
          </cell>
          <cell r="O1239" t="str">
            <v>Nyx</v>
          </cell>
          <cell r="P1239">
            <v>0</v>
          </cell>
          <cell r="Q1239">
            <v>300000</v>
          </cell>
          <cell r="R1239" t="str">
            <v>Fncl</v>
          </cell>
          <cell r="S1239" t="str">
            <v>Nymex</v>
          </cell>
          <cell r="T1239">
            <v>300000</v>
          </cell>
          <cell r="U1239">
            <v>-30</v>
          </cell>
          <cell r="V1239">
            <v>4.3499999999999996</v>
          </cell>
          <cell r="W1239">
            <v>0</v>
          </cell>
          <cell r="X1239">
            <v>130.5</v>
          </cell>
          <cell r="Y1239">
            <v>-30</v>
          </cell>
          <cell r="Z1239">
            <v>-130.5</v>
          </cell>
        </row>
        <row r="1240">
          <cell r="L1240" t="e">
            <v>#N/A</v>
          </cell>
          <cell r="M1240" t="e">
            <v>#N/A</v>
          </cell>
          <cell r="N1240" t="str">
            <v>Fut</v>
          </cell>
          <cell r="O1240" t="str">
            <v>Nyx</v>
          </cell>
          <cell r="P1240">
            <v>0</v>
          </cell>
          <cell r="Q1240">
            <v>0</v>
          </cell>
          <cell r="R1240" t="str">
            <v>Fncl</v>
          </cell>
          <cell r="S1240" t="str">
            <v>Nymex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</row>
        <row r="1241">
          <cell r="C1241">
            <v>36676</v>
          </cell>
          <cell r="D1241" t="str">
            <v>Bot</v>
          </cell>
          <cell r="E1241">
            <v>36708</v>
          </cell>
          <cell r="F1241">
            <v>30</v>
          </cell>
          <cell r="H1241">
            <v>4.3099999999999996</v>
          </cell>
          <cell r="I1241" t="str">
            <v>PB</v>
          </cell>
          <cell r="K1241">
            <v>188</v>
          </cell>
          <cell r="L1241">
            <v>4.2</v>
          </cell>
          <cell r="M1241">
            <v>298900</v>
          </cell>
          <cell r="N1241" t="str">
            <v>Fut</v>
          </cell>
          <cell r="O1241" t="str">
            <v>Nyx</v>
          </cell>
          <cell r="P1241">
            <v>300000</v>
          </cell>
          <cell r="Q1241">
            <v>0</v>
          </cell>
          <cell r="R1241" t="str">
            <v>Fncl</v>
          </cell>
          <cell r="S1241" t="str">
            <v>Nymex</v>
          </cell>
          <cell r="T1241">
            <v>300000</v>
          </cell>
          <cell r="U1241">
            <v>30</v>
          </cell>
          <cell r="V1241">
            <v>4.3099999999999996</v>
          </cell>
          <cell r="W1241">
            <v>129.29999999999998</v>
          </cell>
          <cell r="X1241">
            <v>0</v>
          </cell>
          <cell r="Y1241">
            <v>30</v>
          </cell>
          <cell r="Z1241">
            <v>129.29999999999998</v>
          </cell>
        </row>
        <row r="1242">
          <cell r="C1242">
            <v>36676</v>
          </cell>
          <cell r="D1242" t="str">
            <v>Bot</v>
          </cell>
          <cell r="E1242">
            <v>36708</v>
          </cell>
          <cell r="F1242">
            <v>30</v>
          </cell>
          <cell r="H1242">
            <v>4.32</v>
          </cell>
          <cell r="I1242" t="str">
            <v>PB</v>
          </cell>
          <cell r="K1242">
            <v>182</v>
          </cell>
          <cell r="L1242">
            <v>4.2</v>
          </cell>
          <cell r="M1242">
            <v>298800</v>
          </cell>
          <cell r="N1242" t="str">
            <v>Fut</v>
          </cell>
          <cell r="O1242" t="str">
            <v>Nyx</v>
          </cell>
          <cell r="P1242">
            <v>300000</v>
          </cell>
          <cell r="Q1242">
            <v>0</v>
          </cell>
          <cell r="R1242" t="str">
            <v>Fncl</v>
          </cell>
          <cell r="S1242" t="str">
            <v>Nymex</v>
          </cell>
          <cell r="T1242">
            <v>300000</v>
          </cell>
          <cell r="U1242">
            <v>30</v>
          </cell>
          <cell r="V1242">
            <v>4.32</v>
          </cell>
          <cell r="W1242">
            <v>129.60000000000002</v>
          </cell>
          <cell r="X1242">
            <v>0</v>
          </cell>
          <cell r="Y1242">
            <v>30</v>
          </cell>
          <cell r="Z1242">
            <v>129.60000000000002</v>
          </cell>
        </row>
        <row r="1243">
          <cell r="L1243" t="e">
            <v>#N/A</v>
          </cell>
          <cell r="M1243" t="e">
            <v>#N/A</v>
          </cell>
          <cell r="N1243" t="str">
            <v>Fut</v>
          </cell>
          <cell r="O1243" t="str">
            <v>Nyx</v>
          </cell>
          <cell r="P1243">
            <v>0</v>
          </cell>
          <cell r="Q1243">
            <v>0</v>
          </cell>
          <cell r="R1243" t="str">
            <v>Fncl</v>
          </cell>
          <cell r="S1243" t="str">
            <v>Nymex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</row>
        <row r="1244">
          <cell r="C1244">
            <v>36677</v>
          </cell>
          <cell r="D1244" t="str">
            <v>Bot</v>
          </cell>
          <cell r="E1244">
            <v>36678</v>
          </cell>
          <cell r="F1244">
            <v>30</v>
          </cell>
          <cell r="H1244">
            <v>3.44</v>
          </cell>
          <cell r="I1244" t="str">
            <v>IT</v>
          </cell>
          <cell r="K1244">
            <v>166</v>
          </cell>
          <cell r="L1244">
            <v>4.3499999999999996</v>
          </cell>
          <cell r="M1244">
            <v>309100</v>
          </cell>
          <cell r="N1244" t="str">
            <v>Fut</v>
          </cell>
          <cell r="O1244" t="str">
            <v>Nyx</v>
          </cell>
          <cell r="P1244">
            <v>300000</v>
          </cell>
          <cell r="Q1244">
            <v>0</v>
          </cell>
          <cell r="R1244" t="str">
            <v>Fncl</v>
          </cell>
          <cell r="S1244" t="str">
            <v>Nymex</v>
          </cell>
          <cell r="T1244">
            <v>300000</v>
          </cell>
          <cell r="U1244">
            <v>30</v>
          </cell>
          <cell r="V1244">
            <v>3.44</v>
          </cell>
          <cell r="W1244">
            <v>103.2</v>
          </cell>
          <cell r="X1244">
            <v>0</v>
          </cell>
          <cell r="Y1244">
            <v>30</v>
          </cell>
          <cell r="Z1244">
            <v>103.2</v>
          </cell>
        </row>
        <row r="1245">
          <cell r="C1245">
            <v>36677</v>
          </cell>
          <cell r="D1245" t="str">
            <v>Sld</v>
          </cell>
          <cell r="E1245">
            <v>36678</v>
          </cell>
          <cell r="G1245">
            <v>30</v>
          </cell>
          <cell r="H1245">
            <v>3.44</v>
          </cell>
          <cell r="I1245" t="str">
            <v>IT</v>
          </cell>
          <cell r="K1245">
            <v>183</v>
          </cell>
          <cell r="L1245">
            <v>4.3499999999999996</v>
          </cell>
          <cell r="M1245">
            <v>-290900</v>
          </cell>
          <cell r="N1245" t="str">
            <v>Fut</v>
          </cell>
          <cell r="O1245" t="str">
            <v>Nyx</v>
          </cell>
          <cell r="P1245">
            <v>0</v>
          </cell>
          <cell r="Q1245">
            <v>300000</v>
          </cell>
          <cell r="R1245" t="str">
            <v>Fncl</v>
          </cell>
          <cell r="S1245" t="str">
            <v>Nymex</v>
          </cell>
          <cell r="T1245">
            <v>300000</v>
          </cell>
          <cell r="U1245">
            <v>-30</v>
          </cell>
          <cell r="V1245">
            <v>3.44</v>
          </cell>
          <cell r="W1245">
            <v>0</v>
          </cell>
          <cell r="X1245">
            <v>103.2</v>
          </cell>
          <cell r="Y1245">
            <v>-30</v>
          </cell>
          <cell r="Z1245">
            <v>-103.2</v>
          </cell>
        </row>
        <row r="1246">
          <cell r="C1246">
            <v>36677</v>
          </cell>
          <cell r="D1246" t="str">
            <v>Sld</v>
          </cell>
          <cell r="E1246">
            <v>36678</v>
          </cell>
          <cell r="G1246">
            <v>15</v>
          </cell>
          <cell r="H1246">
            <v>4</v>
          </cell>
          <cell r="I1246" t="str">
            <v>IT</v>
          </cell>
          <cell r="K1246">
            <v>194</v>
          </cell>
          <cell r="L1246">
            <v>4.3499999999999996</v>
          </cell>
          <cell r="M1246">
            <v>-146500</v>
          </cell>
          <cell r="N1246" t="str">
            <v>Fut</v>
          </cell>
          <cell r="O1246" t="str">
            <v>Nyx</v>
          </cell>
          <cell r="P1246">
            <v>0</v>
          </cell>
          <cell r="Q1246">
            <v>150000</v>
          </cell>
          <cell r="R1246" t="str">
            <v>Fncl</v>
          </cell>
          <cell r="S1246" t="str">
            <v>Nymex</v>
          </cell>
          <cell r="T1246">
            <v>150000</v>
          </cell>
          <cell r="U1246">
            <v>-15</v>
          </cell>
          <cell r="V1246">
            <v>4</v>
          </cell>
          <cell r="W1246">
            <v>0</v>
          </cell>
          <cell r="X1246">
            <v>60</v>
          </cell>
          <cell r="Y1246">
            <v>-15</v>
          </cell>
          <cell r="Z1246">
            <v>-60</v>
          </cell>
        </row>
        <row r="1247">
          <cell r="C1247">
            <v>36677</v>
          </cell>
          <cell r="D1247" t="str">
            <v>Bot</v>
          </cell>
          <cell r="E1247">
            <v>36678</v>
          </cell>
          <cell r="F1247">
            <v>15</v>
          </cell>
          <cell r="H1247">
            <v>4</v>
          </cell>
          <cell r="I1247" t="str">
            <v>IT</v>
          </cell>
          <cell r="K1247">
            <v>192</v>
          </cell>
          <cell r="L1247">
            <v>4.3499999999999996</v>
          </cell>
          <cell r="M1247">
            <v>153500</v>
          </cell>
          <cell r="N1247" t="str">
            <v>Fut</v>
          </cell>
          <cell r="O1247" t="str">
            <v>Nyx</v>
          </cell>
          <cell r="P1247">
            <v>150000</v>
          </cell>
          <cell r="Q1247">
            <v>0</v>
          </cell>
          <cell r="R1247" t="str">
            <v>Fncl</v>
          </cell>
          <cell r="S1247" t="str">
            <v>Nymex</v>
          </cell>
          <cell r="T1247">
            <v>150000</v>
          </cell>
          <cell r="U1247">
            <v>15</v>
          </cell>
          <cell r="V1247">
            <v>4</v>
          </cell>
          <cell r="W1247">
            <v>60</v>
          </cell>
          <cell r="X1247">
            <v>0</v>
          </cell>
          <cell r="Y1247">
            <v>15</v>
          </cell>
          <cell r="Z1247">
            <v>60</v>
          </cell>
        </row>
        <row r="1248">
          <cell r="C1248">
            <v>36677</v>
          </cell>
          <cell r="D1248" t="str">
            <v>Sld</v>
          </cell>
          <cell r="E1248">
            <v>36708</v>
          </cell>
          <cell r="G1248">
            <v>15</v>
          </cell>
          <cell r="H1248">
            <v>4.5199999999999996</v>
          </cell>
          <cell r="I1248" t="str">
            <v>PB</v>
          </cell>
          <cell r="K1248">
            <v>174</v>
          </cell>
          <cell r="L1248">
            <v>4.2</v>
          </cell>
          <cell r="M1248">
            <v>-153200</v>
          </cell>
          <cell r="N1248" t="str">
            <v>Fut</v>
          </cell>
          <cell r="O1248" t="str">
            <v>Nyx</v>
          </cell>
          <cell r="P1248">
            <v>0</v>
          </cell>
          <cell r="Q1248">
            <v>150000</v>
          </cell>
          <cell r="R1248" t="str">
            <v>Fncl</v>
          </cell>
          <cell r="S1248" t="str">
            <v>Nymex</v>
          </cell>
          <cell r="T1248">
            <v>150000</v>
          </cell>
          <cell r="U1248">
            <v>-15</v>
          </cell>
          <cell r="V1248">
            <v>4.5199999999999996</v>
          </cell>
          <cell r="W1248">
            <v>0</v>
          </cell>
          <cell r="X1248">
            <v>67.8</v>
          </cell>
          <cell r="Y1248">
            <v>-15</v>
          </cell>
          <cell r="Z1248">
            <v>-67.8</v>
          </cell>
        </row>
        <row r="1249">
          <cell r="C1249">
            <v>36677</v>
          </cell>
          <cell r="D1249" t="str">
            <v>Bot</v>
          </cell>
          <cell r="E1249">
            <v>36708</v>
          </cell>
          <cell r="F1249">
            <v>15</v>
          </cell>
          <cell r="H1249">
            <v>4.53</v>
          </cell>
          <cell r="I1249" t="str">
            <v>PB</v>
          </cell>
          <cell r="K1249">
            <v>174</v>
          </cell>
          <cell r="L1249">
            <v>4.2</v>
          </cell>
          <cell r="M1249">
            <v>146700</v>
          </cell>
          <cell r="N1249" t="str">
            <v>Fut</v>
          </cell>
          <cell r="O1249" t="str">
            <v>Nyx</v>
          </cell>
          <cell r="P1249">
            <v>150000</v>
          </cell>
          <cell r="Q1249">
            <v>0</v>
          </cell>
          <cell r="R1249" t="str">
            <v>Fncl</v>
          </cell>
          <cell r="S1249" t="str">
            <v>Nymex</v>
          </cell>
          <cell r="T1249">
            <v>150000</v>
          </cell>
          <cell r="U1249">
            <v>15</v>
          </cell>
          <cell r="V1249">
            <v>4.53</v>
          </cell>
          <cell r="W1249">
            <v>67.95</v>
          </cell>
          <cell r="X1249">
            <v>0</v>
          </cell>
          <cell r="Y1249">
            <v>15</v>
          </cell>
          <cell r="Z1249">
            <v>67.95</v>
          </cell>
        </row>
        <row r="1250">
          <cell r="C1250">
            <v>36677</v>
          </cell>
          <cell r="D1250" t="str">
            <v>Sld</v>
          </cell>
          <cell r="E1250">
            <v>36708</v>
          </cell>
          <cell r="G1250">
            <v>30</v>
          </cell>
          <cell r="H1250">
            <v>4.3559999999999999</v>
          </cell>
          <cell r="I1250" t="str">
            <v>IT</v>
          </cell>
          <cell r="K1250">
            <v>194</v>
          </cell>
          <cell r="L1250">
            <v>4.2</v>
          </cell>
          <cell r="M1250">
            <v>-301560</v>
          </cell>
          <cell r="N1250" t="str">
            <v>Fut</v>
          </cell>
          <cell r="O1250" t="str">
            <v>Nyx</v>
          </cell>
          <cell r="P1250">
            <v>0</v>
          </cell>
          <cell r="Q1250">
            <v>300000</v>
          </cell>
          <cell r="R1250" t="str">
            <v>Fncl</v>
          </cell>
          <cell r="S1250" t="str">
            <v>Nymex</v>
          </cell>
          <cell r="T1250">
            <v>300000</v>
          </cell>
          <cell r="U1250">
            <v>-30</v>
          </cell>
          <cell r="V1250">
            <v>4.3559999999999999</v>
          </cell>
          <cell r="W1250">
            <v>0</v>
          </cell>
          <cell r="X1250">
            <v>130.68</v>
          </cell>
          <cell r="Y1250">
            <v>-30</v>
          </cell>
          <cell r="Z1250">
            <v>-130.68</v>
          </cell>
        </row>
        <row r="1251">
          <cell r="C1251">
            <v>36677</v>
          </cell>
          <cell r="D1251" t="str">
            <v>Bot</v>
          </cell>
          <cell r="E1251">
            <v>36708</v>
          </cell>
          <cell r="F1251">
            <v>30</v>
          </cell>
          <cell r="H1251">
            <v>4.3559999999999999</v>
          </cell>
          <cell r="I1251" t="str">
            <v>IT</v>
          </cell>
          <cell r="K1251">
            <v>174</v>
          </cell>
          <cell r="L1251">
            <v>4.2</v>
          </cell>
          <cell r="M1251">
            <v>298440</v>
          </cell>
          <cell r="N1251" t="str">
            <v>Fut</v>
          </cell>
          <cell r="O1251" t="str">
            <v>Nyx</v>
          </cell>
          <cell r="P1251">
            <v>300000</v>
          </cell>
          <cell r="Q1251">
            <v>0</v>
          </cell>
          <cell r="R1251" t="str">
            <v>Fncl</v>
          </cell>
          <cell r="S1251" t="str">
            <v>Nymex</v>
          </cell>
          <cell r="T1251">
            <v>300000</v>
          </cell>
          <cell r="U1251">
            <v>30</v>
          </cell>
          <cell r="V1251">
            <v>4.3559999999999999</v>
          </cell>
          <cell r="W1251">
            <v>130.68</v>
          </cell>
          <cell r="X1251">
            <v>0</v>
          </cell>
          <cell r="Y1251">
            <v>30</v>
          </cell>
          <cell r="Z1251">
            <v>130.68</v>
          </cell>
        </row>
        <row r="1252">
          <cell r="L1252" t="e">
            <v>#N/A</v>
          </cell>
          <cell r="M1252" t="e">
            <v>#N/A</v>
          </cell>
          <cell r="N1252" t="str">
            <v>Fut</v>
          </cell>
          <cell r="O1252" t="str">
            <v>Nyx</v>
          </cell>
          <cell r="P1252">
            <v>0</v>
          </cell>
          <cell r="Q1252">
            <v>0</v>
          </cell>
          <cell r="R1252" t="str">
            <v>Fncl</v>
          </cell>
          <cell r="S1252" t="str">
            <v>Nymex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</row>
        <row r="1253">
          <cell r="C1253">
            <v>36678</v>
          </cell>
          <cell r="D1253" t="str">
            <v>Bot</v>
          </cell>
          <cell r="E1253">
            <v>36708</v>
          </cell>
          <cell r="F1253">
            <v>2</v>
          </cell>
          <cell r="H1253">
            <v>4.04</v>
          </cell>
          <cell r="I1253" t="str">
            <v>PB</v>
          </cell>
          <cell r="K1253">
            <v>201</v>
          </cell>
          <cell r="L1253">
            <v>4.2</v>
          </cell>
          <cell r="M1253">
            <v>21600</v>
          </cell>
          <cell r="N1253" t="str">
            <v>Fut</v>
          </cell>
          <cell r="O1253" t="str">
            <v>Nyx</v>
          </cell>
          <cell r="P1253">
            <v>20000</v>
          </cell>
          <cell r="Q1253">
            <v>0</v>
          </cell>
          <cell r="R1253" t="str">
            <v>Fncl</v>
          </cell>
          <cell r="S1253" t="str">
            <v>Nymex</v>
          </cell>
          <cell r="T1253">
            <v>20000</v>
          </cell>
          <cell r="U1253">
            <v>2</v>
          </cell>
          <cell r="V1253">
            <v>4.04</v>
          </cell>
          <cell r="W1253">
            <v>8.08</v>
          </cell>
          <cell r="X1253">
            <v>0</v>
          </cell>
          <cell r="Y1253">
            <v>2</v>
          </cell>
          <cell r="Z1253">
            <v>8.08</v>
          </cell>
        </row>
        <row r="1254">
          <cell r="C1254">
            <v>36678</v>
          </cell>
          <cell r="D1254" t="str">
            <v>Bot</v>
          </cell>
          <cell r="E1254">
            <v>36708</v>
          </cell>
          <cell r="F1254">
            <v>13</v>
          </cell>
          <cell r="H1254">
            <v>4.05</v>
          </cell>
          <cell r="I1254" t="str">
            <v>PB</v>
          </cell>
          <cell r="K1254">
            <v>201</v>
          </cell>
          <cell r="L1254">
            <v>4.2</v>
          </cell>
          <cell r="M1254">
            <v>131500</v>
          </cell>
          <cell r="N1254" t="str">
            <v>Fut</v>
          </cell>
          <cell r="O1254" t="str">
            <v>Nyx</v>
          </cell>
          <cell r="P1254">
            <v>130000</v>
          </cell>
          <cell r="Q1254">
            <v>0</v>
          </cell>
          <cell r="R1254" t="str">
            <v>Fncl</v>
          </cell>
          <cell r="S1254" t="str">
            <v>Nymex</v>
          </cell>
          <cell r="T1254">
            <v>130000</v>
          </cell>
          <cell r="U1254">
            <v>13</v>
          </cell>
          <cell r="V1254">
            <v>4.05</v>
          </cell>
          <cell r="W1254">
            <v>52.65</v>
          </cell>
          <cell r="X1254">
            <v>0</v>
          </cell>
          <cell r="Y1254">
            <v>13</v>
          </cell>
          <cell r="Z1254">
            <v>52.65</v>
          </cell>
        </row>
        <row r="1255">
          <cell r="C1255">
            <v>36678</v>
          </cell>
          <cell r="D1255" t="str">
            <v>Bot</v>
          </cell>
          <cell r="E1255">
            <v>36708</v>
          </cell>
          <cell r="F1255">
            <v>5</v>
          </cell>
          <cell r="H1255">
            <v>4.0199999999999996</v>
          </cell>
          <cell r="I1255" t="str">
            <v>PB</v>
          </cell>
          <cell r="K1255">
            <v>201</v>
          </cell>
          <cell r="L1255">
            <v>4.2</v>
          </cell>
          <cell r="M1255">
            <v>51800.000000000007</v>
          </cell>
          <cell r="N1255" t="str">
            <v>Fut</v>
          </cell>
          <cell r="O1255" t="str">
            <v>Nyx</v>
          </cell>
          <cell r="P1255">
            <v>50000</v>
          </cell>
          <cell r="Q1255">
            <v>0</v>
          </cell>
          <cell r="R1255" t="str">
            <v>Fncl</v>
          </cell>
          <cell r="S1255" t="str">
            <v>Nymex</v>
          </cell>
          <cell r="T1255">
            <v>50000</v>
          </cell>
          <cell r="U1255">
            <v>5</v>
          </cell>
          <cell r="V1255">
            <v>4.0199999999999996</v>
          </cell>
          <cell r="W1255">
            <v>20.099999999999998</v>
          </cell>
          <cell r="X1255">
            <v>0</v>
          </cell>
          <cell r="Y1255">
            <v>5</v>
          </cell>
          <cell r="Z1255">
            <v>20.099999999999998</v>
          </cell>
        </row>
        <row r="1256">
          <cell r="C1256">
            <v>36678</v>
          </cell>
          <cell r="D1256" t="str">
            <v>Sld</v>
          </cell>
          <cell r="E1256">
            <v>36708</v>
          </cell>
          <cell r="G1256">
            <v>5</v>
          </cell>
          <cell r="H1256">
            <v>4.13</v>
          </cell>
          <cell r="I1256" t="str">
            <v>PB</v>
          </cell>
          <cell r="K1256">
            <v>201</v>
          </cell>
          <cell r="L1256">
            <v>4.2</v>
          </cell>
          <cell r="M1256">
            <v>-49300</v>
          </cell>
          <cell r="N1256" t="str">
            <v>Fut</v>
          </cell>
          <cell r="O1256" t="str">
            <v>Nyx</v>
          </cell>
          <cell r="P1256">
            <v>0</v>
          </cell>
          <cell r="Q1256">
            <v>50000</v>
          </cell>
          <cell r="R1256" t="str">
            <v>Fncl</v>
          </cell>
          <cell r="S1256" t="str">
            <v>Nymex</v>
          </cell>
          <cell r="T1256">
            <v>50000</v>
          </cell>
          <cell r="U1256">
            <v>-5</v>
          </cell>
          <cell r="V1256">
            <v>4.13</v>
          </cell>
          <cell r="W1256">
            <v>0</v>
          </cell>
          <cell r="X1256">
            <v>20.65</v>
          </cell>
          <cell r="Y1256">
            <v>-5</v>
          </cell>
          <cell r="Z1256">
            <v>-20.65</v>
          </cell>
        </row>
        <row r="1257">
          <cell r="C1257">
            <v>36679</v>
          </cell>
          <cell r="D1257" t="str">
            <v>Sld</v>
          </cell>
          <cell r="E1257">
            <v>36708</v>
          </cell>
          <cell r="G1257">
            <v>5</v>
          </cell>
          <cell r="H1257">
            <v>4.0999999999999996</v>
          </cell>
          <cell r="I1257" t="str">
            <v>PBA</v>
          </cell>
          <cell r="K1257">
            <v>201</v>
          </cell>
          <cell r="L1257">
            <v>4.2</v>
          </cell>
          <cell r="M1257">
            <v>-48999.999999999993</v>
          </cell>
          <cell r="N1257" t="str">
            <v>Fut</v>
          </cell>
          <cell r="O1257" t="str">
            <v>Nyx</v>
          </cell>
          <cell r="P1257">
            <v>0</v>
          </cell>
          <cell r="Q1257">
            <v>50000</v>
          </cell>
          <cell r="R1257" t="str">
            <v>Fncl</v>
          </cell>
          <cell r="S1257" t="str">
            <v>Nymex</v>
          </cell>
          <cell r="T1257">
            <v>50000</v>
          </cell>
          <cell r="U1257">
            <v>-5</v>
          </cell>
          <cell r="V1257">
            <v>4.0999999999999996</v>
          </cell>
          <cell r="W1257">
            <v>0</v>
          </cell>
          <cell r="X1257">
            <v>20.5</v>
          </cell>
          <cell r="Y1257">
            <v>-5</v>
          </cell>
          <cell r="Z1257">
            <v>-20.5</v>
          </cell>
        </row>
        <row r="1258">
          <cell r="L1258" t="e">
            <v>#N/A</v>
          </cell>
          <cell r="M1258" t="e">
            <v>#N/A</v>
          </cell>
          <cell r="N1258" t="str">
            <v>Fut</v>
          </cell>
          <cell r="O1258" t="str">
            <v>Nyx</v>
          </cell>
          <cell r="P1258">
            <v>0</v>
          </cell>
          <cell r="Q1258">
            <v>0</v>
          </cell>
          <cell r="R1258" t="str">
            <v>Fncl</v>
          </cell>
          <cell r="S1258" t="str">
            <v>Nymex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</row>
        <row r="1259">
          <cell r="L1259" t="e">
            <v>#N/A</v>
          </cell>
          <cell r="M1259" t="e">
            <v>#N/A</v>
          </cell>
          <cell r="N1259" t="str">
            <v>Fut</v>
          </cell>
          <cell r="O1259" t="str">
            <v>Nyx</v>
          </cell>
          <cell r="P1259">
            <v>0</v>
          </cell>
          <cell r="Q1259">
            <v>0</v>
          </cell>
          <cell r="R1259" t="str">
            <v>Fncl</v>
          </cell>
          <cell r="S1259" t="str">
            <v>Nymex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</row>
        <row r="1260">
          <cell r="C1260">
            <v>36683</v>
          </cell>
          <cell r="D1260" t="str">
            <v>Sld</v>
          </cell>
          <cell r="E1260">
            <v>36708</v>
          </cell>
          <cell r="G1260">
            <v>10</v>
          </cell>
          <cell r="H1260">
            <v>4.1500000000000004</v>
          </cell>
          <cell r="I1260" t="str">
            <v>PB</v>
          </cell>
          <cell r="K1260">
            <v>201</v>
          </cell>
          <cell r="L1260">
            <v>4.2</v>
          </cell>
          <cell r="M1260">
            <v>-99500</v>
          </cell>
          <cell r="N1260" t="str">
            <v>Fut</v>
          </cell>
          <cell r="O1260" t="str">
            <v>Nyx</v>
          </cell>
          <cell r="P1260">
            <v>0</v>
          </cell>
          <cell r="Q1260">
            <v>100000</v>
          </cell>
          <cell r="R1260" t="str">
            <v>Fncl</v>
          </cell>
          <cell r="S1260" t="str">
            <v>Nymex</v>
          </cell>
          <cell r="T1260">
            <v>100000</v>
          </cell>
          <cell r="U1260">
            <v>-10</v>
          </cell>
          <cell r="V1260">
            <v>4.1500000000000004</v>
          </cell>
          <cell r="W1260">
            <v>0</v>
          </cell>
          <cell r="X1260">
            <v>41.5</v>
          </cell>
          <cell r="Y1260">
            <v>-10</v>
          </cell>
          <cell r="Z1260">
            <v>-41.5</v>
          </cell>
        </row>
        <row r="1261">
          <cell r="C1261">
            <v>36683</v>
          </cell>
          <cell r="D1261" t="str">
            <v>Sld</v>
          </cell>
          <cell r="E1261">
            <v>36708</v>
          </cell>
          <cell r="G1261">
            <v>19</v>
          </cell>
          <cell r="H1261">
            <v>4.1500000000000004</v>
          </cell>
          <cell r="I1261" t="str">
            <v>PB</v>
          </cell>
          <cell r="K1261">
            <v>183</v>
          </cell>
          <cell r="L1261">
            <v>4.2</v>
          </cell>
          <cell r="M1261">
            <v>-189500</v>
          </cell>
          <cell r="N1261" t="str">
            <v>Fut</v>
          </cell>
          <cell r="O1261" t="str">
            <v>Nyx</v>
          </cell>
          <cell r="P1261">
            <v>0</v>
          </cell>
          <cell r="Q1261">
            <v>190000</v>
          </cell>
          <cell r="R1261" t="str">
            <v>Fncl</v>
          </cell>
          <cell r="S1261" t="str">
            <v>Nymex</v>
          </cell>
          <cell r="T1261">
            <v>190000</v>
          </cell>
          <cell r="U1261">
            <v>-19</v>
          </cell>
          <cell r="V1261">
            <v>4.1500000000000004</v>
          </cell>
          <cell r="W1261">
            <v>0</v>
          </cell>
          <cell r="X1261">
            <v>78.850000000000009</v>
          </cell>
          <cell r="Y1261">
            <v>-19</v>
          </cell>
          <cell r="Z1261">
            <v>-78.850000000000009</v>
          </cell>
        </row>
        <row r="1262">
          <cell r="C1262">
            <v>36683</v>
          </cell>
          <cell r="D1262" t="str">
            <v>Sld</v>
          </cell>
          <cell r="E1262">
            <v>36708</v>
          </cell>
          <cell r="G1262">
            <v>1</v>
          </cell>
          <cell r="H1262">
            <v>4.1550000000000002</v>
          </cell>
          <cell r="I1262" t="str">
            <v>PB</v>
          </cell>
          <cell r="K1262">
            <v>166</v>
          </cell>
          <cell r="L1262">
            <v>4.2</v>
          </cell>
          <cell r="M1262">
            <v>-9550</v>
          </cell>
          <cell r="N1262" t="str">
            <v>Fut</v>
          </cell>
          <cell r="O1262" t="str">
            <v>Nyx</v>
          </cell>
          <cell r="P1262">
            <v>0</v>
          </cell>
          <cell r="Q1262">
            <v>10000</v>
          </cell>
          <cell r="R1262" t="str">
            <v>Fncl</v>
          </cell>
          <cell r="S1262" t="str">
            <v>Nymex</v>
          </cell>
          <cell r="T1262">
            <v>10000</v>
          </cell>
          <cell r="U1262">
            <v>-1</v>
          </cell>
          <cell r="V1262">
            <v>4.1550000000000002</v>
          </cell>
          <cell r="W1262">
            <v>0</v>
          </cell>
          <cell r="X1262">
            <v>4.1550000000000002</v>
          </cell>
          <cell r="Y1262">
            <v>-1</v>
          </cell>
          <cell r="Z1262">
            <v>-4.1550000000000002</v>
          </cell>
        </row>
        <row r="1263">
          <cell r="C1263">
            <v>36683</v>
          </cell>
          <cell r="D1263" t="str">
            <v>Sld</v>
          </cell>
          <cell r="E1263">
            <v>36708</v>
          </cell>
          <cell r="G1263">
            <v>10</v>
          </cell>
          <cell r="H1263">
            <v>4.34</v>
          </cell>
          <cell r="I1263" t="str">
            <v>PB</v>
          </cell>
          <cell r="K1263">
            <v>166</v>
          </cell>
          <cell r="L1263">
            <v>4.2</v>
          </cell>
          <cell r="M1263">
            <v>-101400</v>
          </cell>
          <cell r="N1263" t="str">
            <v>Fut</v>
          </cell>
          <cell r="O1263" t="str">
            <v>Nyx</v>
          </cell>
          <cell r="P1263">
            <v>0</v>
          </cell>
          <cell r="Q1263">
            <v>100000</v>
          </cell>
          <cell r="R1263" t="str">
            <v>Fncl</v>
          </cell>
          <cell r="S1263" t="str">
            <v>Nymex</v>
          </cell>
          <cell r="T1263">
            <v>100000</v>
          </cell>
          <cell r="U1263">
            <v>-10</v>
          </cell>
          <cell r="V1263">
            <v>4.34</v>
          </cell>
          <cell r="W1263">
            <v>0</v>
          </cell>
          <cell r="X1263">
            <v>43.4</v>
          </cell>
          <cell r="Y1263">
            <v>-10</v>
          </cell>
          <cell r="Z1263">
            <v>-43.4</v>
          </cell>
        </row>
        <row r="1264">
          <cell r="C1264">
            <v>36683</v>
          </cell>
          <cell r="D1264" t="str">
            <v>Sld</v>
          </cell>
          <cell r="E1264">
            <v>36708</v>
          </cell>
          <cell r="G1264">
            <v>5</v>
          </cell>
          <cell r="H1264">
            <v>4.3899999999999997</v>
          </cell>
          <cell r="I1264" t="str">
            <v>PB</v>
          </cell>
          <cell r="K1264">
            <v>166</v>
          </cell>
          <cell r="L1264">
            <v>4.2</v>
          </cell>
          <cell r="M1264">
            <v>-51899.999999999993</v>
          </cell>
          <cell r="N1264" t="str">
            <v>Fut</v>
          </cell>
          <cell r="O1264" t="str">
            <v>Nyx</v>
          </cell>
          <cell r="P1264">
            <v>0</v>
          </cell>
          <cell r="Q1264">
            <v>50000</v>
          </cell>
          <cell r="R1264" t="str">
            <v>Fncl</v>
          </cell>
          <cell r="S1264" t="str">
            <v>Nymex</v>
          </cell>
          <cell r="T1264">
            <v>50000</v>
          </cell>
          <cell r="U1264">
            <v>-5</v>
          </cell>
          <cell r="V1264">
            <v>4.3899999999999997</v>
          </cell>
          <cell r="W1264">
            <v>0</v>
          </cell>
          <cell r="X1264">
            <v>21.95</v>
          </cell>
          <cell r="Y1264">
            <v>-5</v>
          </cell>
          <cell r="Z1264">
            <v>-21.95</v>
          </cell>
        </row>
        <row r="1265">
          <cell r="L1265" t="e">
            <v>#N/A</v>
          </cell>
          <cell r="M1265" t="e">
            <v>#N/A</v>
          </cell>
          <cell r="N1265" t="str">
            <v>Fut</v>
          </cell>
          <cell r="O1265" t="str">
            <v>Nyx</v>
          </cell>
          <cell r="P1265">
            <v>0</v>
          </cell>
          <cell r="Q1265">
            <v>0</v>
          </cell>
          <cell r="R1265" t="str">
            <v>Fncl</v>
          </cell>
          <cell r="S1265" t="str">
            <v>Nymex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</row>
        <row r="1266">
          <cell r="C1266">
            <v>36683</v>
          </cell>
          <cell r="D1266" t="str">
            <v>Sld</v>
          </cell>
          <cell r="E1266">
            <v>36708</v>
          </cell>
          <cell r="G1266">
            <v>15</v>
          </cell>
          <cell r="H1266">
            <v>4.46</v>
          </cell>
          <cell r="I1266" t="str">
            <v xml:space="preserve">PB </v>
          </cell>
          <cell r="K1266">
            <v>179</v>
          </cell>
          <cell r="L1266">
            <v>4.2</v>
          </cell>
          <cell r="M1266">
            <v>-152600</v>
          </cell>
          <cell r="N1266" t="str">
            <v>Fut</v>
          </cell>
          <cell r="O1266" t="str">
            <v>Nyx</v>
          </cell>
          <cell r="P1266">
            <v>0</v>
          </cell>
          <cell r="Q1266">
            <v>150000</v>
          </cell>
          <cell r="R1266" t="str">
            <v>Fncl</v>
          </cell>
          <cell r="S1266" t="str">
            <v>Nymex</v>
          </cell>
          <cell r="T1266">
            <v>150000</v>
          </cell>
          <cell r="U1266">
            <v>-15</v>
          </cell>
          <cell r="V1266">
            <v>4.46</v>
          </cell>
          <cell r="W1266">
            <v>0</v>
          </cell>
          <cell r="X1266">
            <v>66.900000000000006</v>
          </cell>
          <cell r="Y1266">
            <v>-15</v>
          </cell>
          <cell r="Z1266">
            <v>-66.900000000000006</v>
          </cell>
        </row>
        <row r="1267">
          <cell r="C1267">
            <v>36683</v>
          </cell>
          <cell r="D1267" t="str">
            <v>Bot</v>
          </cell>
          <cell r="E1267">
            <v>36708</v>
          </cell>
          <cell r="F1267">
            <v>15</v>
          </cell>
          <cell r="H1267">
            <v>4.3600000000000003</v>
          </cell>
          <cell r="I1267" t="str">
            <v xml:space="preserve">PB </v>
          </cell>
          <cell r="K1267">
            <v>179</v>
          </cell>
          <cell r="L1267">
            <v>4.2</v>
          </cell>
          <cell r="M1267">
            <v>148400</v>
          </cell>
          <cell r="N1267" t="str">
            <v>Fut</v>
          </cell>
          <cell r="O1267" t="str">
            <v>Nyx</v>
          </cell>
          <cell r="P1267">
            <v>150000</v>
          </cell>
          <cell r="Q1267">
            <v>0</v>
          </cell>
          <cell r="R1267" t="str">
            <v>Fncl</v>
          </cell>
          <cell r="S1267" t="str">
            <v>Nymex</v>
          </cell>
          <cell r="T1267">
            <v>150000</v>
          </cell>
          <cell r="U1267">
            <v>15</v>
          </cell>
          <cell r="V1267">
            <v>4.3600000000000003</v>
          </cell>
          <cell r="W1267">
            <v>65.400000000000006</v>
          </cell>
          <cell r="X1267">
            <v>0</v>
          </cell>
          <cell r="Y1267">
            <v>15</v>
          </cell>
          <cell r="Z1267">
            <v>65.400000000000006</v>
          </cell>
        </row>
        <row r="1268">
          <cell r="L1268" t="e">
            <v>#N/A</v>
          </cell>
          <cell r="M1268" t="e">
            <v>#N/A</v>
          </cell>
          <cell r="N1268" t="str">
            <v>Fut</v>
          </cell>
          <cell r="O1268" t="str">
            <v>Nyx</v>
          </cell>
          <cell r="P1268">
            <v>0</v>
          </cell>
          <cell r="Q1268">
            <v>0</v>
          </cell>
          <cell r="R1268" t="str">
            <v>Fncl</v>
          </cell>
          <cell r="S1268" t="str">
            <v>Nymex</v>
          </cell>
          <cell r="T1268">
            <v>0</v>
          </cell>
          <cell r="U1268">
            <v>0</v>
          </cell>
          <cell r="V1268">
            <v>0</v>
          </cell>
          <cell r="W1268">
            <v>0</v>
          </cell>
          <cell r="X1268">
            <v>0</v>
          </cell>
          <cell r="Y1268">
            <v>0</v>
          </cell>
          <cell r="Z1268">
            <v>0</v>
          </cell>
        </row>
        <row r="1269">
          <cell r="C1269">
            <v>36684</v>
          </cell>
          <cell r="D1269" t="str">
            <v>Sld</v>
          </cell>
          <cell r="E1269">
            <v>36708</v>
          </cell>
          <cell r="G1269">
            <v>30</v>
          </cell>
          <cell r="H1269">
            <v>4.1100000000000003</v>
          </cell>
          <cell r="I1269" t="str">
            <v xml:space="preserve">PB </v>
          </cell>
          <cell r="K1269">
            <v>174</v>
          </cell>
          <cell r="L1269">
            <v>4.2</v>
          </cell>
          <cell r="M1269">
            <v>-299100</v>
          </cell>
          <cell r="N1269" t="str">
            <v>Fut</v>
          </cell>
          <cell r="O1269" t="str">
            <v>Nyx</v>
          </cell>
          <cell r="P1269">
            <v>0</v>
          </cell>
          <cell r="Q1269">
            <v>300000</v>
          </cell>
          <cell r="R1269" t="str">
            <v>Fncl</v>
          </cell>
          <cell r="S1269" t="str">
            <v>Nymex</v>
          </cell>
          <cell r="T1269">
            <v>300000</v>
          </cell>
          <cell r="U1269">
            <v>-30</v>
          </cell>
          <cell r="V1269">
            <v>4.1100000000000003</v>
          </cell>
          <cell r="W1269">
            <v>0</v>
          </cell>
          <cell r="X1269">
            <v>123.30000000000001</v>
          </cell>
          <cell r="Y1269">
            <v>-30</v>
          </cell>
          <cell r="Z1269">
            <v>-123.30000000000001</v>
          </cell>
        </row>
        <row r="1270">
          <cell r="C1270">
            <v>36684</v>
          </cell>
          <cell r="D1270" t="str">
            <v>Sld</v>
          </cell>
          <cell r="E1270">
            <v>36708</v>
          </cell>
          <cell r="G1270">
            <v>5</v>
          </cell>
          <cell r="H1270">
            <v>4.18</v>
          </cell>
          <cell r="I1270" t="str">
            <v xml:space="preserve">PB </v>
          </cell>
          <cell r="K1270">
            <v>188</v>
          </cell>
          <cell r="L1270">
            <v>4.2</v>
          </cell>
          <cell r="M1270">
            <v>-49799.999999999993</v>
          </cell>
          <cell r="N1270" t="str">
            <v>Fut</v>
          </cell>
          <cell r="O1270" t="str">
            <v>Nyx</v>
          </cell>
          <cell r="P1270">
            <v>0</v>
          </cell>
          <cell r="Q1270">
            <v>50000</v>
          </cell>
          <cell r="R1270" t="str">
            <v>Fncl</v>
          </cell>
          <cell r="S1270" t="str">
            <v>Nymex</v>
          </cell>
          <cell r="T1270">
            <v>50000</v>
          </cell>
          <cell r="U1270">
            <v>-5</v>
          </cell>
          <cell r="V1270">
            <v>4.18</v>
          </cell>
          <cell r="W1270">
            <v>0</v>
          </cell>
          <cell r="X1270">
            <v>20.9</v>
          </cell>
          <cell r="Y1270">
            <v>-5</v>
          </cell>
          <cell r="Z1270">
            <v>-20.9</v>
          </cell>
        </row>
        <row r="1271">
          <cell r="C1271">
            <v>36684</v>
          </cell>
          <cell r="D1271" t="str">
            <v>Sld</v>
          </cell>
          <cell r="E1271">
            <v>36708</v>
          </cell>
          <cell r="G1271">
            <v>10</v>
          </cell>
          <cell r="H1271">
            <v>4.17</v>
          </cell>
          <cell r="I1271" t="str">
            <v xml:space="preserve">PB </v>
          </cell>
          <cell r="K1271">
            <v>188</v>
          </cell>
          <cell r="L1271">
            <v>4.2</v>
          </cell>
          <cell r="M1271">
            <v>-99699.999999999985</v>
          </cell>
          <cell r="N1271" t="str">
            <v>Fut</v>
          </cell>
          <cell r="O1271" t="str">
            <v>Nyx</v>
          </cell>
          <cell r="P1271">
            <v>0</v>
          </cell>
          <cell r="Q1271">
            <v>100000</v>
          </cell>
          <cell r="R1271" t="str">
            <v>Fncl</v>
          </cell>
          <cell r="S1271" t="str">
            <v>Nymex</v>
          </cell>
          <cell r="T1271">
            <v>100000</v>
          </cell>
          <cell r="U1271">
            <v>-10</v>
          </cell>
          <cell r="V1271">
            <v>4.17</v>
          </cell>
          <cell r="W1271">
            <v>0</v>
          </cell>
          <cell r="X1271">
            <v>41.7</v>
          </cell>
          <cell r="Y1271">
            <v>-10</v>
          </cell>
          <cell r="Z1271">
            <v>-41.7</v>
          </cell>
        </row>
        <row r="1272">
          <cell r="C1272">
            <v>36684</v>
          </cell>
          <cell r="D1272" t="str">
            <v>Sld</v>
          </cell>
          <cell r="E1272">
            <v>36708</v>
          </cell>
          <cell r="G1272">
            <v>15</v>
          </cell>
          <cell r="H1272">
            <v>4</v>
          </cell>
          <cell r="I1272" t="str">
            <v xml:space="preserve">PB </v>
          </cell>
          <cell r="K1272">
            <v>188</v>
          </cell>
          <cell r="L1272">
            <v>4.2</v>
          </cell>
          <cell r="M1272">
            <v>-148000</v>
          </cell>
          <cell r="N1272" t="str">
            <v>Fut</v>
          </cell>
          <cell r="O1272" t="str">
            <v>Nyx</v>
          </cell>
          <cell r="P1272">
            <v>0</v>
          </cell>
          <cell r="Q1272">
            <v>150000</v>
          </cell>
          <cell r="R1272" t="str">
            <v>Fncl</v>
          </cell>
          <cell r="S1272" t="str">
            <v>Nymex</v>
          </cell>
          <cell r="T1272">
            <v>150000</v>
          </cell>
          <cell r="U1272">
            <v>-15</v>
          </cell>
          <cell r="V1272">
            <v>4</v>
          </cell>
          <cell r="W1272">
            <v>0</v>
          </cell>
          <cell r="X1272">
            <v>60</v>
          </cell>
          <cell r="Y1272">
            <v>-15</v>
          </cell>
          <cell r="Z1272">
            <v>-60</v>
          </cell>
        </row>
        <row r="1273">
          <cell r="L1273" t="e">
            <v>#N/A</v>
          </cell>
          <cell r="M1273" t="e">
            <v>#N/A</v>
          </cell>
          <cell r="N1273" t="str">
            <v>Fut</v>
          </cell>
          <cell r="O1273" t="str">
            <v>Nyx</v>
          </cell>
          <cell r="P1273">
            <v>0</v>
          </cell>
          <cell r="Q1273">
            <v>0</v>
          </cell>
          <cell r="R1273" t="str">
            <v>Fncl</v>
          </cell>
          <cell r="S1273" t="str">
            <v>Nymex</v>
          </cell>
          <cell r="T1273">
            <v>0</v>
          </cell>
          <cell r="U1273">
            <v>0</v>
          </cell>
          <cell r="V1273">
            <v>0</v>
          </cell>
          <cell r="W1273">
            <v>0</v>
          </cell>
          <cell r="X1273">
            <v>0</v>
          </cell>
          <cell r="Y1273">
            <v>0</v>
          </cell>
          <cell r="Z1273">
            <v>0</v>
          </cell>
        </row>
        <row r="1274">
          <cell r="C1274">
            <v>36685</v>
          </cell>
          <cell r="D1274" t="str">
            <v>Bot</v>
          </cell>
          <cell r="E1274">
            <v>36708</v>
          </cell>
          <cell r="F1274">
            <v>10</v>
          </cell>
          <cell r="H1274">
            <v>4</v>
          </cell>
          <cell r="I1274" t="str">
            <v>PBA</v>
          </cell>
          <cell r="K1274">
            <v>188</v>
          </cell>
          <cell r="L1274">
            <v>4.2</v>
          </cell>
          <cell r="M1274">
            <v>102000</v>
          </cell>
          <cell r="N1274" t="str">
            <v>Fut</v>
          </cell>
          <cell r="O1274" t="str">
            <v>Nyx</v>
          </cell>
          <cell r="P1274">
            <v>100000</v>
          </cell>
          <cell r="Q1274">
            <v>0</v>
          </cell>
          <cell r="R1274" t="str">
            <v>Fncl</v>
          </cell>
          <cell r="S1274" t="str">
            <v>Nymex</v>
          </cell>
          <cell r="T1274">
            <v>100000</v>
          </cell>
          <cell r="U1274">
            <v>10</v>
          </cell>
          <cell r="V1274">
            <v>4</v>
          </cell>
          <cell r="W1274">
            <v>40</v>
          </cell>
          <cell r="X1274">
            <v>0</v>
          </cell>
          <cell r="Y1274">
            <v>10</v>
          </cell>
          <cell r="Z1274">
            <v>40</v>
          </cell>
        </row>
        <row r="1275">
          <cell r="C1275">
            <v>36685</v>
          </cell>
          <cell r="D1275" t="str">
            <v>Sld</v>
          </cell>
          <cell r="E1275">
            <v>36708</v>
          </cell>
          <cell r="G1275">
            <v>30</v>
          </cell>
          <cell r="H1275">
            <v>3.93</v>
          </cell>
          <cell r="I1275" t="str">
            <v>PB</v>
          </cell>
          <cell r="K1275">
            <v>174</v>
          </cell>
          <cell r="L1275">
            <v>4.2</v>
          </cell>
          <cell r="M1275">
            <v>-297300</v>
          </cell>
          <cell r="N1275" t="str">
            <v>Fut</v>
          </cell>
          <cell r="O1275" t="str">
            <v>Nyx</v>
          </cell>
          <cell r="P1275">
            <v>0</v>
          </cell>
          <cell r="Q1275">
            <v>300000</v>
          </cell>
          <cell r="R1275" t="str">
            <v>Fncl</v>
          </cell>
          <cell r="S1275" t="str">
            <v>Nymex</v>
          </cell>
          <cell r="T1275">
            <v>300000</v>
          </cell>
          <cell r="U1275">
            <v>-30</v>
          </cell>
          <cell r="V1275">
            <v>3.93</v>
          </cell>
          <cell r="W1275">
            <v>0</v>
          </cell>
          <cell r="X1275">
            <v>117.9</v>
          </cell>
          <cell r="Y1275">
            <v>-30</v>
          </cell>
          <cell r="Z1275">
            <v>-117.9</v>
          </cell>
        </row>
        <row r="1276">
          <cell r="C1276">
            <v>36685</v>
          </cell>
          <cell r="D1276" t="str">
            <v>Bot</v>
          </cell>
          <cell r="E1276">
            <v>36708</v>
          </cell>
          <cell r="F1276">
            <v>10</v>
          </cell>
          <cell r="H1276">
            <v>4.0599999999999996</v>
          </cell>
          <cell r="I1276" t="str">
            <v>PB</v>
          </cell>
          <cell r="K1276">
            <v>179</v>
          </cell>
          <cell r="L1276">
            <v>4.2</v>
          </cell>
          <cell r="M1276">
            <v>101400</v>
          </cell>
          <cell r="N1276" t="str">
            <v>Fut</v>
          </cell>
          <cell r="O1276" t="str">
            <v>Nyx</v>
          </cell>
          <cell r="P1276">
            <v>100000</v>
          </cell>
          <cell r="Q1276">
            <v>0</v>
          </cell>
          <cell r="R1276" t="str">
            <v>Fncl</v>
          </cell>
          <cell r="S1276" t="str">
            <v>Nymex</v>
          </cell>
          <cell r="T1276">
            <v>100000</v>
          </cell>
          <cell r="U1276">
            <v>10</v>
          </cell>
          <cell r="V1276">
            <v>4.0599999999999996</v>
          </cell>
          <cell r="W1276">
            <v>40.599999999999994</v>
          </cell>
          <cell r="X1276">
            <v>0</v>
          </cell>
          <cell r="Y1276">
            <v>10</v>
          </cell>
          <cell r="Z1276">
            <v>40.599999999999994</v>
          </cell>
        </row>
        <row r="1277">
          <cell r="C1277">
            <v>36685</v>
          </cell>
          <cell r="D1277" t="str">
            <v>Bot</v>
          </cell>
          <cell r="E1277">
            <v>36708</v>
          </cell>
          <cell r="F1277">
            <v>30</v>
          </cell>
          <cell r="H1277">
            <v>4.0599999999999996</v>
          </cell>
          <cell r="I1277" t="str">
            <v>PB</v>
          </cell>
          <cell r="K1277">
            <v>174</v>
          </cell>
          <cell r="L1277">
            <v>4.2</v>
          </cell>
          <cell r="M1277">
            <v>301400</v>
          </cell>
          <cell r="N1277" t="str">
            <v>Fut</v>
          </cell>
          <cell r="O1277" t="str">
            <v>Nyx</v>
          </cell>
          <cell r="P1277">
            <v>300000</v>
          </cell>
          <cell r="Q1277">
            <v>0</v>
          </cell>
          <cell r="R1277" t="str">
            <v>Fncl</v>
          </cell>
          <cell r="S1277" t="str">
            <v>Nymex</v>
          </cell>
          <cell r="T1277">
            <v>300000</v>
          </cell>
          <cell r="U1277">
            <v>30</v>
          </cell>
          <cell r="V1277">
            <v>4.0599999999999996</v>
          </cell>
          <cell r="W1277">
            <v>121.79999999999998</v>
          </cell>
          <cell r="X1277">
            <v>0</v>
          </cell>
          <cell r="Y1277">
            <v>30</v>
          </cell>
          <cell r="Z1277">
            <v>121.79999999999998</v>
          </cell>
        </row>
        <row r="1278">
          <cell r="C1278">
            <v>36685</v>
          </cell>
          <cell r="D1278" t="str">
            <v>Bot</v>
          </cell>
          <cell r="E1278">
            <v>36708</v>
          </cell>
          <cell r="F1278">
            <v>30</v>
          </cell>
          <cell r="H1278">
            <v>4.05</v>
          </cell>
          <cell r="I1278" t="str">
            <v>PB</v>
          </cell>
          <cell r="K1278">
            <v>174</v>
          </cell>
          <cell r="L1278">
            <v>4.2</v>
          </cell>
          <cell r="M1278">
            <v>301500</v>
          </cell>
          <cell r="N1278" t="str">
            <v>Fut</v>
          </cell>
          <cell r="O1278" t="str">
            <v>Nyx</v>
          </cell>
          <cell r="P1278">
            <v>300000</v>
          </cell>
          <cell r="Q1278">
            <v>0</v>
          </cell>
          <cell r="R1278" t="str">
            <v>Fncl</v>
          </cell>
          <cell r="S1278" t="str">
            <v>Nymex</v>
          </cell>
          <cell r="T1278">
            <v>300000</v>
          </cell>
          <cell r="U1278">
            <v>30</v>
          </cell>
          <cell r="V1278">
            <v>4.05</v>
          </cell>
          <cell r="W1278">
            <v>121.5</v>
          </cell>
          <cell r="X1278">
            <v>0</v>
          </cell>
          <cell r="Y1278">
            <v>30</v>
          </cell>
          <cell r="Z1278">
            <v>121.5</v>
          </cell>
        </row>
        <row r="1279">
          <cell r="C1279">
            <v>36685</v>
          </cell>
          <cell r="D1279" t="str">
            <v>Sld</v>
          </cell>
          <cell r="E1279">
            <v>36708</v>
          </cell>
          <cell r="G1279">
            <v>30</v>
          </cell>
          <cell r="H1279">
            <v>4.16</v>
          </cell>
          <cell r="I1279" t="str">
            <v>PB</v>
          </cell>
          <cell r="K1279">
            <v>201</v>
          </cell>
          <cell r="L1279">
            <v>4.2</v>
          </cell>
          <cell r="M1279">
            <v>-299600</v>
          </cell>
          <cell r="N1279" t="str">
            <v>Fut</v>
          </cell>
          <cell r="O1279" t="str">
            <v>Nyx</v>
          </cell>
          <cell r="P1279">
            <v>0</v>
          </cell>
          <cell r="Q1279">
            <v>300000</v>
          </cell>
          <cell r="R1279" t="str">
            <v>Fncl</v>
          </cell>
          <cell r="S1279" t="str">
            <v>Nymex</v>
          </cell>
          <cell r="T1279">
            <v>300000</v>
          </cell>
          <cell r="U1279">
            <v>-30</v>
          </cell>
          <cell r="V1279">
            <v>4.16</v>
          </cell>
          <cell r="W1279">
            <v>0</v>
          </cell>
          <cell r="X1279">
            <v>124.80000000000001</v>
          </cell>
          <cell r="Y1279">
            <v>-30</v>
          </cell>
          <cell r="Z1279">
            <v>-124.80000000000001</v>
          </cell>
        </row>
        <row r="1280">
          <cell r="C1280">
            <v>36685</v>
          </cell>
          <cell r="D1280" t="str">
            <v>Bot</v>
          </cell>
          <cell r="E1280">
            <v>36708</v>
          </cell>
          <cell r="F1280">
            <v>15</v>
          </cell>
          <cell r="H1280">
            <v>4.12</v>
          </cell>
          <cell r="I1280" t="str">
            <v>PB</v>
          </cell>
          <cell r="K1280">
            <v>201</v>
          </cell>
          <cell r="L1280">
            <v>4.2</v>
          </cell>
          <cell r="M1280">
            <v>150800</v>
          </cell>
          <cell r="N1280" t="str">
            <v>Fut</v>
          </cell>
          <cell r="O1280" t="str">
            <v>Nyx</v>
          </cell>
          <cell r="P1280">
            <v>150000</v>
          </cell>
          <cell r="Q1280">
            <v>0</v>
          </cell>
          <cell r="R1280" t="str">
            <v>Fncl</v>
          </cell>
          <cell r="S1280" t="str">
            <v>Nymex</v>
          </cell>
          <cell r="T1280">
            <v>150000</v>
          </cell>
          <cell r="U1280">
            <v>15</v>
          </cell>
          <cell r="V1280">
            <v>4.12</v>
          </cell>
          <cell r="W1280">
            <v>61.800000000000004</v>
          </cell>
          <cell r="X1280">
            <v>0</v>
          </cell>
          <cell r="Y1280">
            <v>15</v>
          </cell>
          <cell r="Z1280">
            <v>61.800000000000004</v>
          </cell>
        </row>
        <row r="1281">
          <cell r="C1281">
            <v>36685</v>
          </cell>
          <cell r="D1281" t="str">
            <v>Bot</v>
          </cell>
          <cell r="E1281">
            <v>36708</v>
          </cell>
          <cell r="F1281">
            <v>15</v>
          </cell>
          <cell r="H1281">
            <v>4.13</v>
          </cell>
          <cell r="I1281" t="str">
            <v>PB</v>
          </cell>
          <cell r="K1281">
            <v>201</v>
          </cell>
          <cell r="L1281">
            <v>4.2</v>
          </cell>
          <cell r="M1281">
            <v>150700</v>
          </cell>
          <cell r="N1281" t="str">
            <v>Fut</v>
          </cell>
          <cell r="O1281" t="str">
            <v>Nyx</v>
          </cell>
          <cell r="P1281">
            <v>150000</v>
          </cell>
          <cell r="Q1281">
            <v>0</v>
          </cell>
          <cell r="R1281" t="str">
            <v>Fncl</v>
          </cell>
          <cell r="S1281" t="str">
            <v>Nymex</v>
          </cell>
          <cell r="T1281">
            <v>150000</v>
          </cell>
          <cell r="U1281">
            <v>15</v>
          </cell>
          <cell r="V1281">
            <v>4.13</v>
          </cell>
          <cell r="W1281">
            <v>61.949999999999996</v>
          </cell>
          <cell r="X1281">
            <v>0</v>
          </cell>
          <cell r="Y1281">
            <v>15</v>
          </cell>
          <cell r="Z1281">
            <v>61.949999999999996</v>
          </cell>
        </row>
        <row r="1282">
          <cell r="L1282" t="e">
            <v>#N/A</v>
          </cell>
          <cell r="M1282" t="e">
            <v>#N/A</v>
          </cell>
          <cell r="N1282" t="str">
            <v>Fut</v>
          </cell>
          <cell r="O1282" t="str">
            <v>Nyx</v>
          </cell>
          <cell r="P1282">
            <v>0</v>
          </cell>
          <cell r="Q1282">
            <v>0</v>
          </cell>
          <cell r="R1282" t="str">
            <v>Fncl</v>
          </cell>
          <cell r="S1282" t="str">
            <v>Nymex</v>
          </cell>
          <cell r="T1282">
            <v>0</v>
          </cell>
          <cell r="U1282">
            <v>0</v>
          </cell>
          <cell r="V1282">
            <v>0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</row>
        <row r="1283">
          <cell r="C1283">
            <v>36686</v>
          </cell>
          <cell r="D1283" t="str">
            <v>Bot</v>
          </cell>
          <cell r="E1283">
            <v>36708</v>
          </cell>
          <cell r="F1283">
            <v>10</v>
          </cell>
          <cell r="H1283">
            <v>4.2</v>
          </cell>
          <cell r="I1283" t="str">
            <v>PB</v>
          </cell>
          <cell r="K1283">
            <v>209</v>
          </cell>
          <cell r="L1283">
            <v>4.2</v>
          </cell>
          <cell r="M1283">
            <v>100000</v>
          </cell>
          <cell r="N1283" t="str">
            <v>Fut</v>
          </cell>
          <cell r="O1283" t="str">
            <v>Nyx</v>
          </cell>
          <cell r="P1283">
            <v>100000</v>
          </cell>
          <cell r="Q1283">
            <v>0</v>
          </cell>
          <cell r="R1283" t="str">
            <v>Fncl</v>
          </cell>
          <cell r="S1283" t="str">
            <v>Nymex</v>
          </cell>
          <cell r="T1283">
            <v>100000</v>
          </cell>
          <cell r="U1283">
            <v>10</v>
          </cell>
          <cell r="V1283">
            <v>4.2</v>
          </cell>
          <cell r="W1283">
            <v>42</v>
          </cell>
          <cell r="X1283">
            <v>0</v>
          </cell>
          <cell r="Y1283">
            <v>10</v>
          </cell>
          <cell r="Z1283">
            <v>42</v>
          </cell>
        </row>
        <row r="1284">
          <cell r="C1284">
            <v>36686</v>
          </cell>
          <cell r="D1284" t="str">
            <v>Bot</v>
          </cell>
          <cell r="E1284">
            <v>36708</v>
          </cell>
          <cell r="F1284">
            <v>10</v>
          </cell>
          <cell r="H1284">
            <v>4.2050000000000001</v>
          </cell>
          <cell r="I1284" t="str">
            <v>PB</v>
          </cell>
          <cell r="K1284">
            <v>209</v>
          </cell>
          <cell r="L1284">
            <v>4.2</v>
          </cell>
          <cell r="M1284">
            <v>99950.000000000015</v>
          </cell>
          <cell r="N1284" t="str">
            <v>Fut</v>
          </cell>
          <cell r="O1284" t="str">
            <v>Nyx</v>
          </cell>
          <cell r="P1284">
            <v>100000</v>
          </cell>
          <cell r="Q1284">
            <v>0</v>
          </cell>
          <cell r="R1284" t="str">
            <v>Fncl</v>
          </cell>
          <cell r="S1284" t="str">
            <v>Nymex</v>
          </cell>
          <cell r="T1284">
            <v>100000</v>
          </cell>
          <cell r="U1284">
            <v>10</v>
          </cell>
          <cell r="V1284">
            <v>4.2050000000000001</v>
          </cell>
          <cell r="W1284">
            <v>42.05</v>
          </cell>
          <cell r="X1284">
            <v>0</v>
          </cell>
          <cell r="Y1284">
            <v>10</v>
          </cell>
          <cell r="Z1284">
            <v>42.05</v>
          </cell>
        </row>
        <row r="1285">
          <cell r="C1285">
            <v>36689</v>
          </cell>
          <cell r="D1285" t="str">
            <v>Sld</v>
          </cell>
          <cell r="E1285">
            <v>36708</v>
          </cell>
          <cell r="G1285">
            <v>5</v>
          </cell>
          <cell r="H1285">
            <v>4.2649999999999997</v>
          </cell>
          <cell r="I1285" t="str">
            <v>PB</v>
          </cell>
          <cell r="K1285">
            <v>209</v>
          </cell>
          <cell r="L1285">
            <v>4.2</v>
          </cell>
          <cell r="M1285">
            <v>-50649.999999999993</v>
          </cell>
          <cell r="N1285" t="str">
            <v>Fut</v>
          </cell>
          <cell r="O1285" t="str">
            <v>Nyx</v>
          </cell>
          <cell r="P1285">
            <v>0</v>
          </cell>
          <cell r="Q1285">
            <v>50000</v>
          </cell>
          <cell r="R1285" t="str">
            <v>Fncl</v>
          </cell>
          <cell r="S1285" t="str">
            <v>Nymex</v>
          </cell>
          <cell r="T1285">
            <v>50000</v>
          </cell>
          <cell r="U1285">
            <v>-5</v>
          </cell>
          <cell r="V1285">
            <v>4.2649999999999997</v>
          </cell>
          <cell r="W1285">
            <v>0</v>
          </cell>
          <cell r="X1285">
            <v>21.324999999999999</v>
          </cell>
          <cell r="Y1285">
            <v>-5</v>
          </cell>
          <cell r="Z1285">
            <v>-21.324999999999999</v>
          </cell>
        </row>
        <row r="1286">
          <cell r="C1286">
            <v>36689</v>
          </cell>
          <cell r="D1286" t="str">
            <v>Sld</v>
          </cell>
          <cell r="E1286">
            <v>36708</v>
          </cell>
          <cell r="G1286">
            <v>15</v>
          </cell>
          <cell r="H1286">
            <v>4.24</v>
          </cell>
          <cell r="I1286" t="str">
            <v>PB</v>
          </cell>
          <cell r="K1286">
            <v>209</v>
          </cell>
          <cell r="L1286">
            <v>4.2</v>
          </cell>
          <cell r="M1286">
            <v>-150400</v>
          </cell>
          <cell r="N1286" t="str">
            <v>Fut</v>
          </cell>
          <cell r="O1286" t="str">
            <v>Nyx</v>
          </cell>
          <cell r="P1286">
            <v>0</v>
          </cell>
          <cell r="Q1286">
            <v>150000</v>
          </cell>
          <cell r="R1286" t="str">
            <v>Fncl</v>
          </cell>
          <cell r="S1286" t="str">
            <v>Nymex</v>
          </cell>
          <cell r="T1286">
            <v>150000</v>
          </cell>
          <cell r="U1286">
            <v>-15</v>
          </cell>
          <cell r="V1286">
            <v>4.24</v>
          </cell>
          <cell r="W1286">
            <v>0</v>
          </cell>
          <cell r="X1286">
            <v>63.6</v>
          </cell>
          <cell r="Y1286">
            <v>-15</v>
          </cell>
          <cell r="Z1286">
            <v>-63.6</v>
          </cell>
        </row>
        <row r="1287">
          <cell r="C1287">
            <v>36691</v>
          </cell>
          <cell r="D1287" t="str">
            <v>Bot</v>
          </cell>
          <cell r="E1287">
            <v>36708</v>
          </cell>
          <cell r="F1287">
            <v>7</v>
          </cell>
          <cell r="H1287">
            <v>4.1900000000000004</v>
          </cell>
          <cell r="I1287" t="str">
            <v>PB</v>
          </cell>
          <cell r="K1287">
            <v>209</v>
          </cell>
          <cell r="L1287">
            <v>4.2</v>
          </cell>
          <cell r="M1287">
            <v>70100</v>
          </cell>
          <cell r="N1287" t="str">
            <v>Fut</v>
          </cell>
          <cell r="O1287" t="str">
            <v>Nyx</v>
          </cell>
          <cell r="P1287">
            <v>70000</v>
          </cell>
          <cell r="Q1287">
            <v>0</v>
          </cell>
          <cell r="R1287" t="str">
            <v>Fncl</v>
          </cell>
          <cell r="S1287" t="str">
            <v>Nymex</v>
          </cell>
          <cell r="T1287">
            <v>70000</v>
          </cell>
          <cell r="U1287">
            <v>7</v>
          </cell>
          <cell r="V1287">
            <v>4.1900000000000004</v>
          </cell>
          <cell r="W1287">
            <v>29.330000000000002</v>
          </cell>
          <cell r="X1287">
            <v>0</v>
          </cell>
          <cell r="Y1287">
            <v>7</v>
          </cell>
          <cell r="Z1287">
            <v>29.330000000000002</v>
          </cell>
        </row>
        <row r="1288">
          <cell r="C1288">
            <v>36691</v>
          </cell>
          <cell r="D1288" t="str">
            <v>Bot</v>
          </cell>
          <cell r="E1288">
            <v>36708</v>
          </cell>
          <cell r="F1288">
            <v>8</v>
          </cell>
          <cell r="H1288">
            <v>4.1950000000000003</v>
          </cell>
          <cell r="I1288" t="str">
            <v>PB</v>
          </cell>
          <cell r="K1288">
            <v>209</v>
          </cell>
          <cell r="L1288">
            <v>4.2</v>
          </cell>
          <cell r="M1288">
            <v>80049.999999999985</v>
          </cell>
          <cell r="N1288" t="str">
            <v>Fut</v>
          </cell>
          <cell r="O1288" t="str">
            <v>Nyx</v>
          </cell>
          <cell r="P1288">
            <v>80000</v>
          </cell>
          <cell r="Q1288">
            <v>0</v>
          </cell>
          <cell r="R1288" t="str">
            <v>Fncl</v>
          </cell>
          <cell r="S1288" t="str">
            <v>Nymex</v>
          </cell>
          <cell r="T1288">
            <v>80000</v>
          </cell>
          <cell r="U1288">
            <v>8</v>
          </cell>
          <cell r="V1288">
            <v>4.1950000000000003</v>
          </cell>
          <cell r="W1288">
            <v>33.56</v>
          </cell>
          <cell r="X1288">
            <v>0</v>
          </cell>
          <cell r="Y1288">
            <v>8</v>
          </cell>
          <cell r="Z1288">
            <v>33.56</v>
          </cell>
        </row>
        <row r="1289">
          <cell r="C1289">
            <v>36691</v>
          </cell>
          <cell r="D1289" t="str">
            <v>Sld</v>
          </cell>
          <cell r="E1289">
            <v>36708</v>
          </cell>
          <cell r="G1289">
            <v>15</v>
          </cell>
          <cell r="H1289">
            <v>4.24</v>
          </cell>
          <cell r="I1289" t="str">
            <v>PB</v>
          </cell>
          <cell r="K1289">
            <v>209</v>
          </cell>
          <cell r="L1289">
            <v>4.2</v>
          </cell>
          <cell r="M1289">
            <v>-150400</v>
          </cell>
          <cell r="N1289" t="str">
            <v>Fut</v>
          </cell>
          <cell r="O1289" t="str">
            <v>Nyx</v>
          </cell>
          <cell r="P1289">
            <v>0</v>
          </cell>
          <cell r="Q1289">
            <v>150000</v>
          </cell>
          <cell r="R1289" t="str">
            <v>Fncl</v>
          </cell>
          <cell r="S1289" t="str">
            <v>Nymex</v>
          </cell>
          <cell r="T1289">
            <v>150000</v>
          </cell>
          <cell r="U1289">
            <v>-15</v>
          </cell>
          <cell r="V1289">
            <v>4.24</v>
          </cell>
          <cell r="W1289">
            <v>0</v>
          </cell>
          <cell r="X1289">
            <v>63.6</v>
          </cell>
          <cell r="Y1289">
            <v>-15</v>
          </cell>
          <cell r="Z1289">
            <v>-63.6</v>
          </cell>
        </row>
        <row r="1290">
          <cell r="C1290">
            <v>36691</v>
          </cell>
          <cell r="D1290" t="str">
            <v>Bot</v>
          </cell>
          <cell r="E1290">
            <v>36708</v>
          </cell>
          <cell r="F1290">
            <v>17</v>
          </cell>
          <cell r="H1290">
            <v>4.3289999999999997</v>
          </cell>
          <cell r="I1290" t="str">
            <v>PBA</v>
          </cell>
          <cell r="K1290">
            <v>209</v>
          </cell>
          <cell r="L1290">
            <v>4.2</v>
          </cell>
          <cell r="M1290">
            <v>168710.00000000003</v>
          </cell>
          <cell r="N1290" t="str">
            <v>Fut</v>
          </cell>
          <cell r="O1290" t="str">
            <v>Nyx</v>
          </cell>
          <cell r="P1290">
            <v>170000</v>
          </cell>
          <cell r="Q1290">
            <v>0</v>
          </cell>
          <cell r="R1290" t="str">
            <v>Fncl</v>
          </cell>
          <cell r="S1290" t="str">
            <v>Nymex</v>
          </cell>
          <cell r="T1290">
            <v>170000</v>
          </cell>
          <cell r="U1290">
            <v>17</v>
          </cell>
          <cell r="V1290">
            <v>4.3289999999999997</v>
          </cell>
          <cell r="W1290">
            <v>73.592999999999989</v>
          </cell>
          <cell r="X1290">
            <v>0</v>
          </cell>
          <cell r="Y1290">
            <v>17</v>
          </cell>
          <cell r="Z1290">
            <v>73.592999999999989</v>
          </cell>
        </row>
        <row r="1291">
          <cell r="C1291">
            <v>36691</v>
          </cell>
          <cell r="D1291" t="str">
            <v>Bot</v>
          </cell>
          <cell r="E1291">
            <v>36708</v>
          </cell>
          <cell r="F1291">
            <v>4</v>
          </cell>
          <cell r="H1291">
            <v>4.3250000000000002</v>
          </cell>
          <cell r="I1291" t="str">
            <v>PBA</v>
          </cell>
          <cell r="K1291">
            <v>209</v>
          </cell>
          <cell r="L1291">
            <v>4.2</v>
          </cell>
          <cell r="M1291">
            <v>38750</v>
          </cell>
          <cell r="N1291" t="str">
            <v>Fut</v>
          </cell>
          <cell r="O1291" t="str">
            <v>Nyx</v>
          </cell>
          <cell r="P1291">
            <v>40000</v>
          </cell>
          <cell r="Q1291">
            <v>0</v>
          </cell>
          <cell r="R1291" t="str">
            <v>Fncl</v>
          </cell>
          <cell r="S1291" t="str">
            <v>Nymex</v>
          </cell>
          <cell r="T1291">
            <v>40000</v>
          </cell>
          <cell r="U1291">
            <v>4</v>
          </cell>
          <cell r="V1291">
            <v>4.3250000000000002</v>
          </cell>
          <cell r="W1291">
            <v>17.3</v>
          </cell>
          <cell r="X1291">
            <v>0</v>
          </cell>
          <cell r="Y1291">
            <v>4</v>
          </cell>
          <cell r="Z1291">
            <v>17.3</v>
          </cell>
        </row>
        <row r="1292">
          <cell r="C1292">
            <v>36692</v>
          </cell>
          <cell r="D1292" t="str">
            <v>Sld</v>
          </cell>
          <cell r="E1292">
            <v>36708</v>
          </cell>
          <cell r="G1292">
            <v>3</v>
          </cell>
          <cell r="H1292">
            <v>4.37</v>
          </cell>
          <cell r="I1292" t="str">
            <v>PB</v>
          </cell>
          <cell r="K1292">
            <v>209</v>
          </cell>
          <cell r="L1292">
            <v>4.2</v>
          </cell>
          <cell r="M1292">
            <v>-31700</v>
          </cell>
          <cell r="N1292" t="str">
            <v>Fut</v>
          </cell>
          <cell r="O1292" t="str">
            <v>Nyx</v>
          </cell>
          <cell r="P1292">
            <v>0</v>
          </cell>
          <cell r="Q1292">
            <v>30000</v>
          </cell>
          <cell r="R1292" t="str">
            <v>Fncl</v>
          </cell>
          <cell r="S1292" t="str">
            <v>Nymex</v>
          </cell>
          <cell r="T1292">
            <v>30000</v>
          </cell>
          <cell r="U1292">
            <v>-3</v>
          </cell>
          <cell r="V1292">
            <v>4.37</v>
          </cell>
          <cell r="W1292">
            <v>0</v>
          </cell>
          <cell r="X1292">
            <v>13.11</v>
          </cell>
          <cell r="Y1292">
            <v>-3</v>
          </cell>
          <cell r="Z1292">
            <v>-13.11</v>
          </cell>
        </row>
        <row r="1293">
          <cell r="C1293">
            <v>36692</v>
          </cell>
          <cell r="D1293" t="str">
            <v>Sld</v>
          </cell>
          <cell r="E1293">
            <v>36708</v>
          </cell>
          <cell r="G1293">
            <v>2</v>
          </cell>
          <cell r="H1293">
            <v>4.38</v>
          </cell>
          <cell r="I1293" t="str">
            <v>PB</v>
          </cell>
          <cell r="K1293">
            <v>209</v>
          </cell>
          <cell r="L1293">
            <v>4.2</v>
          </cell>
          <cell r="M1293">
            <v>-21799.999999999996</v>
          </cell>
          <cell r="N1293" t="str">
            <v>Fut</v>
          </cell>
          <cell r="O1293" t="str">
            <v>Nyx</v>
          </cell>
          <cell r="P1293">
            <v>0</v>
          </cell>
          <cell r="Q1293">
            <v>20000</v>
          </cell>
          <cell r="R1293" t="str">
            <v>Fncl</v>
          </cell>
          <cell r="S1293" t="str">
            <v>Nymex</v>
          </cell>
          <cell r="T1293">
            <v>20000</v>
          </cell>
          <cell r="U1293">
            <v>-2</v>
          </cell>
          <cell r="V1293">
            <v>4.38</v>
          </cell>
          <cell r="W1293">
            <v>0</v>
          </cell>
          <cell r="X1293">
            <v>8.76</v>
          </cell>
          <cell r="Y1293">
            <v>-2</v>
          </cell>
          <cell r="Z1293">
            <v>-8.76</v>
          </cell>
        </row>
        <row r="1294">
          <cell r="C1294">
            <v>36692</v>
          </cell>
          <cell r="D1294" t="str">
            <v>Sld</v>
          </cell>
          <cell r="E1294">
            <v>36708</v>
          </cell>
          <cell r="G1294">
            <v>2</v>
          </cell>
          <cell r="H1294">
            <v>4.4000000000000004</v>
          </cell>
          <cell r="I1294" t="str">
            <v>PB</v>
          </cell>
          <cell r="K1294">
            <v>209</v>
          </cell>
          <cell r="L1294">
            <v>4.2</v>
          </cell>
          <cell r="M1294">
            <v>-22000</v>
          </cell>
          <cell r="N1294" t="str">
            <v>Fut</v>
          </cell>
          <cell r="O1294" t="str">
            <v>Nyx</v>
          </cell>
          <cell r="P1294">
            <v>0</v>
          </cell>
          <cell r="Q1294">
            <v>20000</v>
          </cell>
          <cell r="R1294" t="str">
            <v>Fncl</v>
          </cell>
          <cell r="S1294" t="str">
            <v>Nymex</v>
          </cell>
          <cell r="T1294">
            <v>20000</v>
          </cell>
          <cell r="U1294">
            <v>-2</v>
          </cell>
          <cell r="V1294">
            <v>4.4000000000000004</v>
          </cell>
          <cell r="W1294">
            <v>0</v>
          </cell>
          <cell r="X1294">
            <v>8.8000000000000007</v>
          </cell>
          <cell r="Y1294">
            <v>-2</v>
          </cell>
          <cell r="Z1294">
            <v>-8.8000000000000007</v>
          </cell>
        </row>
        <row r="1295">
          <cell r="C1295">
            <v>36692</v>
          </cell>
          <cell r="D1295" t="str">
            <v>Sld</v>
          </cell>
          <cell r="E1295">
            <v>36708</v>
          </cell>
          <cell r="G1295">
            <v>3</v>
          </cell>
          <cell r="H1295">
            <v>4.43</v>
          </cell>
          <cell r="I1295" t="str">
            <v>PB</v>
          </cell>
          <cell r="K1295">
            <v>209</v>
          </cell>
          <cell r="L1295">
            <v>4.2</v>
          </cell>
          <cell r="M1295">
            <v>-32299.999999999996</v>
          </cell>
          <cell r="N1295" t="str">
            <v>Fut</v>
          </cell>
          <cell r="O1295" t="str">
            <v>Nyx</v>
          </cell>
          <cell r="P1295">
            <v>0</v>
          </cell>
          <cell r="Q1295">
            <v>30000</v>
          </cell>
          <cell r="R1295" t="str">
            <v>Fncl</v>
          </cell>
          <cell r="S1295" t="str">
            <v>Nymex</v>
          </cell>
          <cell r="T1295">
            <v>30000</v>
          </cell>
          <cell r="U1295">
            <v>-3</v>
          </cell>
          <cell r="V1295">
            <v>4.43</v>
          </cell>
          <cell r="W1295">
            <v>0</v>
          </cell>
          <cell r="X1295">
            <v>13.29</v>
          </cell>
          <cell r="Y1295">
            <v>-3</v>
          </cell>
          <cell r="Z1295">
            <v>-13.29</v>
          </cell>
        </row>
        <row r="1296">
          <cell r="C1296">
            <v>36692</v>
          </cell>
          <cell r="D1296" t="str">
            <v>Sld</v>
          </cell>
          <cell r="E1296">
            <v>36708</v>
          </cell>
          <cell r="G1296">
            <v>3</v>
          </cell>
          <cell r="H1296">
            <v>4.45</v>
          </cell>
          <cell r="I1296" t="str">
            <v>PB</v>
          </cell>
          <cell r="K1296">
            <v>209</v>
          </cell>
          <cell r="L1296">
            <v>4.2</v>
          </cell>
          <cell r="M1296">
            <v>-32500</v>
          </cell>
          <cell r="N1296" t="str">
            <v>Fut</v>
          </cell>
          <cell r="O1296" t="str">
            <v>Nyx</v>
          </cell>
          <cell r="P1296">
            <v>0</v>
          </cell>
          <cell r="Q1296">
            <v>30000</v>
          </cell>
          <cell r="R1296" t="str">
            <v>Fncl</v>
          </cell>
          <cell r="S1296" t="str">
            <v>Nymex</v>
          </cell>
          <cell r="T1296">
            <v>30000</v>
          </cell>
          <cell r="U1296">
            <v>-3</v>
          </cell>
          <cell r="V1296">
            <v>4.45</v>
          </cell>
          <cell r="W1296">
            <v>0</v>
          </cell>
          <cell r="X1296">
            <v>13.350000000000001</v>
          </cell>
          <cell r="Y1296">
            <v>-3</v>
          </cell>
          <cell r="Z1296">
            <v>-13.350000000000001</v>
          </cell>
        </row>
        <row r="1297">
          <cell r="C1297">
            <v>36693</v>
          </cell>
          <cell r="D1297" t="str">
            <v>Bot</v>
          </cell>
          <cell r="E1297">
            <v>36708</v>
          </cell>
          <cell r="F1297">
            <v>12</v>
          </cell>
          <cell r="H1297">
            <v>4.45</v>
          </cell>
          <cell r="I1297" t="str">
            <v>PB</v>
          </cell>
          <cell r="K1297">
            <v>209</v>
          </cell>
          <cell r="L1297">
            <v>4.2</v>
          </cell>
          <cell r="M1297">
            <v>117500</v>
          </cell>
          <cell r="N1297" t="str">
            <v>Fut</v>
          </cell>
          <cell r="O1297" t="str">
            <v>Nyx</v>
          </cell>
          <cell r="P1297">
            <v>120000</v>
          </cell>
          <cell r="Q1297">
            <v>0</v>
          </cell>
          <cell r="R1297" t="str">
            <v>Fncl</v>
          </cell>
          <cell r="S1297" t="str">
            <v>Nymex</v>
          </cell>
          <cell r="T1297">
            <v>120000</v>
          </cell>
          <cell r="U1297">
            <v>12</v>
          </cell>
          <cell r="V1297">
            <v>4.45</v>
          </cell>
          <cell r="W1297">
            <v>53.400000000000006</v>
          </cell>
          <cell r="X1297">
            <v>0</v>
          </cell>
          <cell r="Y1297">
            <v>12</v>
          </cell>
          <cell r="Z1297">
            <v>53.400000000000006</v>
          </cell>
        </row>
        <row r="1298">
          <cell r="C1298">
            <v>36693</v>
          </cell>
          <cell r="D1298" t="str">
            <v>Sld</v>
          </cell>
          <cell r="E1298">
            <v>36708</v>
          </cell>
          <cell r="G1298">
            <v>5</v>
          </cell>
          <cell r="H1298">
            <v>4.5350000000000001</v>
          </cell>
          <cell r="I1298" t="str">
            <v>PB</v>
          </cell>
          <cell r="K1298">
            <v>209</v>
          </cell>
          <cell r="L1298">
            <v>4.2</v>
          </cell>
          <cell r="M1298">
            <v>-53350</v>
          </cell>
          <cell r="N1298" t="str">
            <v>Fut</v>
          </cell>
          <cell r="O1298" t="str">
            <v>Nyx</v>
          </cell>
          <cell r="P1298">
            <v>0</v>
          </cell>
          <cell r="Q1298">
            <v>50000</v>
          </cell>
          <cell r="R1298" t="str">
            <v>Fncl</v>
          </cell>
          <cell r="S1298" t="str">
            <v>Nymex</v>
          </cell>
          <cell r="T1298">
            <v>50000</v>
          </cell>
          <cell r="U1298">
            <v>-5</v>
          </cell>
          <cell r="V1298">
            <v>4.5350000000000001</v>
          </cell>
          <cell r="W1298">
            <v>0</v>
          </cell>
          <cell r="X1298">
            <v>22.675000000000001</v>
          </cell>
          <cell r="Y1298">
            <v>-5</v>
          </cell>
          <cell r="Z1298">
            <v>-22.675000000000001</v>
          </cell>
        </row>
        <row r="1299">
          <cell r="C1299">
            <v>36693</v>
          </cell>
          <cell r="D1299" t="str">
            <v>Sld</v>
          </cell>
          <cell r="E1299">
            <v>36708</v>
          </cell>
          <cell r="G1299">
            <v>5</v>
          </cell>
          <cell r="H1299">
            <v>4.5449999999999999</v>
          </cell>
          <cell r="I1299" t="str">
            <v>PB</v>
          </cell>
          <cell r="K1299">
            <v>209</v>
          </cell>
          <cell r="L1299">
            <v>4.2</v>
          </cell>
          <cell r="M1299">
            <v>-53450</v>
          </cell>
          <cell r="N1299" t="str">
            <v>Fut</v>
          </cell>
          <cell r="O1299" t="str">
            <v>Nyx</v>
          </cell>
          <cell r="P1299">
            <v>0</v>
          </cell>
          <cell r="Q1299">
            <v>50000</v>
          </cell>
          <cell r="R1299" t="str">
            <v>Fncl</v>
          </cell>
          <cell r="S1299" t="str">
            <v>Nymex</v>
          </cell>
          <cell r="T1299">
            <v>50000</v>
          </cell>
          <cell r="U1299">
            <v>-5</v>
          </cell>
          <cell r="V1299">
            <v>4.5449999999999999</v>
          </cell>
          <cell r="W1299">
            <v>0</v>
          </cell>
          <cell r="X1299">
            <v>22.725000000000001</v>
          </cell>
          <cell r="Y1299">
            <v>-5</v>
          </cell>
          <cell r="Z1299">
            <v>-22.725000000000001</v>
          </cell>
        </row>
        <row r="1300">
          <cell r="C1300">
            <v>36693</v>
          </cell>
          <cell r="D1300" t="str">
            <v>Sld</v>
          </cell>
          <cell r="E1300">
            <v>36708</v>
          </cell>
          <cell r="G1300">
            <v>5</v>
          </cell>
          <cell r="H1300">
            <v>4.5599999999999996</v>
          </cell>
          <cell r="I1300" t="str">
            <v>PB</v>
          </cell>
          <cell r="K1300">
            <v>209</v>
          </cell>
          <cell r="L1300">
            <v>4.2</v>
          </cell>
          <cell r="M1300">
            <v>-53599.999999999993</v>
          </cell>
          <cell r="N1300" t="str">
            <v>Fut</v>
          </cell>
          <cell r="O1300" t="str">
            <v>Nyx</v>
          </cell>
          <cell r="P1300">
            <v>0</v>
          </cell>
          <cell r="Q1300">
            <v>50000</v>
          </cell>
          <cell r="R1300" t="str">
            <v>Fncl</v>
          </cell>
          <cell r="S1300" t="str">
            <v>Nymex</v>
          </cell>
          <cell r="T1300">
            <v>50000</v>
          </cell>
          <cell r="U1300">
            <v>-5</v>
          </cell>
          <cell r="V1300">
            <v>4.5599999999999996</v>
          </cell>
          <cell r="W1300">
            <v>0</v>
          </cell>
          <cell r="X1300">
            <v>22.799999999999997</v>
          </cell>
          <cell r="Y1300">
            <v>-5</v>
          </cell>
          <cell r="Z1300">
            <v>-22.799999999999997</v>
          </cell>
        </row>
        <row r="1301">
          <cell r="C1301">
            <v>36693</v>
          </cell>
          <cell r="D1301" t="str">
            <v>Sld</v>
          </cell>
          <cell r="E1301">
            <v>36708</v>
          </cell>
          <cell r="G1301">
            <v>5</v>
          </cell>
          <cell r="H1301">
            <v>4.5650000000000004</v>
          </cell>
          <cell r="I1301" t="str">
            <v>PB</v>
          </cell>
          <cell r="K1301">
            <v>209</v>
          </cell>
          <cell r="L1301">
            <v>4.2</v>
          </cell>
          <cell r="M1301">
            <v>-53650</v>
          </cell>
          <cell r="N1301" t="str">
            <v>Fut</v>
          </cell>
          <cell r="O1301" t="str">
            <v>Nyx</v>
          </cell>
          <cell r="P1301">
            <v>0</v>
          </cell>
          <cell r="Q1301">
            <v>50000</v>
          </cell>
          <cell r="R1301" t="str">
            <v>Fncl</v>
          </cell>
          <cell r="S1301" t="str">
            <v>Nymex</v>
          </cell>
          <cell r="T1301">
            <v>50000</v>
          </cell>
          <cell r="U1301">
            <v>-5</v>
          </cell>
          <cell r="V1301">
            <v>4.5650000000000004</v>
          </cell>
          <cell r="W1301">
            <v>0</v>
          </cell>
          <cell r="X1301">
            <v>22.825000000000003</v>
          </cell>
          <cell r="Y1301">
            <v>-5</v>
          </cell>
          <cell r="Z1301">
            <v>-22.825000000000003</v>
          </cell>
        </row>
        <row r="1302">
          <cell r="L1302" t="e">
            <v>#N/A</v>
          </cell>
          <cell r="M1302" t="e">
            <v>#N/A</v>
          </cell>
          <cell r="N1302" t="str">
            <v>Fut</v>
          </cell>
          <cell r="O1302" t="str">
            <v>Nyx</v>
          </cell>
          <cell r="P1302">
            <v>0</v>
          </cell>
          <cell r="Q1302">
            <v>0</v>
          </cell>
          <cell r="R1302" t="str">
            <v>Fncl</v>
          </cell>
          <cell r="S1302" t="str">
            <v>Nymex</v>
          </cell>
          <cell r="T1302">
            <v>0</v>
          </cell>
          <cell r="U1302">
            <v>0</v>
          </cell>
          <cell r="V1302">
            <v>0</v>
          </cell>
          <cell r="W1302">
            <v>0</v>
          </cell>
          <cell r="X1302">
            <v>0</v>
          </cell>
          <cell r="Y1302">
            <v>0</v>
          </cell>
          <cell r="Z1302">
            <v>0</v>
          </cell>
        </row>
        <row r="1303">
          <cell r="C1303">
            <v>36696</v>
          </cell>
          <cell r="D1303" t="str">
            <v>Bot</v>
          </cell>
          <cell r="E1303">
            <v>36708</v>
          </cell>
          <cell r="F1303">
            <v>15</v>
          </cell>
          <cell r="H1303">
            <v>4.42</v>
          </cell>
          <cell r="I1303" t="str">
            <v>PB</v>
          </cell>
          <cell r="K1303">
            <v>183</v>
          </cell>
          <cell r="L1303">
            <v>4.2</v>
          </cell>
          <cell r="M1303">
            <v>147800</v>
          </cell>
          <cell r="N1303" t="str">
            <v>Fut</v>
          </cell>
          <cell r="O1303" t="str">
            <v>Nyx</v>
          </cell>
          <cell r="P1303">
            <v>150000</v>
          </cell>
          <cell r="Q1303">
            <v>0</v>
          </cell>
          <cell r="R1303" t="str">
            <v>Fncl</v>
          </cell>
          <cell r="S1303" t="str">
            <v>Nymex</v>
          </cell>
          <cell r="T1303">
            <v>150000</v>
          </cell>
          <cell r="U1303">
            <v>15</v>
          </cell>
          <cell r="V1303">
            <v>4.42</v>
          </cell>
          <cell r="W1303">
            <v>66.3</v>
          </cell>
          <cell r="X1303">
            <v>0</v>
          </cell>
          <cell r="Y1303">
            <v>15</v>
          </cell>
          <cell r="Z1303">
            <v>66.3</v>
          </cell>
        </row>
        <row r="1304">
          <cell r="C1304">
            <v>36697</v>
          </cell>
          <cell r="D1304" t="str">
            <v>Bot</v>
          </cell>
          <cell r="E1304">
            <v>36708</v>
          </cell>
          <cell r="F1304">
            <v>15</v>
          </cell>
          <cell r="H1304">
            <v>4.13</v>
          </cell>
          <cell r="I1304" t="str">
            <v>PB</v>
          </cell>
          <cell r="K1304">
            <v>203</v>
          </cell>
          <cell r="L1304">
            <v>4.2</v>
          </cell>
          <cell r="M1304">
            <v>150700</v>
          </cell>
          <cell r="N1304" t="str">
            <v>Fut</v>
          </cell>
          <cell r="O1304" t="str">
            <v>Nyx</v>
          </cell>
          <cell r="P1304">
            <v>150000</v>
          </cell>
          <cell r="Q1304">
            <v>0</v>
          </cell>
          <cell r="R1304" t="str">
            <v>Fncl</v>
          </cell>
          <cell r="S1304" t="str">
            <v>Nymex</v>
          </cell>
          <cell r="T1304">
            <v>150000</v>
          </cell>
          <cell r="U1304">
            <v>15</v>
          </cell>
          <cell r="V1304">
            <v>4.13</v>
          </cell>
          <cell r="W1304">
            <v>61.949999999999996</v>
          </cell>
          <cell r="X1304">
            <v>0</v>
          </cell>
          <cell r="Y1304">
            <v>15</v>
          </cell>
          <cell r="Z1304">
            <v>61.949999999999996</v>
          </cell>
        </row>
        <row r="1305">
          <cell r="C1305">
            <v>36697</v>
          </cell>
          <cell r="D1305" t="str">
            <v>Sld</v>
          </cell>
          <cell r="E1305">
            <v>36708</v>
          </cell>
          <cell r="G1305">
            <v>15</v>
          </cell>
          <cell r="H1305">
            <v>4.21</v>
          </cell>
          <cell r="I1305" t="str">
            <v>PB</v>
          </cell>
          <cell r="K1305">
            <v>203</v>
          </cell>
          <cell r="L1305">
            <v>4.2</v>
          </cell>
          <cell r="M1305">
            <v>-150100</v>
          </cell>
          <cell r="N1305" t="str">
            <v>Fut</v>
          </cell>
          <cell r="O1305" t="str">
            <v>Nyx</v>
          </cell>
          <cell r="P1305">
            <v>0</v>
          </cell>
          <cell r="Q1305">
            <v>150000</v>
          </cell>
          <cell r="R1305" t="str">
            <v>Fncl</v>
          </cell>
          <cell r="S1305" t="str">
            <v>Nymex</v>
          </cell>
          <cell r="T1305">
            <v>150000</v>
          </cell>
          <cell r="U1305">
            <v>-15</v>
          </cell>
          <cell r="V1305">
            <v>4.21</v>
          </cell>
          <cell r="W1305">
            <v>0</v>
          </cell>
          <cell r="X1305">
            <v>63.15</v>
          </cell>
          <cell r="Y1305">
            <v>-15</v>
          </cell>
          <cell r="Z1305">
            <v>-63.15</v>
          </cell>
        </row>
        <row r="1306">
          <cell r="C1306">
            <v>36697</v>
          </cell>
          <cell r="D1306" t="str">
            <v>Bot</v>
          </cell>
          <cell r="E1306">
            <v>36708</v>
          </cell>
          <cell r="F1306">
            <v>20</v>
          </cell>
          <cell r="H1306">
            <v>4.18</v>
          </cell>
          <cell r="I1306" t="str">
            <v>PB</v>
          </cell>
          <cell r="K1306">
            <v>203</v>
          </cell>
          <cell r="L1306">
            <v>4.2</v>
          </cell>
          <cell r="M1306">
            <v>200200</v>
          </cell>
          <cell r="N1306" t="str">
            <v>Fut</v>
          </cell>
          <cell r="O1306" t="str">
            <v>Nyx</v>
          </cell>
          <cell r="P1306">
            <v>200000</v>
          </cell>
          <cell r="Q1306">
            <v>0</v>
          </cell>
          <cell r="R1306" t="str">
            <v>Fncl</v>
          </cell>
          <cell r="S1306" t="str">
            <v>Nymex</v>
          </cell>
          <cell r="T1306">
            <v>200000</v>
          </cell>
          <cell r="U1306">
            <v>20</v>
          </cell>
          <cell r="V1306">
            <v>4.18</v>
          </cell>
          <cell r="W1306">
            <v>83.6</v>
          </cell>
          <cell r="X1306">
            <v>0</v>
          </cell>
          <cell r="Y1306">
            <v>20</v>
          </cell>
          <cell r="Z1306">
            <v>83.6</v>
          </cell>
        </row>
        <row r="1307">
          <cell r="C1307">
            <v>36698</v>
          </cell>
          <cell r="D1307" t="str">
            <v>Bot</v>
          </cell>
          <cell r="E1307">
            <v>36708</v>
          </cell>
          <cell r="F1307">
            <v>10</v>
          </cell>
          <cell r="H1307">
            <v>4.24</v>
          </cell>
          <cell r="I1307" t="str">
            <v>PB</v>
          </cell>
          <cell r="K1307">
            <v>203</v>
          </cell>
          <cell r="L1307">
            <v>4.2</v>
          </cell>
          <cell r="M1307">
            <v>99600.000000000015</v>
          </cell>
          <cell r="N1307" t="str">
            <v>Fut</v>
          </cell>
          <cell r="O1307" t="str">
            <v>Nyx</v>
          </cell>
          <cell r="P1307">
            <v>100000</v>
          </cell>
          <cell r="Q1307">
            <v>0</v>
          </cell>
          <cell r="R1307" t="str">
            <v>Fncl</v>
          </cell>
          <cell r="S1307" t="str">
            <v>Nymex</v>
          </cell>
          <cell r="T1307">
            <v>100000</v>
          </cell>
          <cell r="U1307">
            <v>10</v>
          </cell>
          <cell r="V1307">
            <v>4.24</v>
          </cell>
          <cell r="W1307">
            <v>42.400000000000006</v>
          </cell>
          <cell r="X1307">
            <v>0</v>
          </cell>
          <cell r="Y1307">
            <v>10</v>
          </cell>
          <cell r="Z1307">
            <v>42.400000000000006</v>
          </cell>
        </row>
        <row r="1308">
          <cell r="C1308">
            <v>36698</v>
          </cell>
          <cell r="D1308" t="str">
            <v>Sld</v>
          </cell>
          <cell r="E1308">
            <v>36708</v>
          </cell>
          <cell r="G1308">
            <v>20</v>
          </cell>
          <cell r="H1308">
            <v>4.32</v>
          </cell>
          <cell r="I1308" t="str">
            <v>PB</v>
          </cell>
          <cell r="K1308">
            <v>203</v>
          </cell>
          <cell r="L1308">
            <v>4.2</v>
          </cell>
          <cell r="M1308">
            <v>-201200</v>
          </cell>
          <cell r="N1308" t="str">
            <v>Fut</v>
          </cell>
          <cell r="O1308" t="str">
            <v>Nyx</v>
          </cell>
          <cell r="P1308">
            <v>0</v>
          </cell>
          <cell r="Q1308">
            <v>200000</v>
          </cell>
          <cell r="R1308" t="str">
            <v>Fncl</v>
          </cell>
          <cell r="S1308" t="str">
            <v>Nymex</v>
          </cell>
          <cell r="T1308">
            <v>200000</v>
          </cell>
          <cell r="U1308">
            <v>-20</v>
          </cell>
          <cell r="V1308">
            <v>4.32</v>
          </cell>
          <cell r="W1308">
            <v>0</v>
          </cell>
          <cell r="X1308">
            <v>86.4</v>
          </cell>
          <cell r="Y1308">
            <v>-20</v>
          </cell>
          <cell r="Z1308">
            <v>-86.4</v>
          </cell>
        </row>
        <row r="1309">
          <cell r="C1309">
            <v>36698</v>
          </cell>
          <cell r="D1309" t="str">
            <v>Sld</v>
          </cell>
          <cell r="E1309">
            <v>36708</v>
          </cell>
          <cell r="G1309">
            <v>10</v>
          </cell>
          <cell r="H1309">
            <v>4.3550000000000004</v>
          </cell>
          <cell r="I1309" t="str">
            <v>PB</v>
          </cell>
          <cell r="K1309">
            <v>203</v>
          </cell>
          <cell r="L1309">
            <v>4.2</v>
          </cell>
          <cell r="M1309">
            <v>-101550.00000000001</v>
          </cell>
          <cell r="N1309" t="str">
            <v>Fut</v>
          </cell>
          <cell r="O1309" t="str">
            <v>Nyx</v>
          </cell>
          <cell r="P1309">
            <v>0</v>
          </cell>
          <cell r="Q1309">
            <v>100000</v>
          </cell>
          <cell r="R1309" t="str">
            <v>Fncl</v>
          </cell>
          <cell r="S1309" t="str">
            <v>Nymex</v>
          </cell>
          <cell r="T1309">
            <v>100000</v>
          </cell>
          <cell r="U1309">
            <v>-10</v>
          </cell>
          <cell r="V1309">
            <v>4.3550000000000004</v>
          </cell>
          <cell r="W1309">
            <v>0</v>
          </cell>
          <cell r="X1309">
            <v>43.550000000000004</v>
          </cell>
          <cell r="Y1309">
            <v>-10</v>
          </cell>
          <cell r="Z1309">
            <v>-43.550000000000004</v>
          </cell>
        </row>
        <row r="1310">
          <cell r="C1310">
            <v>36699</v>
          </cell>
          <cell r="D1310" t="str">
            <v>Bot</v>
          </cell>
          <cell r="E1310">
            <v>36708</v>
          </cell>
          <cell r="F1310">
            <v>20</v>
          </cell>
          <cell r="H1310">
            <v>4.38</v>
          </cell>
          <cell r="I1310" t="str">
            <v>PBA</v>
          </cell>
          <cell r="K1310">
            <v>179</v>
          </cell>
          <cell r="L1310">
            <v>4.2</v>
          </cell>
          <cell r="M1310">
            <v>198200</v>
          </cell>
          <cell r="N1310" t="str">
            <v>Fut</v>
          </cell>
          <cell r="O1310" t="str">
            <v>Nyx</v>
          </cell>
          <cell r="P1310">
            <v>200000</v>
          </cell>
          <cell r="Q1310">
            <v>0</v>
          </cell>
          <cell r="R1310" t="str">
            <v>Fncl</v>
          </cell>
          <cell r="S1310" t="str">
            <v>Nymex</v>
          </cell>
          <cell r="T1310">
            <v>200000</v>
          </cell>
          <cell r="U1310">
            <v>20</v>
          </cell>
          <cell r="V1310">
            <v>4.38</v>
          </cell>
          <cell r="W1310">
            <v>87.6</v>
          </cell>
          <cell r="X1310">
            <v>0</v>
          </cell>
          <cell r="Y1310">
            <v>20</v>
          </cell>
          <cell r="Z1310">
            <v>87.6</v>
          </cell>
        </row>
        <row r="1311">
          <cell r="L1311" t="e">
            <v>#N/A</v>
          </cell>
          <cell r="M1311" t="e">
            <v>#N/A</v>
          </cell>
          <cell r="N1311" t="str">
            <v>Fut</v>
          </cell>
          <cell r="O1311" t="str">
            <v>Nyx</v>
          </cell>
          <cell r="P1311">
            <v>0</v>
          </cell>
          <cell r="Q1311">
            <v>0</v>
          </cell>
          <cell r="R1311" t="str">
            <v>Fncl</v>
          </cell>
          <cell r="S1311" t="str">
            <v>Nymex</v>
          </cell>
          <cell r="T1311">
            <v>0</v>
          </cell>
          <cell r="U1311">
            <v>0</v>
          </cell>
          <cell r="V1311">
            <v>0</v>
          </cell>
          <cell r="W1311">
            <v>0</v>
          </cell>
          <cell r="X1311">
            <v>0</v>
          </cell>
          <cell r="Y1311">
            <v>0</v>
          </cell>
          <cell r="Z1311">
            <v>0</v>
          </cell>
        </row>
        <row r="1312">
          <cell r="C1312">
            <v>36699</v>
          </cell>
          <cell r="D1312" t="str">
            <v>Bot</v>
          </cell>
          <cell r="E1312">
            <v>36708</v>
          </cell>
          <cell r="F1312">
            <v>10</v>
          </cell>
          <cell r="H1312">
            <v>4.42</v>
          </cell>
          <cell r="I1312" t="str">
            <v xml:space="preserve">PB </v>
          </cell>
          <cell r="K1312">
            <v>179</v>
          </cell>
          <cell r="L1312">
            <v>4.2</v>
          </cell>
          <cell r="M1312">
            <v>97800.000000000015</v>
          </cell>
          <cell r="N1312" t="str">
            <v>Fut</v>
          </cell>
          <cell r="O1312" t="str">
            <v>Nyx</v>
          </cell>
          <cell r="P1312">
            <v>100000</v>
          </cell>
          <cell r="Q1312">
            <v>0</v>
          </cell>
          <cell r="R1312" t="str">
            <v>Fncl</v>
          </cell>
          <cell r="S1312" t="str">
            <v>Nymex</v>
          </cell>
          <cell r="T1312">
            <v>100000</v>
          </cell>
          <cell r="U1312">
            <v>10</v>
          </cell>
          <cell r="V1312">
            <v>4.42</v>
          </cell>
          <cell r="W1312">
            <v>44.2</v>
          </cell>
          <cell r="X1312">
            <v>0</v>
          </cell>
          <cell r="Y1312">
            <v>10</v>
          </cell>
          <cell r="Z1312">
            <v>44.2</v>
          </cell>
        </row>
        <row r="1313">
          <cell r="C1313">
            <v>36699</v>
          </cell>
          <cell r="D1313" t="str">
            <v>Sld</v>
          </cell>
          <cell r="E1313">
            <v>36708</v>
          </cell>
          <cell r="G1313">
            <v>15</v>
          </cell>
          <cell r="H1313">
            <v>4.4950000000000001</v>
          </cell>
          <cell r="I1313" t="str">
            <v xml:space="preserve">PB </v>
          </cell>
          <cell r="K1313">
            <v>174</v>
          </cell>
          <cell r="L1313">
            <v>4.2</v>
          </cell>
          <cell r="M1313">
            <v>-152950</v>
          </cell>
          <cell r="N1313" t="str">
            <v>Fut</v>
          </cell>
          <cell r="O1313" t="str">
            <v>Nyx</v>
          </cell>
          <cell r="P1313">
            <v>0</v>
          </cell>
          <cell r="Q1313">
            <v>150000</v>
          </cell>
          <cell r="R1313" t="str">
            <v>Fncl</v>
          </cell>
          <cell r="S1313" t="str">
            <v>Nymex</v>
          </cell>
          <cell r="T1313">
            <v>150000</v>
          </cell>
          <cell r="U1313">
            <v>-15</v>
          </cell>
          <cell r="V1313">
            <v>4.4950000000000001</v>
          </cell>
          <cell r="W1313">
            <v>0</v>
          </cell>
          <cell r="X1313">
            <v>67.424999999999997</v>
          </cell>
          <cell r="Y1313">
            <v>-15</v>
          </cell>
          <cell r="Z1313">
            <v>-67.424999999999997</v>
          </cell>
        </row>
        <row r="1314">
          <cell r="C1314">
            <v>36699</v>
          </cell>
          <cell r="D1314" t="str">
            <v>Sld</v>
          </cell>
          <cell r="E1314">
            <v>36708</v>
          </cell>
          <cell r="G1314">
            <v>15</v>
          </cell>
          <cell r="H1314">
            <v>4.57</v>
          </cell>
          <cell r="I1314" t="str">
            <v xml:space="preserve">PB </v>
          </cell>
          <cell r="K1314">
            <v>179</v>
          </cell>
          <cell r="L1314">
            <v>4.2</v>
          </cell>
          <cell r="M1314">
            <v>-153700</v>
          </cell>
          <cell r="N1314" t="str">
            <v>Fut</v>
          </cell>
          <cell r="O1314" t="str">
            <v>Nyx</v>
          </cell>
          <cell r="P1314">
            <v>0</v>
          </cell>
          <cell r="Q1314">
            <v>150000</v>
          </cell>
          <cell r="R1314" t="str">
            <v>Fncl</v>
          </cell>
          <cell r="S1314" t="str">
            <v>Nymex</v>
          </cell>
          <cell r="T1314">
            <v>150000</v>
          </cell>
          <cell r="U1314">
            <v>-15</v>
          </cell>
          <cell r="V1314">
            <v>4.57</v>
          </cell>
          <cell r="W1314">
            <v>0</v>
          </cell>
          <cell r="X1314">
            <v>68.550000000000011</v>
          </cell>
          <cell r="Y1314">
            <v>-15</v>
          </cell>
          <cell r="Z1314">
            <v>-68.550000000000011</v>
          </cell>
        </row>
        <row r="1315">
          <cell r="C1315">
            <v>36699</v>
          </cell>
          <cell r="D1315" t="str">
            <v>Sld</v>
          </cell>
          <cell r="E1315">
            <v>36708</v>
          </cell>
          <cell r="G1315">
            <v>15</v>
          </cell>
          <cell r="H1315">
            <v>4.59</v>
          </cell>
          <cell r="I1315" t="str">
            <v xml:space="preserve">PB </v>
          </cell>
          <cell r="K1315">
            <v>179</v>
          </cell>
          <cell r="L1315">
            <v>4.2</v>
          </cell>
          <cell r="M1315">
            <v>-153900</v>
          </cell>
          <cell r="N1315" t="str">
            <v>Fut</v>
          </cell>
          <cell r="O1315" t="str">
            <v>Nyx</v>
          </cell>
          <cell r="P1315">
            <v>0</v>
          </cell>
          <cell r="Q1315">
            <v>150000</v>
          </cell>
          <cell r="R1315" t="str">
            <v>Fncl</v>
          </cell>
          <cell r="S1315" t="str">
            <v>Nymex</v>
          </cell>
          <cell r="T1315">
            <v>150000</v>
          </cell>
          <cell r="U1315">
            <v>-15</v>
          </cell>
          <cell r="V1315">
            <v>4.59</v>
          </cell>
          <cell r="W1315">
            <v>0</v>
          </cell>
          <cell r="X1315">
            <v>68.849999999999994</v>
          </cell>
          <cell r="Y1315">
            <v>-15</v>
          </cell>
          <cell r="Z1315">
            <v>-68.849999999999994</v>
          </cell>
        </row>
        <row r="1316">
          <cell r="C1316">
            <v>36699</v>
          </cell>
          <cell r="D1316" t="str">
            <v>Sld</v>
          </cell>
          <cell r="E1316">
            <v>36708</v>
          </cell>
          <cell r="G1316">
            <v>15</v>
          </cell>
          <cell r="H1316">
            <v>4.54</v>
          </cell>
          <cell r="I1316" t="str">
            <v xml:space="preserve">PB </v>
          </cell>
          <cell r="K1316">
            <v>174</v>
          </cell>
          <cell r="L1316">
            <v>4.2</v>
          </cell>
          <cell r="M1316">
            <v>-153400</v>
          </cell>
          <cell r="N1316" t="str">
            <v>Fut</v>
          </cell>
          <cell r="O1316" t="str">
            <v>Nyx</v>
          </cell>
          <cell r="P1316">
            <v>0</v>
          </cell>
          <cell r="Q1316">
            <v>150000</v>
          </cell>
          <cell r="R1316" t="str">
            <v>Fncl</v>
          </cell>
          <cell r="S1316" t="str">
            <v>Nymex</v>
          </cell>
          <cell r="T1316">
            <v>150000</v>
          </cell>
          <cell r="U1316">
            <v>-15</v>
          </cell>
          <cell r="V1316">
            <v>4.54</v>
          </cell>
          <cell r="W1316">
            <v>0</v>
          </cell>
          <cell r="X1316">
            <v>68.099999999999994</v>
          </cell>
          <cell r="Y1316">
            <v>-15</v>
          </cell>
          <cell r="Z1316">
            <v>-68.099999999999994</v>
          </cell>
        </row>
        <row r="1317">
          <cell r="L1317" t="e">
            <v>#N/A</v>
          </cell>
          <cell r="M1317" t="e">
            <v>#N/A</v>
          </cell>
          <cell r="N1317" t="str">
            <v>Fut</v>
          </cell>
          <cell r="O1317" t="str">
            <v>Nyx</v>
          </cell>
          <cell r="P1317">
            <v>0</v>
          </cell>
          <cell r="Q1317">
            <v>0</v>
          </cell>
          <cell r="R1317" t="str">
            <v>Fncl</v>
          </cell>
          <cell r="S1317" t="str">
            <v>Nymex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</row>
        <row r="1318">
          <cell r="C1318">
            <v>36703</v>
          </cell>
          <cell r="D1318" t="str">
            <v>Bot</v>
          </cell>
          <cell r="E1318">
            <v>36708</v>
          </cell>
          <cell r="F1318">
            <v>20</v>
          </cell>
          <cell r="H1318">
            <v>4.4749999999999996</v>
          </cell>
          <cell r="I1318" t="str">
            <v xml:space="preserve">PB </v>
          </cell>
          <cell r="K1318">
            <v>188</v>
          </cell>
          <cell r="L1318">
            <v>4.2</v>
          </cell>
          <cell r="M1318">
            <v>197250</v>
          </cell>
          <cell r="N1318" t="str">
            <v>Fut</v>
          </cell>
          <cell r="O1318" t="str">
            <v>Nyx</v>
          </cell>
          <cell r="P1318">
            <v>200000</v>
          </cell>
          <cell r="Q1318">
            <v>0</v>
          </cell>
          <cell r="R1318" t="str">
            <v>Fncl</v>
          </cell>
          <cell r="S1318" t="str">
            <v>Nymex</v>
          </cell>
          <cell r="T1318">
            <v>200000</v>
          </cell>
          <cell r="U1318">
            <v>20</v>
          </cell>
          <cell r="V1318">
            <v>4.4749999999999996</v>
          </cell>
          <cell r="W1318">
            <v>89.5</v>
          </cell>
          <cell r="X1318">
            <v>0</v>
          </cell>
          <cell r="Y1318">
            <v>20</v>
          </cell>
          <cell r="Z1318">
            <v>89.5</v>
          </cell>
        </row>
        <row r="1319">
          <cell r="L1319" t="e">
            <v>#N/A</v>
          </cell>
          <cell r="M1319" t="e">
            <v>#N/A</v>
          </cell>
          <cell r="N1319" t="str">
            <v>Fut</v>
          </cell>
          <cell r="O1319" t="str">
            <v>Nyx</v>
          </cell>
          <cell r="P1319">
            <v>0</v>
          </cell>
          <cell r="Q1319">
            <v>0</v>
          </cell>
          <cell r="R1319" t="str">
            <v>Fncl</v>
          </cell>
          <cell r="S1319" t="str">
            <v>Nymex</v>
          </cell>
          <cell r="T1319">
            <v>0</v>
          </cell>
          <cell r="U1319">
            <v>0</v>
          </cell>
          <cell r="V1319">
            <v>0</v>
          </cell>
          <cell r="W1319">
            <v>0</v>
          </cell>
          <cell r="X1319">
            <v>0</v>
          </cell>
          <cell r="Y1319">
            <v>0</v>
          </cell>
          <cell r="Z1319">
            <v>0</v>
          </cell>
        </row>
        <row r="1320">
          <cell r="C1320">
            <v>36704</v>
          </cell>
          <cell r="D1320" t="str">
            <v>Bot</v>
          </cell>
          <cell r="E1320">
            <v>36708</v>
          </cell>
          <cell r="F1320">
            <v>16</v>
          </cell>
          <cell r="H1320">
            <v>4.6859999999999999</v>
          </cell>
          <cell r="I1320" t="str">
            <v>IT</v>
          </cell>
          <cell r="K1320">
            <v>166</v>
          </cell>
          <cell r="L1320">
            <v>4.2</v>
          </cell>
          <cell r="M1320">
            <v>155140</v>
          </cell>
          <cell r="N1320" t="str">
            <v>Fut</v>
          </cell>
          <cell r="O1320" t="str">
            <v>Nyx</v>
          </cell>
          <cell r="P1320">
            <v>160000</v>
          </cell>
          <cell r="Q1320">
            <v>0</v>
          </cell>
          <cell r="R1320" t="str">
            <v>Fncl</v>
          </cell>
          <cell r="S1320" t="str">
            <v>Nymex</v>
          </cell>
          <cell r="T1320">
            <v>160000</v>
          </cell>
          <cell r="U1320">
            <v>16</v>
          </cell>
          <cell r="V1320">
            <v>4.6859999999999999</v>
          </cell>
          <cell r="W1320">
            <v>74.975999999999999</v>
          </cell>
          <cell r="X1320">
            <v>0</v>
          </cell>
          <cell r="Y1320">
            <v>16</v>
          </cell>
          <cell r="Z1320">
            <v>74.975999999999999</v>
          </cell>
        </row>
        <row r="1321">
          <cell r="C1321">
            <v>36704</v>
          </cell>
          <cell r="D1321" t="str">
            <v>Bot</v>
          </cell>
          <cell r="E1321">
            <v>36708</v>
          </cell>
          <cell r="F1321">
            <v>4</v>
          </cell>
          <cell r="H1321">
            <v>4.6859999999999999</v>
          </cell>
          <cell r="I1321" t="str">
            <v>IT</v>
          </cell>
          <cell r="K1321">
            <v>183</v>
          </cell>
          <cell r="L1321">
            <v>4.2</v>
          </cell>
          <cell r="M1321">
            <v>35140</v>
          </cell>
          <cell r="N1321" t="str">
            <v>Fut</v>
          </cell>
          <cell r="O1321" t="str">
            <v>Nyx</v>
          </cell>
          <cell r="P1321">
            <v>40000</v>
          </cell>
          <cell r="Q1321">
            <v>0</v>
          </cell>
          <cell r="R1321" t="str">
            <v>Fncl</v>
          </cell>
          <cell r="S1321" t="str">
            <v>Nymex</v>
          </cell>
          <cell r="T1321">
            <v>40000</v>
          </cell>
          <cell r="U1321">
            <v>4</v>
          </cell>
          <cell r="V1321">
            <v>4.6859999999999999</v>
          </cell>
          <cell r="W1321">
            <v>18.744</v>
          </cell>
          <cell r="X1321">
            <v>0</v>
          </cell>
          <cell r="Y1321">
            <v>4</v>
          </cell>
          <cell r="Z1321">
            <v>18.744</v>
          </cell>
        </row>
        <row r="1322">
          <cell r="C1322">
            <v>36704</v>
          </cell>
          <cell r="D1322" t="str">
            <v>Sld</v>
          </cell>
          <cell r="E1322">
            <v>36708</v>
          </cell>
          <cell r="G1322">
            <v>16</v>
          </cell>
          <cell r="H1322">
            <v>4.6859999999999999</v>
          </cell>
          <cell r="I1322" t="str">
            <v>IT</v>
          </cell>
          <cell r="K1322">
            <v>182</v>
          </cell>
          <cell r="L1322">
            <v>4.2</v>
          </cell>
          <cell r="M1322">
            <v>-164860</v>
          </cell>
          <cell r="N1322" t="str">
            <v>Fut</v>
          </cell>
          <cell r="O1322" t="str">
            <v>Nyx</v>
          </cell>
          <cell r="P1322">
            <v>0</v>
          </cell>
          <cell r="Q1322">
            <v>160000</v>
          </cell>
          <cell r="R1322" t="str">
            <v>Fncl</v>
          </cell>
          <cell r="S1322" t="str">
            <v>Nymex</v>
          </cell>
          <cell r="T1322">
            <v>160000</v>
          </cell>
          <cell r="U1322">
            <v>-16</v>
          </cell>
          <cell r="V1322">
            <v>4.6859999999999999</v>
          </cell>
          <cell r="W1322">
            <v>0</v>
          </cell>
          <cell r="X1322">
            <v>74.975999999999999</v>
          </cell>
          <cell r="Y1322">
            <v>-16</v>
          </cell>
          <cell r="Z1322">
            <v>-74.975999999999999</v>
          </cell>
        </row>
        <row r="1323">
          <cell r="C1323">
            <v>36704</v>
          </cell>
          <cell r="D1323" t="str">
            <v>Sld</v>
          </cell>
          <cell r="E1323">
            <v>36708</v>
          </cell>
          <cell r="G1323">
            <v>4</v>
          </cell>
          <cell r="H1323">
            <v>4.6859999999999999</v>
          </cell>
          <cell r="I1323" t="str">
            <v>IT</v>
          </cell>
          <cell r="K1323">
            <v>182</v>
          </cell>
          <cell r="L1323">
            <v>4.2</v>
          </cell>
          <cell r="M1323">
            <v>-44860</v>
          </cell>
          <cell r="N1323" t="str">
            <v>Fut</v>
          </cell>
          <cell r="O1323" t="str">
            <v>Nyx</v>
          </cell>
          <cell r="P1323">
            <v>0</v>
          </cell>
          <cell r="Q1323">
            <v>40000</v>
          </cell>
          <cell r="R1323" t="str">
            <v>Fncl</v>
          </cell>
          <cell r="S1323" t="str">
            <v>Nymex</v>
          </cell>
          <cell r="T1323">
            <v>40000</v>
          </cell>
          <cell r="U1323">
            <v>-4</v>
          </cell>
          <cell r="V1323">
            <v>4.6859999999999999</v>
          </cell>
          <cell r="W1323">
            <v>0</v>
          </cell>
          <cell r="X1323">
            <v>18.744</v>
          </cell>
          <cell r="Y1323">
            <v>-4</v>
          </cell>
          <cell r="Z1323">
            <v>-18.744</v>
          </cell>
        </row>
        <row r="1324">
          <cell r="C1324">
            <v>36704</v>
          </cell>
          <cell r="D1324" t="str">
            <v>Sld</v>
          </cell>
          <cell r="E1324">
            <v>36708</v>
          </cell>
          <cell r="G1324">
            <v>10</v>
          </cell>
          <cell r="H1324">
            <v>4.71</v>
          </cell>
          <cell r="I1324" t="str">
            <v>PB</v>
          </cell>
          <cell r="K1324">
            <v>182</v>
          </cell>
          <cell r="L1324">
            <v>4.2</v>
          </cell>
          <cell r="M1324">
            <v>-105100</v>
          </cell>
          <cell r="N1324" t="str">
            <v>Fut</v>
          </cell>
          <cell r="O1324" t="str">
            <v>Nyx</v>
          </cell>
          <cell r="P1324">
            <v>0</v>
          </cell>
          <cell r="Q1324">
            <v>100000</v>
          </cell>
          <cell r="R1324" t="str">
            <v>Fncl</v>
          </cell>
          <cell r="S1324" t="str">
            <v>Nymex</v>
          </cell>
          <cell r="T1324">
            <v>100000</v>
          </cell>
          <cell r="U1324">
            <v>-10</v>
          </cell>
          <cell r="V1324">
            <v>4.71</v>
          </cell>
          <cell r="W1324">
            <v>0</v>
          </cell>
          <cell r="X1324">
            <v>47.1</v>
          </cell>
          <cell r="Y1324">
            <v>-10</v>
          </cell>
          <cell r="Z1324">
            <v>-47.1</v>
          </cell>
        </row>
        <row r="1325">
          <cell r="C1325">
            <v>36704</v>
          </cell>
          <cell r="D1325" t="str">
            <v>Sld</v>
          </cell>
          <cell r="E1325">
            <v>36708</v>
          </cell>
          <cell r="G1325">
            <v>20</v>
          </cell>
          <cell r="H1325">
            <v>4.71</v>
          </cell>
          <cell r="I1325" t="str">
            <v>PB</v>
          </cell>
          <cell r="K1325">
            <v>174</v>
          </cell>
          <cell r="L1325">
            <v>4.2</v>
          </cell>
          <cell r="M1325">
            <v>-205099.99999999997</v>
          </cell>
          <cell r="N1325" t="str">
            <v>Fut</v>
          </cell>
          <cell r="O1325" t="str">
            <v>Nyx</v>
          </cell>
          <cell r="P1325">
            <v>0</v>
          </cell>
          <cell r="Q1325">
            <v>200000</v>
          </cell>
          <cell r="R1325" t="str">
            <v>Fncl</v>
          </cell>
          <cell r="S1325" t="str">
            <v>Nymex</v>
          </cell>
          <cell r="T1325">
            <v>200000</v>
          </cell>
          <cell r="U1325">
            <v>-20</v>
          </cell>
          <cell r="V1325">
            <v>4.71</v>
          </cell>
          <cell r="W1325">
            <v>0</v>
          </cell>
          <cell r="X1325">
            <v>94.2</v>
          </cell>
          <cell r="Y1325">
            <v>-20</v>
          </cell>
          <cell r="Z1325">
            <v>-94.2</v>
          </cell>
        </row>
        <row r="1326">
          <cell r="C1326">
            <v>36704</v>
          </cell>
          <cell r="D1326" t="str">
            <v>Sld</v>
          </cell>
          <cell r="E1326">
            <v>36708</v>
          </cell>
          <cell r="G1326">
            <v>10</v>
          </cell>
          <cell r="H1326">
            <v>4.67</v>
          </cell>
          <cell r="I1326" t="str">
            <v>PB</v>
          </cell>
          <cell r="K1326">
            <v>174</v>
          </cell>
          <cell r="L1326">
            <v>4.2</v>
          </cell>
          <cell r="M1326">
            <v>-104699.99999999999</v>
          </cell>
          <cell r="N1326" t="str">
            <v>Fut</v>
          </cell>
          <cell r="O1326" t="str">
            <v>Nyx</v>
          </cell>
          <cell r="P1326">
            <v>0</v>
          </cell>
          <cell r="Q1326">
            <v>100000</v>
          </cell>
          <cell r="R1326" t="str">
            <v>Fncl</v>
          </cell>
          <cell r="S1326" t="str">
            <v>Nymex</v>
          </cell>
          <cell r="T1326">
            <v>100000</v>
          </cell>
          <cell r="U1326">
            <v>-10</v>
          </cell>
          <cell r="V1326">
            <v>4.67</v>
          </cell>
          <cell r="W1326">
            <v>0</v>
          </cell>
          <cell r="X1326">
            <v>46.7</v>
          </cell>
          <cell r="Y1326">
            <v>-10</v>
          </cell>
          <cell r="Z1326">
            <v>-46.7</v>
          </cell>
        </row>
        <row r="1327">
          <cell r="C1327">
            <v>36704</v>
          </cell>
          <cell r="D1327" t="str">
            <v>Sld</v>
          </cell>
          <cell r="E1327">
            <v>36708</v>
          </cell>
          <cell r="G1327">
            <v>5</v>
          </cell>
          <cell r="H1327">
            <v>4.67</v>
          </cell>
          <cell r="I1327" t="str">
            <v>PB</v>
          </cell>
          <cell r="K1327">
            <v>179</v>
          </cell>
          <cell r="L1327">
            <v>4.2</v>
          </cell>
          <cell r="M1327">
            <v>-54700</v>
          </cell>
          <cell r="N1327" t="str">
            <v>Fut</v>
          </cell>
          <cell r="O1327" t="str">
            <v>Nyx</v>
          </cell>
          <cell r="P1327">
            <v>0</v>
          </cell>
          <cell r="Q1327">
            <v>50000</v>
          </cell>
          <cell r="R1327" t="str">
            <v>Fncl</v>
          </cell>
          <cell r="S1327" t="str">
            <v>Nymex</v>
          </cell>
          <cell r="T1327">
            <v>50000</v>
          </cell>
          <cell r="U1327">
            <v>-5</v>
          </cell>
          <cell r="V1327">
            <v>4.67</v>
          </cell>
          <cell r="W1327">
            <v>0</v>
          </cell>
          <cell r="X1327">
            <v>23.35</v>
          </cell>
          <cell r="Y1327">
            <v>-5</v>
          </cell>
          <cell r="Z1327">
            <v>-23.35</v>
          </cell>
        </row>
        <row r="1328">
          <cell r="C1328">
            <v>36704</v>
          </cell>
          <cell r="D1328" t="str">
            <v>Sld</v>
          </cell>
          <cell r="E1328">
            <v>36708</v>
          </cell>
          <cell r="G1328">
            <v>5</v>
          </cell>
          <cell r="H1328">
            <v>4.68</v>
          </cell>
          <cell r="I1328" t="str">
            <v>PB</v>
          </cell>
          <cell r="K1328">
            <v>179</v>
          </cell>
          <cell r="L1328">
            <v>4.2</v>
          </cell>
          <cell r="M1328">
            <v>-54799.999999999993</v>
          </cell>
          <cell r="N1328" t="str">
            <v>Fut</v>
          </cell>
          <cell r="O1328" t="str">
            <v>Nyx</v>
          </cell>
          <cell r="P1328">
            <v>0</v>
          </cell>
          <cell r="Q1328">
            <v>50000</v>
          </cell>
          <cell r="R1328" t="str">
            <v>Fncl</v>
          </cell>
          <cell r="S1328" t="str">
            <v>Nymex</v>
          </cell>
          <cell r="T1328">
            <v>50000</v>
          </cell>
          <cell r="U1328">
            <v>-5</v>
          </cell>
          <cell r="V1328">
            <v>4.68</v>
          </cell>
          <cell r="W1328">
            <v>0</v>
          </cell>
          <cell r="X1328">
            <v>23.4</v>
          </cell>
          <cell r="Y1328">
            <v>-5</v>
          </cell>
          <cell r="Z1328">
            <v>-23.4</v>
          </cell>
        </row>
        <row r="1329">
          <cell r="C1329">
            <v>36704</v>
          </cell>
          <cell r="D1329" t="str">
            <v>Sld</v>
          </cell>
          <cell r="E1329">
            <v>36708</v>
          </cell>
          <cell r="G1329">
            <v>30</v>
          </cell>
          <cell r="H1329">
            <v>4.66</v>
          </cell>
          <cell r="I1329" t="str">
            <v>PB</v>
          </cell>
          <cell r="K1329">
            <v>188</v>
          </cell>
          <cell r="L1329">
            <v>4.2</v>
          </cell>
          <cell r="M1329">
            <v>-304600</v>
          </cell>
          <cell r="N1329" t="str">
            <v>Fut</v>
          </cell>
          <cell r="O1329" t="str">
            <v>Nyx</v>
          </cell>
          <cell r="P1329">
            <v>0</v>
          </cell>
          <cell r="Q1329">
            <v>300000</v>
          </cell>
          <cell r="R1329" t="str">
            <v>Fncl</v>
          </cell>
          <cell r="S1329" t="str">
            <v>Nymex</v>
          </cell>
          <cell r="T1329">
            <v>300000</v>
          </cell>
          <cell r="U1329">
            <v>-30</v>
          </cell>
          <cell r="V1329">
            <v>4.66</v>
          </cell>
          <cell r="W1329">
            <v>0</v>
          </cell>
          <cell r="X1329">
            <v>139.80000000000001</v>
          </cell>
          <cell r="Y1329">
            <v>-30</v>
          </cell>
          <cell r="Z1329">
            <v>-139.80000000000001</v>
          </cell>
        </row>
        <row r="1330">
          <cell r="L1330" t="e">
            <v>#N/A</v>
          </cell>
          <cell r="M1330" t="e">
            <v>#N/A</v>
          </cell>
          <cell r="N1330" t="str">
            <v>Fut</v>
          </cell>
          <cell r="O1330" t="str">
            <v>Nyx</v>
          </cell>
          <cell r="P1330">
            <v>0</v>
          </cell>
          <cell r="Q1330">
            <v>0</v>
          </cell>
          <cell r="R1330" t="str">
            <v>Fncl</v>
          </cell>
          <cell r="S1330" t="str">
            <v>Nymex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</row>
        <row r="1331">
          <cell r="C1331">
            <v>36705</v>
          </cell>
          <cell r="D1331" t="str">
            <v>Sld</v>
          </cell>
          <cell r="E1331">
            <v>36739</v>
          </cell>
          <cell r="G1331">
            <v>15</v>
          </cell>
          <cell r="H1331">
            <v>4.54</v>
          </cell>
          <cell r="I1331" t="str">
            <v>PB</v>
          </cell>
          <cell r="K1331">
            <v>166</v>
          </cell>
          <cell r="L1331">
            <v>3.82</v>
          </cell>
          <cell r="M1331">
            <v>-157200</v>
          </cell>
          <cell r="N1331" t="str">
            <v>Fut</v>
          </cell>
          <cell r="O1331" t="str">
            <v>Nyx</v>
          </cell>
          <cell r="P1331">
            <v>0</v>
          </cell>
          <cell r="Q1331">
            <v>150000</v>
          </cell>
          <cell r="R1331" t="str">
            <v>Fncl</v>
          </cell>
          <cell r="S1331" t="str">
            <v>Nymex</v>
          </cell>
          <cell r="T1331">
            <v>150000</v>
          </cell>
          <cell r="U1331">
            <v>-15</v>
          </cell>
          <cell r="V1331">
            <v>4.54</v>
          </cell>
          <cell r="W1331">
            <v>0</v>
          </cell>
          <cell r="X1331">
            <v>68.099999999999994</v>
          </cell>
          <cell r="Y1331">
            <v>-15</v>
          </cell>
          <cell r="Z1331">
            <v>-68.099999999999994</v>
          </cell>
        </row>
        <row r="1332">
          <cell r="C1332">
            <v>36705</v>
          </cell>
          <cell r="D1332" t="str">
            <v>Sld</v>
          </cell>
          <cell r="E1332">
            <v>36739</v>
          </cell>
          <cell r="G1332">
            <v>30</v>
          </cell>
          <cell r="H1332">
            <v>4.55</v>
          </cell>
          <cell r="I1332" t="str">
            <v xml:space="preserve">PB </v>
          </cell>
          <cell r="K1332">
            <v>182</v>
          </cell>
          <cell r="L1332">
            <v>3.82</v>
          </cell>
          <cell r="M1332">
            <v>-307300</v>
          </cell>
          <cell r="N1332" t="str">
            <v>Fut</v>
          </cell>
          <cell r="O1332" t="str">
            <v>Nyx</v>
          </cell>
          <cell r="P1332">
            <v>0</v>
          </cell>
          <cell r="Q1332">
            <v>300000</v>
          </cell>
          <cell r="R1332" t="str">
            <v>Fncl</v>
          </cell>
          <cell r="S1332" t="str">
            <v>Nymex</v>
          </cell>
          <cell r="T1332">
            <v>300000</v>
          </cell>
          <cell r="U1332">
            <v>-30</v>
          </cell>
          <cell r="V1332">
            <v>4.55</v>
          </cell>
          <cell r="W1332">
            <v>0</v>
          </cell>
          <cell r="X1332">
            <v>136.5</v>
          </cell>
          <cell r="Y1332">
            <v>-30</v>
          </cell>
          <cell r="Z1332">
            <v>-136.5</v>
          </cell>
        </row>
        <row r="1333">
          <cell r="C1333">
            <v>36705</v>
          </cell>
          <cell r="D1333" t="str">
            <v>Sld</v>
          </cell>
          <cell r="E1333">
            <v>36739</v>
          </cell>
          <cell r="G1333">
            <v>30</v>
          </cell>
          <cell r="H1333">
            <v>4.4000000000000004</v>
          </cell>
          <cell r="I1333" t="str">
            <v xml:space="preserve">PB </v>
          </cell>
          <cell r="K1333">
            <v>183</v>
          </cell>
          <cell r="L1333">
            <v>3.82</v>
          </cell>
          <cell r="M1333">
            <v>-305800</v>
          </cell>
          <cell r="N1333" t="str">
            <v>Fut</v>
          </cell>
          <cell r="O1333" t="str">
            <v>Nyx</v>
          </cell>
          <cell r="P1333">
            <v>0</v>
          </cell>
          <cell r="Q1333">
            <v>300000</v>
          </cell>
          <cell r="R1333" t="str">
            <v>Fncl</v>
          </cell>
          <cell r="S1333" t="str">
            <v>Nymex</v>
          </cell>
          <cell r="T1333">
            <v>300000</v>
          </cell>
          <cell r="U1333">
            <v>-30</v>
          </cell>
          <cell r="V1333">
            <v>4.4000000000000004</v>
          </cell>
          <cell r="W1333">
            <v>0</v>
          </cell>
          <cell r="X1333">
            <v>132</v>
          </cell>
          <cell r="Y1333">
            <v>-30</v>
          </cell>
          <cell r="Z1333">
            <v>-132</v>
          </cell>
        </row>
        <row r="1334">
          <cell r="C1334">
            <v>36705</v>
          </cell>
          <cell r="D1334" t="str">
            <v>Bot</v>
          </cell>
          <cell r="E1334">
            <v>36739</v>
          </cell>
          <cell r="F1334">
            <v>5</v>
          </cell>
          <cell r="H1334">
            <v>4.4000000000000004</v>
          </cell>
          <cell r="I1334" t="str">
            <v xml:space="preserve">PB </v>
          </cell>
          <cell r="K1334">
            <v>183</v>
          </cell>
          <cell r="L1334">
            <v>3.82</v>
          </cell>
          <cell r="M1334">
            <v>44200</v>
          </cell>
          <cell r="N1334" t="str">
            <v>Fut</v>
          </cell>
          <cell r="O1334" t="str">
            <v>Nyx</v>
          </cell>
          <cell r="P1334">
            <v>50000</v>
          </cell>
          <cell r="Q1334">
            <v>0</v>
          </cell>
          <cell r="R1334" t="str">
            <v>Fncl</v>
          </cell>
          <cell r="S1334" t="str">
            <v>Nymex</v>
          </cell>
          <cell r="T1334">
            <v>50000</v>
          </cell>
          <cell r="U1334">
            <v>5</v>
          </cell>
          <cell r="V1334">
            <v>4.4000000000000004</v>
          </cell>
          <cell r="W1334">
            <v>22</v>
          </cell>
          <cell r="X1334">
            <v>0</v>
          </cell>
          <cell r="Y1334">
            <v>5</v>
          </cell>
          <cell r="Z1334">
            <v>22</v>
          </cell>
        </row>
        <row r="1335">
          <cell r="C1335">
            <v>36705</v>
          </cell>
          <cell r="D1335" t="str">
            <v>Bot</v>
          </cell>
          <cell r="E1335">
            <v>36739</v>
          </cell>
          <cell r="F1335">
            <v>5</v>
          </cell>
          <cell r="H1335">
            <v>4.3899999999999997</v>
          </cell>
          <cell r="I1335" t="str">
            <v xml:space="preserve">PB </v>
          </cell>
          <cell r="K1335">
            <v>183</v>
          </cell>
          <cell r="L1335">
            <v>3.82</v>
          </cell>
          <cell r="M1335">
            <v>44300</v>
          </cell>
          <cell r="N1335" t="str">
            <v>Fut</v>
          </cell>
          <cell r="O1335" t="str">
            <v>Nyx</v>
          </cell>
          <cell r="P1335">
            <v>50000</v>
          </cell>
          <cell r="Q1335">
            <v>0</v>
          </cell>
          <cell r="R1335" t="str">
            <v>Fncl</v>
          </cell>
          <cell r="S1335" t="str">
            <v>Nymex</v>
          </cell>
          <cell r="T1335">
            <v>50000</v>
          </cell>
          <cell r="U1335">
            <v>5</v>
          </cell>
          <cell r="V1335">
            <v>4.3899999999999997</v>
          </cell>
          <cell r="W1335">
            <v>21.95</v>
          </cell>
          <cell r="X1335">
            <v>0</v>
          </cell>
          <cell r="Y1335">
            <v>5</v>
          </cell>
          <cell r="Z1335">
            <v>21.95</v>
          </cell>
        </row>
        <row r="1336">
          <cell r="L1336" t="e">
            <v>#N/A</v>
          </cell>
          <cell r="M1336" t="e">
            <v>#N/A</v>
          </cell>
          <cell r="N1336" t="str">
            <v>Fut</v>
          </cell>
          <cell r="O1336" t="str">
            <v>Nyx</v>
          </cell>
          <cell r="P1336">
            <v>0</v>
          </cell>
          <cell r="Q1336">
            <v>0</v>
          </cell>
          <cell r="R1336" t="str">
            <v>Fncl</v>
          </cell>
          <cell r="S1336" t="str">
            <v>Nymex</v>
          </cell>
          <cell r="T1336">
            <v>0</v>
          </cell>
          <cell r="U1336">
            <v>0</v>
          </cell>
          <cell r="V1336">
            <v>0</v>
          </cell>
          <cell r="W1336">
            <v>0</v>
          </cell>
          <cell r="X1336">
            <v>0</v>
          </cell>
          <cell r="Y1336">
            <v>0</v>
          </cell>
          <cell r="Z1336">
            <v>0</v>
          </cell>
        </row>
        <row r="1337">
          <cell r="C1337">
            <v>36706</v>
          </cell>
          <cell r="D1337" t="str">
            <v>Sld</v>
          </cell>
          <cell r="E1337">
            <v>36739</v>
          </cell>
          <cell r="G1337">
            <v>10</v>
          </cell>
          <cell r="H1337">
            <v>4.3470000000000004</v>
          </cell>
          <cell r="I1337" t="str">
            <v>PBA</v>
          </cell>
          <cell r="K1337">
            <v>174</v>
          </cell>
          <cell r="L1337">
            <v>3.82</v>
          </cell>
          <cell r="M1337">
            <v>-105270.00000000001</v>
          </cell>
          <cell r="N1337" t="str">
            <v>Fut</v>
          </cell>
          <cell r="O1337" t="str">
            <v>Nyx</v>
          </cell>
          <cell r="P1337">
            <v>0</v>
          </cell>
          <cell r="Q1337">
            <v>100000</v>
          </cell>
          <cell r="R1337" t="str">
            <v>Fncl</v>
          </cell>
          <cell r="S1337" t="str">
            <v>Nymex</v>
          </cell>
          <cell r="T1337">
            <v>100000</v>
          </cell>
          <cell r="U1337">
            <v>-10</v>
          </cell>
          <cell r="V1337">
            <v>4.3470000000000004</v>
          </cell>
          <cell r="W1337">
            <v>0</v>
          </cell>
          <cell r="X1337">
            <v>43.470000000000006</v>
          </cell>
          <cell r="Y1337">
            <v>-10</v>
          </cell>
          <cell r="Z1337">
            <v>-43.470000000000006</v>
          </cell>
        </row>
        <row r="1338">
          <cell r="C1338">
            <v>36706</v>
          </cell>
          <cell r="D1338" t="str">
            <v>Bot</v>
          </cell>
          <cell r="E1338">
            <v>36739</v>
          </cell>
          <cell r="F1338">
            <v>30</v>
          </cell>
          <cell r="H1338">
            <v>4.3</v>
          </cell>
          <cell r="I1338" t="str">
            <v xml:space="preserve">PB </v>
          </cell>
          <cell r="K1338">
            <v>182</v>
          </cell>
          <cell r="L1338">
            <v>3.82</v>
          </cell>
          <cell r="M1338">
            <v>295200</v>
          </cell>
          <cell r="N1338" t="str">
            <v>Fut</v>
          </cell>
          <cell r="O1338" t="str">
            <v>Nyx</v>
          </cell>
          <cell r="P1338">
            <v>300000</v>
          </cell>
          <cell r="Q1338">
            <v>0</v>
          </cell>
          <cell r="R1338" t="str">
            <v>Fncl</v>
          </cell>
          <cell r="S1338" t="str">
            <v>Nymex</v>
          </cell>
          <cell r="T1338">
            <v>300000</v>
          </cell>
          <cell r="U1338">
            <v>30</v>
          </cell>
          <cell r="V1338">
            <v>4.3</v>
          </cell>
          <cell r="W1338">
            <v>129</v>
          </cell>
          <cell r="X1338">
            <v>0</v>
          </cell>
          <cell r="Y1338">
            <v>30</v>
          </cell>
          <cell r="Z1338">
            <v>129</v>
          </cell>
        </row>
        <row r="1339">
          <cell r="C1339">
            <v>36706</v>
          </cell>
          <cell r="D1339" t="str">
            <v>Sld</v>
          </cell>
          <cell r="E1339">
            <v>36739</v>
          </cell>
          <cell r="G1339">
            <v>30</v>
          </cell>
          <cell r="H1339">
            <v>4.26</v>
          </cell>
          <cell r="I1339" t="str">
            <v xml:space="preserve">PB </v>
          </cell>
          <cell r="K1339">
            <v>174</v>
          </cell>
          <cell r="L1339">
            <v>3.82</v>
          </cell>
          <cell r="M1339">
            <v>-304400</v>
          </cell>
          <cell r="N1339" t="str">
            <v>Fut</v>
          </cell>
          <cell r="O1339" t="str">
            <v>Nyx</v>
          </cell>
          <cell r="P1339">
            <v>0</v>
          </cell>
          <cell r="Q1339">
            <v>300000</v>
          </cell>
          <cell r="R1339" t="str">
            <v>Fncl</v>
          </cell>
          <cell r="S1339" t="str">
            <v>Nymex</v>
          </cell>
          <cell r="T1339">
            <v>300000</v>
          </cell>
          <cell r="U1339">
            <v>-30</v>
          </cell>
          <cell r="V1339">
            <v>4.26</v>
          </cell>
          <cell r="W1339">
            <v>0</v>
          </cell>
          <cell r="X1339">
            <v>127.8</v>
          </cell>
          <cell r="Y1339">
            <v>-30</v>
          </cell>
          <cell r="Z1339">
            <v>-127.8</v>
          </cell>
        </row>
        <row r="1340">
          <cell r="C1340">
            <v>36706</v>
          </cell>
          <cell r="D1340" t="str">
            <v>Sld</v>
          </cell>
          <cell r="E1340">
            <v>36739</v>
          </cell>
          <cell r="G1340">
            <v>10</v>
          </cell>
          <cell r="H1340">
            <v>4.37</v>
          </cell>
          <cell r="I1340" t="str">
            <v xml:space="preserve">PB </v>
          </cell>
          <cell r="K1340">
            <v>174</v>
          </cell>
          <cell r="L1340">
            <v>3.82</v>
          </cell>
          <cell r="M1340">
            <v>-105500</v>
          </cell>
          <cell r="N1340" t="str">
            <v>Fut</v>
          </cell>
          <cell r="O1340" t="str">
            <v>Nyx</v>
          </cell>
          <cell r="P1340">
            <v>0</v>
          </cell>
          <cell r="Q1340">
            <v>100000</v>
          </cell>
          <cell r="R1340" t="str">
            <v>Fncl</v>
          </cell>
          <cell r="S1340" t="str">
            <v>Nymex</v>
          </cell>
          <cell r="T1340">
            <v>100000</v>
          </cell>
          <cell r="U1340">
            <v>-10</v>
          </cell>
          <cell r="V1340">
            <v>4.37</v>
          </cell>
          <cell r="W1340">
            <v>0</v>
          </cell>
          <cell r="X1340">
            <v>43.7</v>
          </cell>
          <cell r="Y1340">
            <v>-10</v>
          </cell>
          <cell r="Z1340">
            <v>-43.7</v>
          </cell>
        </row>
        <row r="1341">
          <cell r="C1341">
            <v>36706</v>
          </cell>
          <cell r="D1341" t="str">
            <v>Bot</v>
          </cell>
          <cell r="E1341">
            <v>36739</v>
          </cell>
          <cell r="F1341">
            <v>30</v>
          </cell>
          <cell r="H1341">
            <v>4.4400000000000004</v>
          </cell>
          <cell r="I1341" t="str">
            <v xml:space="preserve">PB </v>
          </cell>
          <cell r="K1341">
            <v>174</v>
          </cell>
          <cell r="L1341">
            <v>3.82</v>
          </cell>
          <cell r="M1341">
            <v>293800</v>
          </cell>
          <cell r="N1341" t="str">
            <v>Fut</v>
          </cell>
          <cell r="O1341" t="str">
            <v>Nyx</v>
          </cell>
          <cell r="P1341">
            <v>300000</v>
          </cell>
          <cell r="Q1341">
            <v>0</v>
          </cell>
          <cell r="R1341" t="str">
            <v>Fncl</v>
          </cell>
          <cell r="S1341" t="str">
            <v>Nymex</v>
          </cell>
          <cell r="T1341">
            <v>300000</v>
          </cell>
          <cell r="U1341">
            <v>30</v>
          </cell>
          <cell r="V1341">
            <v>4.4400000000000004</v>
          </cell>
          <cell r="W1341">
            <v>133.20000000000002</v>
          </cell>
          <cell r="X1341">
            <v>0</v>
          </cell>
          <cell r="Y1341">
            <v>30</v>
          </cell>
          <cell r="Z1341">
            <v>133.20000000000002</v>
          </cell>
        </row>
        <row r="1342">
          <cell r="L1342" t="e">
            <v>#N/A</v>
          </cell>
          <cell r="M1342" t="e">
            <v>#N/A</v>
          </cell>
          <cell r="N1342" t="str">
            <v>Fut</v>
          </cell>
          <cell r="O1342" t="str">
            <v>Nyx</v>
          </cell>
          <cell r="P1342">
            <v>0</v>
          </cell>
          <cell r="Q1342">
            <v>0</v>
          </cell>
          <cell r="R1342" t="str">
            <v>Fncl</v>
          </cell>
          <cell r="S1342" t="str">
            <v>Nymex</v>
          </cell>
          <cell r="T1342">
            <v>0</v>
          </cell>
          <cell r="U1342">
            <v>0</v>
          </cell>
          <cell r="V1342">
            <v>0</v>
          </cell>
          <cell r="W1342">
            <v>0</v>
          </cell>
          <cell r="X1342">
            <v>0</v>
          </cell>
          <cell r="Y1342">
            <v>0</v>
          </cell>
          <cell r="Z1342">
            <v>0</v>
          </cell>
        </row>
        <row r="1343">
          <cell r="C1343">
            <v>36707</v>
          </cell>
          <cell r="D1343" t="str">
            <v>Bot</v>
          </cell>
          <cell r="E1343">
            <v>36739</v>
          </cell>
          <cell r="F1343">
            <v>30</v>
          </cell>
          <cell r="H1343">
            <v>4.4649999999999999</v>
          </cell>
          <cell r="I1343" t="str">
            <v xml:space="preserve">PB </v>
          </cell>
          <cell r="K1343">
            <v>182</v>
          </cell>
          <cell r="L1343">
            <v>3.82</v>
          </cell>
          <cell r="M1343">
            <v>293550</v>
          </cell>
          <cell r="N1343" t="str">
            <v>Fut</v>
          </cell>
          <cell r="O1343" t="str">
            <v>Nyx</v>
          </cell>
          <cell r="P1343">
            <v>300000</v>
          </cell>
          <cell r="Q1343">
            <v>0</v>
          </cell>
          <cell r="R1343" t="str">
            <v>Fncl</v>
          </cell>
          <cell r="S1343" t="str">
            <v>Nymex</v>
          </cell>
          <cell r="T1343">
            <v>300000</v>
          </cell>
          <cell r="U1343">
            <v>30</v>
          </cell>
          <cell r="V1343">
            <v>4.4649999999999999</v>
          </cell>
          <cell r="W1343">
            <v>133.94999999999999</v>
          </cell>
          <cell r="X1343">
            <v>0</v>
          </cell>
          <cell r="Y1343">
            <v>30</v>
          </cell>
          <cell r="Z1343">
            <v>133.94999999999999</v>
          </cell>
        </row>
        <row r="1344">
          <cell r="C1344">
            <v>36707</v>
          </cell>
          <cell r="D1344" t="str">
            <v>Bot</v>
          </cell>
          <cell r="E1344">
            <v>36739</v>
          </cell>
          <cell r="F1344">
            <v>30</v>
          </cell>
          <cell r="H1344">
            <v>4.46</v>
          </cell>
          <cell r="I1344" t="str">
            <v xml:space="preserve">PB </v>
          </cell>
          <cell r="K1344">
            <v>182</v>
          </cell>
          <cell r="L1344">
            <v>3.82</v>
          </cell>
          <cell r="M1344">
            <v>293600</v>
          </cell>
          <cell r="N1344" t="str">
            <v>Fut</v>
          </cell>
          <cell r="O1344" t="str">
            <v>Nyx</v>
          </cell>
          <cell r="P1344">
            <v>300000</v>
          </cell>
          <cell r="Q1344">
            <v>0</v>
          </cell>
          <cell r="R1344" t="str">
            <v>Fncl</v>
          </cell>
          <cell r="S1344" t="str">
            <v>Nymex</v>
          </cell>
          <cell r="T1344">
            <v>300000</v>
          </cell>
          <cell r="U1344">
            <v>30</v>
          </cell>
          <cell r="V1344">
            <v>4.46</v>
          </cell>
          <cell r="W1344">
            <v>133.80000000000001</v>
          </cell>
          <cell r="X1344">
            <v>0</v>
          </cell>
          <cell r="Y1344">
            <v>30</v>
          </cell>
          <cell r="Z1344">
            <v>133.80000000000001</v>
          </cell>
        </row>
        <row r="1345">
          <cell r="C1345">
            <v>36707</v>
          </cell>
          <cell r="D1345" t="str">
            <v>Bot</v>
          </cell>
          <cell r="E1345">
            <v>36739</v>
          </cell>
          <cell r="F1345">
            <v>8</v>
          </cell>
          <cell r="H1345">
            <v>4.46</v>
          </cell>
          <cell r="I1345" t="str">
            <v>IT</v>
          </cell>
          <cell r="K1345">
            <v>183</v>
          </cell>
          <cell r="L1345">
            <v>3.82</v>
          </cell>
          <cell r="M1345">
            <v>73600</v>
          </cell>
          <cell r="N1345" t="str">
            <v>Fut</v>
          </cell>
          <cell r="O1345" t="str">
            <v>Nyx</v>
          </cell>
          <cell r="P1345">
            <v>80000</v>
          </cell>
          <cell r="Q1345">
            <v>0</v>
          </cell>
          <cell r="R1345" t="str">
            <v>Fncl</v>
          </cell>
          <cell r="S1345" t="str">
            <v>Nymex</v>
          </cell>
          <cell r="T1345">
            <v>80000</v>
          </cell>
          <cell r="U1345">
            <v>8</v>
          </cell>
          <cell r="V1345">
            <v>4.46</v>
          </cell>
          <cell r="W1345">
            <v>35.68</v>
          </cell>
          <cell r="X1345">
            <v>0</v>
          </cell>
          <cell r="Y1345">
            <v>8</v>
          </cell>
          <cell r="Z1345">
            <v>35.68</v>
          </cell>
        </row>
        <row r="1346">
          <cell r="C1346">
            <v>36707</v>
          </cell>
          <cell r="D1346" t="str">
            <v>Sld</v>
          </cell>
          <cell r="E1346">
            <v>36739</v>
          </cell>
          <cell r="G1346">
            <v>8</v>
          </cell>
          <cell r="H1346">
            <v>4.46</v>
          </cell>
          <cell r="I1346" t="str">
            <v>IT</v>
          </cell>
          <cell r="K1346">
            <v>203</v>
          </cell>
          <cell r="L1346">
            <v>3.82</v>
          </cell>
          <cell r="M1346">
            <v>-86400</v>
          </cell>
          <cell r="N1346" t="str">
            <v>Fut</v>
          </cell>
          <cell r="O1346" t="str">
            <v>Nyx</v>
          </cell>
          <cell r="P1346">
            <v>0</v>
          </cell>
          <cell r="Q1346">
            <v>80000</v>
          </cell>
          <cell r="R1346" t="str">
            <v>Fncl</v>
          </cell>
          <cell r="S1346" t="str">
            <v>Nymex</v>
          </cell>
          <cell r="T1346">
            <v>80000</v>
          </cell>
          <cell r="U1346">
            <v>-8</v>
          </cell>
          <cell r="V1346">
            <v>4.46</v>
          </cell>
          <cell r="W1346">
            <v>0</v>
          </cell>
          <cell r="X1346">
            <v>35.68</v>
          </cell>
          <cell r="Y1346">
            <v>-8</v>
          </cell>
          <cell r="Z1346">
            <v>-35.68</v>
          </cell>
        </row>
        <row r="1347">
          <cell r="L1347" t="e">
            <v>#N/A</v>
          </cell>
          <cell r="M1347" t="e">
            <v>#N/A</v>
          </cell>
          <cell r="N1347" t="str">
            <v>Fut</v>
          </cell>
          <cell r="O1347" t="str">
            <v>Nyx</v>
          </cell>
          <cell r="P1347">
            <v>0</v>
          </cell>
          <cell r="Q1347">
            <v>0</v>
          </cell>
          <cell r="R1347" t="str">
            <v>Fncl</v>
          </cell>
          <cell r="S1347" t="str">
            <v>Nymex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  <cell r="X1347">
            <v>0</v>
          </cell>
          <cell r="Y1347">
            <v>0</v>
          </cell>
          <cell r="Z1347">
            <v>0</v>
          </cell>
        </row>
        <row r="1348">
          <cell r="C1348">
            <v>36712</v>
          </cell>
          <cell r="D1348" t="str">
            <v>Bot</v>
          </cell>
          <cell r="E1348">
            <v>36739</v>
          </cell>
          <cell r="F1348">
            <v>15</v>
          </cell>
          <cell r="H1348">
            <v>4.17</v>
          </cell>
          <cell r="I1348" t="str">
            <v>PB</v>
          </cell>
          <cell r="K1348">
            <v>174</v>
          </cell>
          <cell r="L1348">
            <v>3.82</v>
          </cell>
          <cell r="M1348">
            <v>146500</v>
          </cell>
          <cell r="N1348" t="str">
            <v>Fut</v>
          </cell>
          <cell r="O1348" t="str">
            <v>Nyx</v>
          </cell>
          <cell r="P1348">
            <v>150000</v>
          </cell>
          <cell r="Q1348">
            <v>0</v>
          </cell>
          <cell r="R1348" t="str">
            <v>Fncl</v>
          </cell>
          <cell r="S1348" t="str">
            <v>Nymex</v>
          </cell>
          <cell r="T1348">
            <v>150000</v>
          </cell>
          <cell r="U1348">
            <v>15</v>
          </cell>
          <cell r="V1348">
            <v>4.17</v>
          </cell>
          <cell r="W1348">
            <v>62.55</v>
          </cell>
          <cell r="X1348">
            <v>0</v>
          </cell>
          <cell r="Y1348">
            <v>15</v>
          </cell>
          <cell r="Z1348">
            <v>62.55</v>
          </cell>
        </row>
        <row r="1349">
          <cell r="C1349">
            <v>36712</v>
          </cell>
          <cell r="D1349" t="str">
            <v>Bot</v>
          </cell>
          <cell r="E1349">
            <v>36739</v>
          </cell>
          <cell r="F1349">
            <v>15</v>
          </cell>
          <cell r="H1349">
            <v>4.1749999999999998</v>
          </cell>
          <cell r="I1349" t="str">
            <v>PB</v>
          </cell>
          <cell r="K1349">
            <v>166</v>
          </cell>
          <cell r="L1349">
            <v>3.82</v>
          </cell>
          <cell r="M1349">
            <v>146450</v>
          </cell>
          <cell r="N1349" t="str">
            <v>Fut</v>
          </cell>
          <cell r="O1349" t="str">
            <v>Nyx</v>
          </cell>
          <cell r="P1349">
            <v>150000</v>
          </cell>
          <cell r="Q1349">
            <v>0</v>
          </cell>
          <cell r="R1349" t="str">
            <v>Fncl</v>
          </cell>
          <cell r="S1349" t="str">
            <v>Nymex</v>
          </cell>
          <cell r="T1349">
            <v>150000</v>
          </cell>
          <cell r="U1349">
            <v>15</v>
          </cell>
          <cell r="V1349">
            <v>4.1749999999999998</v>
          </cell>
          <cell r="W1349">
            <v>62.625</v>
          </cell>
          <cell r="X1349">
            <v>0</v>
          </cell>
          <cell r="Y1349">
            <v>15</v>
          </cell>
          <cell r="Z1349">
            <v>62.625</v>
          </cell>
        </row>
        <row r="1350">
          <cell r="C1350">
            <v>36712</v>
          </cell>
          <cell r="D1350" t="str">
            <v>Bot</v>
          </cell>
          <cell r="E1350">
            <v>36739</v>
          </cell>
          <cell r="F1350">
            <v>12</v>
          </cell>
          <cell r="H1350">
            <v>4.12</v>
          </cell>
          <cell r="I1350" t="str">
            <v>PB</v>
          </cell>
          <cell r="K1350">
            <v>183</v>
          </cell>
          <cell r="L1350">
            <v>3.82</v>
          </cell>
          <cell r="M1350">
            <v>117000</v>
          </cell>
          <cell r="N1350" t="str">
            <v>Fut</v>
          </cell>
          <cell r="O1350" t="str">
            <v>Nyx</v>
          </cell>
          <cell r="P1350">
            <v>120000</v>
          </cell>
          <cell r="Q1350">
            <v>0</v>
          </cell>
          <cell r="R1350" t="str">
            <v>Fncl</v>
          </cell>
          <cell r="S1350" t="str">
            <v>Nymex</v>
          </cell>
          <cell r="T1350">
            <v>120000</v>
          </cell>
          <cell r="U1350">
            <v>12</v>
          </cell>
          <cell r="V1350">
            <v>4.12</v>
          </cell>
          <cell r="W1350">
            <v>49.44</v>
          </cell>
          <cell r="X1350">
            <v>0</v>
          </cell>
          <cell r="Y1350">
            <v>12</v>
          </cell>
          <cell r="Z1350">
            <v>49.44</v>
          </cell>
        </row>
        <row r="1351">
          <cell r="C1351">
            <v>36712</v>
          </cell>
          <cell r="D1351" t="str">
            <v>Bot</v>
          </cell>
          <cell r="E1351">
            <v>36739</v>
          </cell>
          <cell r="F1351">
            <v>8</v>
          </cell>
          <cell r="H1351">
            <v>4.12</v>
          </cell>
          <cell r="I1351" t="str">
            <v>PB</v>
          </cell>
          <cell r="K1351">
            <v>204</v>
          </cell>
          <cell r="L1351">
            <v>3.82</v>
          </cell>
          <cell r="M1351">
            <v>77000</v>
          </cell>
          <cell r="N1351" t="str">
            <v>Fut</v>
          </cell>
          <cell r="O1351" t="str">
            <v>Nyx</v>
          </cell>
          <cell r="P1351">
            <v>80000</v>
          </cell>
          <cell r="Q1351">
            <v>0</v>
          </cell>
          <cell r="R1351" t="str">
            <v>Fncl</v>
          </cell>
          <cell r="S1351" t="str">
            <v>Nymex</v>
          </cell>
          <cell r="T1351">
            <v>80000</v>
          </cell>
          <cell r="U1351">
            <v>8</v>
          </cell>
          <cell r="V1351">
            <v>4.12</v>
          </cell>
          <cell r="W1351">
            <v>32.96</v>
          </cell>
          <cell r="X1351">
            <v>0</v>
          </cell>
          <cell r="Y1351">
            <v>8</v>
          </cell>
          <cell r="Z1351">
            <v>32.96</v>
          </cell>
        </row>
        <row r="1352">
          <cell r="C1352">
            <v>36712</v>
          </cell>
          <cell r="D1352" t="str">
            <v>Bot</v>
          </cell>
          <cell r="E1352">
            <v>36739</v>
          </cell>
          <cell r="F1352">
            <v>5</v>
          </cell>
          <cell r="H1352">
            <v>4.12</v>
          </cell>
          <cell r="I1352" t="str">
            <v>PB</v>
          </cell>
          <cell r="K1352">
            <v>174</v>
          </cell>
          <cell r="L1352">
            <v>3.82</v>
          </cell>
          <cell r="M1352">
            <v>46999.999999999993</v>
          </cell>
          <cell r="N1352" t="str">
            <v>Fut</v>
          </cell>
          <cell r="O1352" t="str">
            <v>Nyx</v>
          </cell>
          <cell r="P1352">
            <v>50000</v>
          </cell>
          <cell r="Q1352">
            <v>0</v>
          </cell>
          <cell r="R1352" t="str">
            <v>Fncl</v>
          </cell>
          <cell r="S1352" t="str">
            <v>Nymex</v>
          </cell>
          <cell r="T1352">
            <v>50000</v>
          </cell>
          <cell r="U1352">
            <v>5</v>
          </cell>
          <cell r="V1352">
            <v>4.12</v>
          </cell>
          <cell r="W1352">
            <v>20.6</v>
          </cell>
          <cell r="X1352">
            <v>0</v>
          </cell>
          <cell r="Y1352">
            <v>5</v>
          </cell>
          <cell r="Z1352">
            <v>20.6</v>
          </cell>
        </row>
        <row r="1353">
          <cell r="C1353">
            <v>36712</v>
          </cell>
          <cell r="D1353" t="str">
            <v>Bot</v>
          </cell>
          <cell r="E1353">
            <v>36739</v>
          </cell>
          <cell r="F1353">
            <v>5</v>
          </cell>
          <cell r="H1353">
            <v>4.12</v>
          </cell>
          <cell r="I1353" t="str">
            <v>PB</v>
          </cell>
          <cell r="K1353">
            <v>188</v>
          </cell>
          <cell r="L1353">
            <v>3.82</v>
          </cell>
          <cell r="M1353">
            <v>46999.999999999993</v>
          </cell>
          <cell r="N1353" t="str">
            <v>Fut</v>
          </cell>
          <cell r="O1353" t="str">
            <v>Nyx</v>
          </cell>
          <cell r="P1353">
            <v>50000</v>
          </cell>
          <cell r="Q1353">
            <v>0</v>
          </cell>
          <cell r="R1353" t="str">
            <v>Fncl</v>
          </cell>
          <cell r="S1353" t="str">
            <v>Nymex</v>
          </cell>
          <cell r="T1353">
            <v>50000</v>
          </cell>
          <cell r="U1353">
            <v>5</v>
          </cell>
          <cell r="V1353">
            <v>4.12</v>
          </cell>
          <cell r="W1353">
            <v>20.6</v>
          </cell>
          <cell r="X1353">
            <v>0</v>
          </cell>
          <cell r="Y1353">
            <v>5</v>
          </cell>
          <cell r="Z1353">
            <v>20.6</v>
          </cell>
        </row>
        <row r="1354">
          <cell r="L1354" t="e">
            <v>#N/A</v>
          </cell>
        </row>
        <row r="1355">
          <cell r="C1355">
            <v>36713</v>
          </cell>
          <cell r="D1355" t="str">
            <v>Bot</v>
          </cell>
          <cell r="E1355">
            <v>36739</v>
          </cell>
          <cell r="F1355">
            <v>30</v>
          </cell>
          <cell r="H1355">
            <v>4.17</v>
          </cell>
          <cell r="I1355" t="str">
            <v>PB</v>
          </cell>
          <cell r="K1355">
            <v>168</v>
          </cell>
          <cell r="L1355">
            <v>3.82</v>
          </cell>
          <cell r="M1355">
            <v>296500</v>
          </cell>
          <cell r="N1355" t="str">
            <v>Fut</v>
          </cell>
          <cell r="O1355" t="str">
            <v>Nyx</v>
          </cell>
          <cell r="P1355">
            <v>300000</v>
          </cell>
          <cell r="Q1355">
            <v>0</v>
          </cell>
          <cell r="R1355" t="str">
            <v>Fncl</v>
          </cell>
          <cell r="S1355" t="str">
            <v>Nymex</v>
          </cell>
          <cell r="T1355">
            <v>300000</v>
          </cell>
          <cell r="U1355">
            <v>30</v>
          </cell>
          <cell r="V1355">
            <v>4.17</v>
          </cell>
          <cell r="W1355">
            <v>125.1</v>
          </cell>
          <cell r="X1355">
            <v>0</v>
          </cell>
          <cell r="Y1355">
            <v>30</v>
          </cell>
          <cell r="Z1355">
            <v>125.1</v>
          </cell>
        </row>
        <row r="1356">
          <cell r="L1356" t="e">
            <v>#N/A</v>
          </cell>
        </row>
        <row r="1357">
          <cell r="C1357">
            <v>36714</v>
          </cell>
          <cell r="D1357" t="str">
            <v>Sld</v>
          </cell>
          <cell r="E1357">
            <v>36739</v>
          </cell>
          <cell r="G1357">
            <v>30</v>
          </cell>
          <cell r="H1357">
            <v>4.21</v>
          </cell>
          <cell r="I1357" t="str">
            <v>PB</v>
          </cell>
          <cell r="K1357">
            <v>174</v>
          </cell>
          <cell r="L1357">
            <v>3.82</v>
          </cell>
          <cell r="M1357">
            <v>-303900</v>
          </cell>
          <cell r="N1357" t="str">
            <v>Fut</v>
          </cell>
          <cell r="O1357" t="str">
            <v>Nyx</v>
          </cell>
          <cell r="P1357">
            <v>0</v>
          </cell>
          <cell r="Q1357">
            <v>300000</v>
          </cell>
          <cell r="R1357" t="str">
            <v>Fncl</v>
          </cell>
          <cell r="S1357" t="str">
            <v>Nymex</v>
          </cell>
          <cell r="T1357">
            <v>300000</v>
          </cell>
          <cell r="U1357">
            <v>-30</v>
          </cell>
          <cell r="V1357">
            <v>4.21</v>
          </cell>
          <cell r="W1357">
            <v>0</v>
          </cell>
          <cell r="X1357">
            <v>126.3</v>
          </cell>
          <cell r="Y1357">
            <v>-30</v>
          </cell>
          <cell r="Z1357">
            <v>-126.3</v>
          </cell>
        </row>
        <row r="1358">
          <cell r="C1358">
            <v>36714</v>
          </cell>
          <cell r="D1358" t="str">
            <v>Bot</v>
          </cell>
          <cell r="E1358">
            <v>36739</v>
          </cell>
          <cell r="F1358">
            <v>30</v>
          </cell>
          <cell r="H1358">
            <v>4.2750000000000004</v>
          </cell>
          <cell r="I1358" t="str">
            <v>PB</v>
          </cell>
          <cell r="K1358">
            <v>174</v>
          </cell>
          <cell r="L1358">
            <v>3.82</v>
          </cell>
          <cell r="M1358">
            <v>295450</v>
          </cell>
          <cell r="N1358" t="str">
            <v>Fut</v>
          </cell>
          <cell r="O1358" t="str">
            <v>Nyx</v>
          </cell>
          <cell r="P1358">
            <v>300000</v>
          </cell>
          <cell r="Q1358">
            <v>0</v>
          </cell>
          <cell r="R1358" t="str">
            <v>Fncl</v>
          </cell>
          <cell r="S1358" t="str">
            <v>Nymex</v>
          </cell>
          <cell r="T1358">
            <v>300000</v>
          </cell>
          <cell r="U1358">
            <v>30</v>
          </cell>
          <cell r="V1358">
            <v>4.2750000000000004</v>
          </cell>
          <cell r="W1358">
            <v>128.25</v>
          </cell>
          <cell r="X1358">
            <v>0</v>
          </cell>
          <cell r="Y1358">
            <v>30</v>
          </cell>
          <cell r="Z1358">
            <v>128.25</v>
          </cell>
        </row>
        <row r="1359">
          <cell r="C1359">
            <v>36717</v>
          </cell>
          <cell r="D1359" t="str">
            <v>Bot</v>
          </cell>
          <cell r="E1359">
            <v>36739</v>
          </cell>
          <cell r="F1359">
            <v>30</v>
          </cell>
          <cell r="H1359">
            <v>4.2750000000000004</v>
          </cell>
          <cell r="I1359" t="str">
            <v>PB</v>
          </cell>
          <cell r="K1359">
            <v>174</v>
          </cell>
          <cell r="L1359">
            <v>3.82</v>
          </cell>
          <cell r="M1359">
            <v>295450</v>
          </cell>
          <cell r="N1359" t="str">
            <v>Fut</v>
          </cell>
          <cell r="O1359" t="str">
            <v>Nyx</v>
          </cell>
          <cell r="P1359">
            <v>300000</v>
          </cell>
          <cell r="Q1359">
            <v>0</v>
          </cell>
          <cell r="R1359" t="str">
            <v>Fncl</v>
          </cell>
          <cell r="S1359" t="str">
            <v>Nymex</v>
          </cell>
          <cell r="T1359">
            <v>300000</v>
          </cell>
          <cell r="U1359">
            <v>30</v>
          </cell>
          <cell r="V1359">
            <v>4.2750000000000004</v>
          </cell>
          <cell r="W1359">
            <v>128.25</v>
          </cell>
          <cell r="X1359">
            <v>0</v>
          </cell>
          <cell r="Y1359">
            <v>30</v>
          </cell>
          <cell r="Z1359">
            <v>128.25</v>
          </cell>
        </row>
        <row r="1360">
          <cell r="C1360">
            <v>36720</v>
          </cell>
          <cell r="D1360" t="str">
            <v>Sld</v>
          </cell>
          <cell r="E1360">
            <v>36739</v>
          </cell>
          <cell r="G1360">
            <v>30</v>
          </cell>
          <cell r="H1360">
            <v>4.1500000000000004</v>
          </cell>
          <cell r="I1360" t="str">
            <v>PB</v>
          </cell>
          <cell r="K1360">
            <v>168</v>
          </cell>
          <cell r="L1360">
            <v>3.82</v>
          </cell>
          <cell r="M1360">
            <v>-303300</v>
          </cell>
          <cell r="N1360" t="str">
            <v>Fut</v>
          </cell>
          <cell r="O1360" t="str">
            <v>Nyx</v>
          </cell>
          <cell r="P1360">
            <v>0</v>
          </cell>
          <cell r="Q1360">
            <v>300000</v>
          </cell>
          <cell r="R1360" t="str">
            <v>Fncl</v>
          </cell>
          <cell r="S1360" t="str">
            <v>Nymex</v>
          </cell>
          <cell r="T1360">
            <v>300000</v>
          </cell>
          <cell r="U1360">
            <v>-30</v>
          </cell>
          <cell r="V1360">
            <v>4.1500000000000004</v>
          </cell>
          <cell r="W1360">
            <v>0</v>
          </cell>
          <cell r="X1360">
            <v>124.50000000000001</v>
          </cell>
          <cell r="Y1360">
            <v>-30</v>
          </cell>
          <cell r="Z1360">
            <v>-124.50000000000001</v>
          </cell>
        </row>
        <row r="1361">
          <cell r="C1361">
            <v>36720</v>
          </cell>
          <cell r="D1361" t="str">
            <v>Sld</v>
          </cell>
          <cell r="E1361">
            <v>36739</v>
          </cell>
          <cell r="G1361">
            <v>30</v>
          </cell>
          <cell r="H1361">
            <v>4.17</v>
          </cell>
          <cell r="I1361" t="str">
            <v>PB</v>
          </cell>
          <cell r="K1361">
            <v>174</v>
          </cell>
          <cell r="L1361">
            <v>3.82</v>
          </cell>
          <cell r="M1361">
            <v>-303500</v>
          </cell>
          <cell r="N1361" t="str">
            <v>Fut</v>
          </cell>
          <cell r="O1361" t="str">
            <v>Nyx</v>
          </cell>
          <cell r="P1361">
            <v>0</v>
          </cell>
          <cell r="Q1361">
            <v>300000</v>
          </cell>
          <cell r="R1361" t="str">
            <v>Fncl</v>
          </cell>
          <cell r="S1361" t="str">
            <v>Nymex</v>
          </cell>
          <cell r="T1361">
            <v>300000</v>
          </cell>
          <cell r="U1361">
            <v>-30</v>
          </cell>
          <cell r="V1361">
            <v>4.17</v>
          </cell>
          <cell r="W1361">
            <v>0</v>
          </cell>
          <cell r="X1361">
            <v>125.1</v>
          </cell>
          <cell r="Y1361">
            <v>-30</v>
          </cell>
          <cell r="Z1361">
            <v>-125.1</v>
          </cell>
        </row>
        <row r="1362">
          <cell r="C1362">
            <v>36721</v>
          </cell>
          <cell r="D1362" t="str">
            <v>Bot</v>
          </cell>
          <cell r="E1362">
            <v>36739</v>
          </cell>
          <cell r="F1362">
            <v>30</v>
          </cell>
          <cell r="H1362">
            <v>4.2249999999999996</v>
          </cell>
          <cell r="I1362" t="str">
            <v>PB</v>
          </cell>
          <cell r="K1362">
            <v>174</v>
          </cell>
          <cell r="L1362">
            <v>3.82</v>
          </cell>
          <cell r="M1362">
            <v>295950</v>
          </cell>
          <cell r="N1362" t="str">
            <v>Fut</v>
          </cell>
          <cell r="O1362" t="str">
            <v>Nyx</v>
          </cell>
          <cell r="P1362">
            <v>300000</v>
          </cell>
          <cell r="Q1362">
            <v>0</v>
          </cell>
          <cell r="R1362" t="str">
            <v>Fncl</v>
          </cell>
          <cell r="S1362" t="str">
            <v>Nymex</v>
          </cell>
          <cell r="T1362">
            <v>300000</v>
          </cell>
          <cell r="U1362">
            <v>30</v>
          </cell>
          <cell r="V1362">
            <v>4.2249999999999996</v>
          </cell>
          <cell r="W1362">
            <v>126.74999999999999</v>
          </cell>
          <cell r="X1362">
            <v>0</v>
          </cell>
          <cell r="Y1362">
            <v>30</v>
          </cell>
          <cell r="Z1362">
            <v>126.74999999999999</v>
          </cell>
        </row>
        <row r="1363">
          <cell r="L1363" t="e">
            <v>#N/A</v>
          </cell>
        </row>
        <row r="1364">
          <cell r="C1364">
            <v>36724</v>
          </cell>
          <cell r="D1364" t="str">
            <v>Bot</v>
          </cell>
          <cell r="E1364">
            <v>36739</v>
          </cell>
          <cell r="F1364">
            <v>15</v>
          </cell>
          <cell r="H1364">
            <v>4.0199999999999996</v>
          </cell>
          <cell r="I1364" t="str">
            <v>PB</v>
          </cell>
          <cell r="K1364">
            <v>205</v>
          </cell>
          <cell r="L1364">
            <v>3.82</v>
          </cell>
          <cell r="M1364">
            <v>148000</v>
          </cell>
          <cell r="N1364" t="str">
            <v>Fut</v>
          </cell>
          <cell r="O1364" t="str">
            <v>Nyx</v>
          </cell>
          <cell r="P1364">
            <v>150000</v>
          </cell>
          <cell r="Q1364">
            <v>0</v>
          </cell>
          <cell r="R1364" t="str">
            <v>Fncl</v>
          </cell>
          <cell r="S1364" t="str">
            <v>Nymex</v>
          </cell>
          <cell r="T1364">
            <v>150000</v>
          </cell>
          <cell r="U1364">
            <v>15</v>
          </cell>
          <cell r="V1364">
            <v>4.0199999999999996</v>
          </cell>
          <cell r="W1364">
            <v>60.3</v>
          </cell>
          <cell r="X1364">
            <v>0</v>
          </cell>
          <cell r="Y1364">
            <v>15</v>
          </cell>
          <cell r="Z1364">
            <v>60.3</v>
          </cell>
        </row>
        <row r="1365">
          <cell r="C1365">
            <v>36725</v>
          </cell>
          <cell r="D1365" t="str">
            <v>Sld</v>
          </cell>
          <cell r="E1365">
            <v>36739</v>
          </cell>
          <cell r="F1365">
            <v>8</v>
          </cell>
          <cell r="H1365">
            <v>4.46</v>
          </cell>
          <cell r="I1365" t="str">
            <v>IT</v>
          </cell>
          <cell r="K1365">
            <v>203</v>
          </cell>
          <cell r="L1365">
            <v>3.82</v>
          </cell>
          <cell r="M1365">
            <v>73600</v>
          </cell>
          <cell r="N1365" t="str">
            <v>Fut</v>
          </cell>
          <cell r="O1365" t="str">
            <v>Nyx</v>
          </cell>
          <cell r="P1365">
            <v>80000</v>
          </cell>
          <cell r="Q1365">
            <v>0</v>
          </cell>
          <cell r="R1365" t="str">
            <v>Fncl</v>
          </cell>
          <cell r="S1365" t="str">
            <v>Nymex</v>
          </cell>
          <cell r="T1365">
            <v>80000</v>
          </cell>
          <cell r="U1365">
            <v>8</v>
          </cell>
          <cell r="V1365">
            <v>4.46</v>
          </cell>
          <cell r="W1365">
            <v>35.68</v>
          </cell>
          <cell r="X1365">
            <v>0</v>
          </cell>
          <cell r="Y1365">
            <v>8</v>
          </cell>
          <cell r="Z1365">
            <v>35.68</v>
          </cell>
        </row>
        <row r="1366">
          <cell r="C1366">
            <v>36725</v>
          </cell>
          <cell r="D1366" t="str">
            <v>Sld</v>
          </cell>
          <cell r="E1366">
            <v>36739</v>
          </cell>
          <cell r="G1366">
            <v>8</v>
          </cell>
          <cell r="H1366">
            <v>4.46</v>
          </cell>
          <cell r="I1366" t="str">
            <v>IT</v>
          </cell>
          <cell r="K1366">
            <v>204</v>
          </cell>
          <cell r="L1366">
            <v>3.82</v>
          </cell>
          <cell r="M1366">
            <v>-86400</v>
          </cell>
          <cell r="N1366" t="str">
            <v>Fut</v>
          </cell>
          <cell r="O1366" t="str">
            <v>Nyx</v>
          </cell>
          <cell r="P1366">
            <v>0</v>
          </cell>
          <cell r="Q1366">
            <v>80000</v>
          </cell>
          <cell r="R1366" t="str">
            <v>Fncl</v>
          </cell>
          <cell r="S1366" t="str">
            <v>Nymex</v>
          </cell>
          <cell r="T1366">
            <v>80000</v>
          </cell>
          <cell r="U1366">
            <v>-8</v>
          </cell>
          <cell r="V1366">
            <v>4.46</v>
          </cell>
          <cell r="W1366">
            <v>0</v>
          </cell>
          <cell r="X1366">
            <v>35.68</v>
          </cell>
          <cell r="Y1366">
            <v>-8</v>
          </cell>
          <cell r="Z1366">
            <v>-35.68</v>
          </cell>
        </row>
        <row r="1367">
          <cell r="C1367">
            <v>36725</v>
          </cell>
          <cell r="D1367" t="str">
            <v>Bot</v>
          </cell>
          <cell r="E1367">
            <v>36739</v>
          </cell>
          <cell r="F1367">
            <v>30</v>
          </cell>
          <cell r="H1367">
            <v>4.46</v>
          </cell>
          <cell r="I1367" t="str">
            <v>IT</v>
          </cell>
          <cell r="K1367">
            <v>202</v>
          </cell>
          <cell r="L1367">
            <v>3.82</v>
          </cell>
          <cell r="M1367">
            <v>293600</v>
          </cell>
          <cell r="N1367" t="str">
            <v>Fut</v>
          </cell>
          <cell r="O1367" t="str">
            <v>Nyx</v>
          </cell>
          <cell r="P1367">
            <v>300000</v>
          </cell>
          <cell r="Q1367">
            <v>0</v>
          </cell>
          <cell r="R1367" t="str">
            <v>Fncl</v>
          </cell>
          <cell r="S1367" t="str">
            <v>Nymex</v>
          </cell>
          <cell r="T1367">
            <v>300000</v>
          </cell>
          <cell r="U1367">
            <v>30</v>
          </cell>
          <cell r="V1367">
            <v>4.46</v>
          </cell>
          <cell r="W1367">
            <v>133.80000000000001</v>
          </cell>
          <cell r="X1367">
            <v>0</v>
          </cell>
          <cell r="Y1367">
            <v>30</v>
          </cell>
          <cell r="Z1367">
            <v>133.80000000000001</v>
          </cell>
        </row>
        <row r="1368">
          <cell r="C1368">
            <v>36725</v>
          </cell>
          <cell r="D1368" t="str">
            <v>Sld</v>
          </cell>
          <cell r="E1368">
            <v>36739</v>
          </cell>
          <cell r="G1368">
            <v>30</v>
          </cell>
          <cell r="H1368">
            <v>4.46</v>
          </cell>
          <cell r="I1368" t="str">
            <v>IT</v>
          </cell>
          <cell r="K1368">
            <v>182</v>
          </cell>
          <cell r="L1368">
            <v>3.82</v>
          </cell>
          <cell r="M1368">
            <v>-306400</v>
          </cell>
          <cell r="N1368" t="str">
            <v>Fut</v>
          </cell>
          <cell r="O1368" t="str">
            <v>Nyx</v>
          </cell>
          <cell r="P1368">
            <v>0</v>
          </cell>
          <cell r="Q1368">
            <v>300000</v>
          </cell>
          <cell r="R1368" t="str">
            <v>Fncl</v>
          </cell>
          <cell r="S1368" t="str">
            <v>Nymex</v>
          </cell>
          <cell r="T1368">
            <v>300000</v>
          </cell>
          <cell r="U1368">
            <v>-30</v>
          </cell>
          <cell r="V1368">
            <v>4.46</v>
          </cell>
          <cell r="W1368">
            <v>0</v>
          </cell>
          <cell r="X1368">
            <v>133.80000000000001</v>
          </cell>
          <cell r="Y1368">
            <v>-30</v>
          </cell>
          <cell r="Z1368">
            <v>-133.80000000000001</v>
          </cell>
        </row>
        <row r="1369">
          <cell r="C1369">
            <v>36725</v>
          </cell>
          <cell r="D1369" t="str">
            <v>Sld</v>
          </cell>
          <cell r="E1369">
            <v>36739</v>
          </cell>
          <cell r="G1369">
            <v>15</v>
          </cell>
          <cell r="H1369">
            <v>4.1100000000000003</v>
          </cell>
          <cell r="I1369" t="str">
            <v>PB</v>
          </cell>
          <cell r="K1369">
            <v>205</v>
          </cell>
          <cell r="L1369">
            <v>3.82</v>
          </cell>
          <cell r="M1369">
            <v>-152900</v>
          </cell>
          <cell r="N1369" t="str">
            <v>Fut</v>
          </cell>
          <cell r="O1369" t="str">
            <v>Nyx</v>
          </cell>
          <cell r="P1369">
            <v>0</v>
          </cell>
          <cell r="Q1369">
            <v>150000</v>
          </cell>
          <cell r="R1369" t="str">
            <v>Fncl</v>
          </cell>
          <cell r="S1369" t="str">
            <v>Nymex</v>
          </cell>
          <cell r="T1369">
            <v>150000</v>
          </cell>
          <cell r="U1369">
            <v>-15</v>
          </cell>
          <cell r="V1369">
            <v>4.1100000000000003</v>
          </cell>
          <cell r="W1369">
            <v>0</v>
          </cell>
          <cell r="X1369">
            <v>61.650000000000006</v>
          </cell>
          <cell r="Y1369">
            <v>-15</v>
          </cell>
          <cell r="Z1369">
            <v>-61.650000000000006</v>
          </cell>
        </row>
        <row r="1370">
          <cell r="C1370">
            <v>36725</v>
          </cell>
          <cell r="D1370" t="str">
            <v>Sld</v>
          </cell>
          <cell r="E1370">
            <v>36739</v>
          </cell>
          <cell r="G1370">
            <v>15</v>
          </cell>
          <cell r="H1370">
            <v>4.1100000000000003</v>
          </cell>
          <cell r="I1370" t="str">
            <v>PB</v>
          </cell>
          <cell r="K1370">
            <v>174</v>
          </cell>
          <cell r="L1370">
            <v>3.82</v>
          </cell>
          <cell r="M1370">
            <v>-152900</v>
          </cell>
          <cell r="N1370" t="str">
            <v>Fut</v>
          </cell>
          <cell r="O1370" t="str">
            <v>Nyx</v>
          </cell>
          <cell r="P1370">
            <v>0</v>
          </cell>
          <cell r="Q1370">
            <v>150000</v>
          </cell>
          <cell r="R1370" t="str">
            <v>Fncl</v>
          </cell>
          <cell r="S1370" t="str">
            <v>Nymex</v>
          </cell>
          <cell r="T1370">
            <v>150000</v>
          </cell>
          <cell r="U1370">
            <v>-15</v>
          </cell>
          <cell r="V1370">
            <v>4.1100000000000003</v>
          </cell>
          <cell r="W1370">
            <v>0</v>
          </cell>
          <cell r="X1370">
            <v>61.650000000000006</v>
          </cell>
          <cell r="Y1370">
            <v>-15</v>
          </cell>
          <cell r="Z1370">
            <v>-61.650000000000006</v>
          </cell>
        </row>
        <row r="1371">
          <cell r="C1371">
            <v>36725</v>
          </cell>
          <cell r="D1371" t="str">
            <v>Bot</v>
          </cell>
          <cell r="E1371">
            <v>36739</v>
          </cell>
          <cell r="F1371">
            <v>30</v>
          </cell>
          <cell r="H1371">
            <v>4.1100000000000003</v>
          </cell>
          <cell r="I1371" t="str">
            <v>IT</v>
          </cell>
          <cell r="K1371">
            <v>208</v>
          </cell>
          <cell r="L1371">
            <v>3.82</v>
          </cell>
          <cell r="M1371">
            <v>297100</v>
          </cell>
          <cell r="N1371" t="str">
            <v>Fut</v>
          </cell>
          <cell r="O1371" t="str">
            <v>Nyx</v>
          </cell>
          <cell r="P1371">
            <v>300000</v>
          </cell>
          <cell r="Q1371">
            <v>0</v>
          </cell>
          <cell r="R1371" t="str">
            <v>Fncl</v>
          </cell>
          <cell r="S1371" t="str">
            <v>Nymex</v>
          </cell>
          <cell r="T1371">
            <v>300000</v>
          </cell>
          <cell r="U1371">
            <v>30</v>
          </cell>
          <cell r="V1371">
            <v>4.1100000000000003</v>
          </cell>
          <cell r="W1371">
            <v>123.30000000000001</v>
          </cell>
          <cell r="X1371">
            <v>0</v>
          </cell>
          <cell r="Y1371">
            <v>30</v>
          </cell>
          <cell r="Z1371">
            <v>123.30000000000001</v>
          </cell>
        </row>
        <row r="1372">
          <cell r="C1372">
            <v>36725</v>
          </cell>
          <cell r="D1372" t="str">
            <v>Sld</v>
          </cell>
          <cell r="E1372">
            <v>36739</v>
          </cell>
          <cell r="G1372">
            <v>30</v>
          </cell>
          <cell r="H1372">
            <v>4.1100000000000003</v>
          </cell>
          <cell r="I1372" t="str">
            <v>IT</v>
          </cell>
          <cell r="K1372">
            <v>182</v>
          </cell>
          <cell r="L1372">
            <v>3.82</v>
          </cell>
          <cell r="M1372">
            <v>-302900</v>
          </cell>
          <cell r="N1372" t="str">
            <v>Fut</v>
          </cell>
          <cell r="O1372" t="str">
            <v>Nyx</v>
          </cell>
          <cell r="P1372">
            <v>0</v>
          </cell>
          <cell r="Q1372">
            <v>300000</v>
          </cell>
          <cell r="R1372" t="str">
            <v>Fncl</v>
          </cell>
          <cell r="S1372" t="str">
            <v>Nymex</v>
          </cell>
          <cell r="T1372">
            <v>300000</v>
          </cell>
          <cell r="U1372">
            <v>-30</v>
          </cell>
          <cell r="V1372">
            <v>4.1100000000000003</v>
          </cell>
          <cell r="W1372">
            <v>0</v>
          </cell>
          <cell r="X1372">
            <v>123.30000000000001</v>
          </cell>
          <cell r="Y1372">
            <v>-30</v>
          </cell>
          <cell r="Z1372">
            <v>-123.30000000000001</v>
          </cell>
        </row>
        <row r="1373">
          <cell r="C1373">
            <v>36727</v>
          </cell>
          <cell r="D1373" t="str">
            <v>Bot</v>
          </cell>
          <cell r="E1373">
            <v>36739</v>
          </cell>
          <cell r="F1373">
            <v>20</v>
          </cell>
          <cell r="H1373">
            <v>3.8450000000000002</v>
          </cell>
          <cell r="I1373" t="str">
            <v>PB</v>
          </cell>
          <cell r="K1373">
            <v>205</v>
          </cell>
          <cell r="L1373">
            <v>3.82</v>
          </cell>
          <cell r="M1373">
            <v>199750</v>
          </cell>
          <cell r="N1373" t="str">
            <v>Fut</v>
          </cell>
          <cell r="O1373" t="str">
            <v>Nyx</v>
          </cell>
          <cell r="P1373">
            <v>200000</v>
          </cell>
          <cell r="Q1373">
            <v>0</v>
          </cell>
          <cell r="R1373" t="str">
            <v>Fncl</v>
          </cell>
          <cell r="S1373" t="str">
            <v>Nymex</v>
          </cell>
          <cell r="T1373">
            <v>200000</v>
          </cell>
          <cell r="U1373">
            <v>20</v>
          </cell>
          <cell r="V1373">
            <v>3.8450000000000002</v>
          </cell>
          <cell r="W1373">
            <v>76.900000000000006</v>
          </cell>
          <cell r="X1373">
            <v>0</v>
          </cell>
          <cell r="Y1373">
            <v>20</v>
          </cell>
          <cell r="Z1373">
            <v>76.900000000000006</v>
          </cell>
        </row>
        <row r="1374">
          <cell r="C1374">
            <v>36727</v>
          </cell>
          <cell r="D1374" t="str">
            <v>Sld</v>
          </cell>
          <cell r="E1374">
            <v>36739</v>
          </cell>
          <cell r="G1374">
            <v>10</v>
          </cell>
          <cell r="H1374">
            <v>3.86</v>
          </cell>
          <cell r="I1374" t="str">
            <v>PB</v>
          </cell>
          <cell r="K1374">
            <v>205</v>
          </cell>
          <cell r="L1374">
            <v>3.82</v>
          </cell>
          <cell r="M1374">
            <v>-100399.99999999999</v>
          </cell>
          <cell r="N1374" t="str">
            <v>Fut</v>
          </cell>
          <cell r="O1374" t="str">
            <v>Nyx</v>
          </cell>
          <cell r="P1374">
            <v>0</v>
          </cell>
          <cell r="Q1374">
            <v>100000</v>
          </cell>
          <cell r="R1374" t="str">
            <v>Fncl</v>
          </cell>
          <cell r="S1374" t="str">
            <v>Nymex</v>
          </cell>
          <cell r="T1374">
            <v>100000</v>
          </cell>
          <cell r="U1374">
            <v>-10</v>
          </cell>
          <cell r="V1374">
            <v>3.86</v>
          </cell>
          <cell r="W1374">
            <v>0</v>
          </cell>
          <cell r="X1374">
            <v>38.6</v>
          </cell>
          <cell r="Y1374">
            <v>-10</v>
          </cell>
          <cell r="Z1374">
            <v>-38.6</v>
          </cell>
        </row>
        <row r="1375">
          <cell r="C1375">
            <v>36727</v>
          </cell>
          <cell r="D1375" t="str">
            <v>Sld</v>
          </cell>
          <cell r="E1375">
            <v>36739</v>
          </cell>
          <cell r="G1375">
            <v>10</v>
          </cell>
          <cell r="H1375">
            <v>3.83</v>
          </cell>
          <cell r="I1375" t="str">
            <v>PB</v>
          </cell>
          <cell r="K1375">
            <v>205</v>
          </cell>
          <cell r="L1375">
            <v>3.82</v>
          </cell>
          <cell r="M1375">
            <v>-100100</v>
          </cell>
          <cell r="N1375" t="str">
            <v>Fut</v>
          </cell>
          <cell r="O1375" t="str">
            <v>Nyx</v>
          </cell>
          <cell r="P1375">
            <v>0</v>
          </cell>
          <cell r="Q1375">
            <v>100000</v>
          </cell>
          <cell r="R1375" t="str">
            <v>Fncl</v>
          </cell>
          <cell r="S1375" t="str">
            <v>Nymex</v>
          </cell>
          <cell r="T1375">
            <v>100000</v>
          </cell>
          <cell r="U1375">
            <v>-10</v>
          </cell>
          <cell r="V1375">
            <v>3.83</v>
          </cell>
          <cell r="W1375">
            <v>0</v>
          </cell>
          <cell r="X1375">
            <v>38.299999999999997</v>
          </cell>
          <cell r="Y1375">
            <v>-10</v>
          </cell>
          <cell r="Z1375">
            <v>-38.299999999999997</v>
          </cell>
        </row>
        <row r="1376">
          <cell r="C1376">
            <v>36733</v>
          </cell>
          <cell r="D1376" t="str">
            <v>Sld</v>
          </cell>
          <cell r="E1376">
            <v>36739</v>
          </cell>
          <cell r="G1376">
            <v>31</v>
          </cell>
          <cell r="H1376">
            <v>3.65</v>
          </cell>
          <cell r="I1376" t="str">
            <v>PBA</v>
          </cell>
          <cell r="K1376">
            <v>202</v>
          </cell>
          <cell r="L1376">
            <v>3.82</v>
          </cell>
          <cell r="M1376">
            <v>-308300</v>
          </cell>
          <cell r="N1376" t="str">
            <v>Fut</v>
          </cell>
          <cell r="O1376" t="str">
            <v>Nyx</v>
          </cell>
          <cell r="P1376">
            <v>0</v>
          </cell>
          <cell r="Q1376">
            <v>310000</v>
          </cell>
          <cell r="R1376" t="str">
            <v>Fncl</v>
          </cell>
          <cell r="S1376" t="str">
            <v>Nymex</v>
          </cell>
          <cell r="T1376">
            <v>310000</v>
          </cell>
          <cell r="U1376">
            <v>-31</v>
          </cell>
          <cell r="V1376">
            <v>3.65</v>
          </cell>
          <cell r="W1376">
            <v>0</v>
          </cell>
          <cell r="X1376">
            <v>113.14999999999999</v>
          </cell>
          <cell r="Y1376">
            <v>-31</v>
          </cell>
          <cell r="Z1376">
            <v>-113.14999999999999</v>
          </cell>
        </row>
        <row r="1377">
          <cell r="C1377">
            <v>36733</v>
          </cell>
          <cell r="D1377" t="str">
            <v>Sld</v>
          </cell>
          <cell r="E1377">
            <v>36739</v>
          </cell>
          <cell r="G1377">
            <v>20</v>
          </cell>
          <cell r="H1377">
            <v>3.66</v>
          </cell>
          <cell r="I1377" t="str">
            <v>PBA</v>
          </cell>
          <cell r="K1377">
            <v>174</v>
          </cell>
          <cell r="L1377">
            <v>3.82</v>
          </cell>
          <cell r="M1377">
            <v>-198400</v>
          </cell>
          <cell r="N1377" t="str">
            <v>Fut</v>
          </cell>
          <cell r="O1377" t="str">
            <v>Nyx</v>
          </cell>
          <cell r="P1377">
            <v>0</v>
          </cell>
          <cell r="Q1377">
            <v>200000</v>
          </cell>
          <cell r="R1377" t="str">
            <v>Fncl</v>
          </cell>
          <cell r="S1377" t="str">
            <v>Nymex</v>
          </cell>
          <cell r="T1377">
            <v>200000</v>
          </cell>
          <cell r="U1377">
            <v>-20</v>
          </cell>
          <cell r="V1377">
            <v>3.66</v>
          </cell>
          <cell r="W1377">
            <v>0</v>
          </cell>
          <cell r="X1377">
            <v>73.2</v>
          </cell>
          <cell r="Y1377">
            <v>-20</v>
          </cell>
          <cell r="Z1377">
            <v>-73.2</v>
          </cell>
        </row>
        <row r="1378">
          <cell r="C1378">
            <v>36733</v>
          </cell>
          <cell r="D1378" t="str">
            <v>Bot</v>
          </cell>
          <cell r="E1378">
            <v>36770</v>
          </cell>
          <cell r="F1378">
            <v>31</v>
          </cell>
          <cell r="H1378">
            <v>3.68</v>
          </cell>
          <cell r="I1378" t="str">
            <v xml:space="preserve">PB </v>
          </cell>
          <cell r="K1378">
            <v>202</v>
          </cell>
          <cell r="L1378">
            <v>4.7</v>
          </cell>
          <cell r="M1378">
            <v>320200.00000000006</v>
          </cell>
          <cell r="N1378" t="str">
            <v>Fut</v>
          </cell>
          <cell r="O1378" t="str">
            <v>Nyx</v>
          </cell>
          <cell r="P1378">
            <v>310000</v>
          </cell>
          <cell r="Q1378">
            <v>0</v>
          </cell>
          <cell r="R1378" t="str">
            <v>Fncl</v>
          </cell>
          <cell r="S1378" t="str">
            <v>Nymex</v>
          </cell>
          <cell r="T1378">
            <v>310000</v>
          </cell>
          <cell r="U1378">
            <v>31</v>
          </cell>
          <cell r="V1378">
            <v>3.68</v>
          </cell>
          <cell r="W1378">
            <v>114.08</v>
          </cell>
          <cell r="X1378">
            <v>0</v>
          </cell>
          <cell r="Y1378">
            <v>31</v>
          </cell>
          <cell r="Z1378">
            <v>114.08</v>
          </cell>
        </row>
        <row r="1379">
          <cell r="C1379">
            <v>36733</v>
          </cell>
          <cell r="D1379" t="str">
            <v>Bot</v>
          </cell>
          <cell r="E1379">
            <v>36770</v>
          </cell>
          <cell r="F1379">
            <v>20</v>
          </cell>
          <cell r="H1379">
            <v>3.68</v>
          </cell>
          <cell r="I1379" t="str">
            <v xml:space="preserve">PB </v>
          </cell>
          <cell r="K1379">
            <v>174</v>
          </cell>
          <cell r="L1379">
            <v>4.7</v>
          </cell>
          <cell r="M1379">
            <v>210200</v>
          </cell>
          <cell r="N1379" t="str">
            <v>Fut</v>
          </cell>
          <cell r="O1379" t="str">
            <v>Nyx</v>
          </cell>
          <cell r="P1379">
            <v>200000</v>
          </cell>
          <cell r="Q1379">
            <v>0</v>
          </cell>
          <cell r="R1379" t="str">
            <v>Fncl</v>
          </cell>
          <cell r="S1379" t="str">
            <v>Nymex</v>
          </cell>
          <cell r="T1379">
            <v>200000</v>
          </cell>
          <cell r="U1379">
            <v>20</v>
          </cell>
          <cell r="V1379">
            <v>3.68</v>
          </cell>
          <cell r="W1379">
            <v>73.600000000000009</v>
          </cell>
          <cell r="X1379">
            <v>0</v>
          </cell>
          <cell r="Y1379">
            <v>20</v>
          </cell>
          <cell r="Z1379">
            <v>73.600000000000009</v>
          </cell>
        </row>
        <row r="1380">
          <cell r="C1380">
            <v>36733</v>
          </cell>
          <cell r="D1380" t="str">
            <v>Bot</v>
          </cell>
          <cell r="E1380">
            <v>36739</v>
          </cell>
          <cell r="F1380">
            <v>20</v>
          </cell>
          <cell r="H1380">
            <v>3.82</v>
          </cell>
          <cell r="I1380" t="str">
            <v xml:space="preserve">PB </v>
          </cell>
          <cell r="K1380">
            <v>174</v>
          </cell>
          <cell r="L1380">
            <v>3.82</v>
          </cell>
          <cell r="M1380">
            <v>200000</v>
          </cell>
          <cell r="N1380" t="str">
            <v>Fut</v>
          </cell>
          <cell r="O1380" t="str">
            <v>Nyx</v>
          </cell>
          <cell r="P1380">
            <v>200000</v>
          </cell>
          <cell r="Q1380">
            <v>0</v>
          </cell>
          <cell r="R1380" t="str">
            <v>Fncl</v>
          </cell>
          <cell r="S1380" t="str">
            <v>Nymex</v>
          </cell>
          <cell r="T1380">
            <v>200000</v>
          </cell>
          <cell r="U1380">
            <v>20</v>
          </cell>
          <cell r="V1380">
            <v>3.82</v>
          </cell>
          <cell r="W1380">
            <v>76.399999999999991</v>
          </cell>
          <cell r="X1380">
            <v>0</v>
          </cell>
          <cell r="Y1380">
            <v>20</v>
          </cell>
          <cell r="Z1380">
            <v>76.399999999999991</v>
          </cell>
        </row>
        <row r="1381">
          <cell r="C1381">
            <v>36733</v>
          </cell>
          <cell r="D1381" t="str">
            <v>Bot</v>
          </cell>
          <cell r="E1381">
            <v>36770</v>
          </cell>
          <cell r="F1381">
            <v>10</v>
          </cell>
          <cell r="H1381">
            <v>3.83</v>
          </cell>
          <cell r="I1381" t="str">
            <v xml:space="preserve">PB </v>
          </cell>
          <cell r="K1381">
            <v>174</v>
          </cell>
          <cell r="L1381">
            <v>4.7</v>
          </cell>
          <cell r="M1381">
            <v>108700.00000000001</v>
          </cell>
          <cell r="N1381" t="str">
            <v>Fut</v>
          </cell>
          <cell r="O1381" t="str">
            <v>Nyx</v>
          </cell>
          <cell r="P1381">
            <v>100000</v>
          </cell>
          <cell r="Q1381">
            <v>0</v>
          </cell>
          <cell r="R1381" t="str">
            <v>Fncl</v>
          </cell>
          <cell r="S1381" t="str">
            <v>Nymex</v>
          </cell>
          <cell r="T1381">
            <v>100000</v>
          </cell>
          <cell r="U1381">
            <v>10</v>
          </cell>
          <cell r="V1381">
            <v>3.83</v>
          </cell>
          <cell r="W1381">
            <v>38.299999999999997</v>
          </cell>
          <cell r="X1381">
            <v>0</v>
          </cell>
          <cell r="Y1381">
            <v>10</v>
          </cell>
          <cell r="Z1381">
            <v>38.299999999999997</v>
          </cell>
        </row>
        <row r="1382">
          <cell r="C1382">
            <v>36734</v>
          </cell>
          <cell r="D1382" t="str">
            <v>Sld</v>
          </cell>
          <cell r="E1382">
            <v>36739</v>
          </cell>
          <cell r="G1382">
            <v>15</v>
          </cell>
          <cell r="H1382">
            <v>3.84</v>
          </cell>
          <cell r="I1382" t="str">
            <v xml:space="preserve">PB </v>
          </cell>
          <cell r="K1382">
            <v>174</v>
          </cell>
          <cell r="L1382">
            <v>3.82</v>
          </cell>
          <cell r="M1382">
            <v>-150200</v>
          </cell>
          <cell r="N1382" t="str">
            <v>Fut</v>
          </cell>
          <cell r="O1382" t="str">
            <v>Nyx</v>
          </cell>
          <cell r="P1382">
            <v>0</v>
          </cell>
          <cell r="Q1382">
            <v>150000</v>
          </cell>
          <cell r="R1382" t="str">
            <v>Fncl</v>
          </cell>
          <cell r="S1382" t="str">
            <v>Nymex</v>
          </cell>
          <cell r="T1382">
            <v>150000</v>
          </cell>
          <cell r="U1382">
            <v>-15</v>
          </cell>
          <cell r="V1382">
            <v>3.84</v>
          </cell>
          <cell r="W1382">
            <v>0</v>
          </cell>
          <cell r="X1382">
            <v>57.599999999999994</v>
          </cell>
          <cell r="Y1382">
            <v>-15</v>
          </cell>
          <cell r="Z1382">
            <v>-57.599999999999994</v>
          </cell>
        </row>
        <row r="1383">
          <cell r="C1383">
            <v>36734</v>
          </cell>
          <cell r="D1383" t="str">
            <v>Sld</v>
          </cell>
          <cell r="E1383">
            <v>36739</v>
          </cell>
          <cell r="G1383">
            <v>4</v>
          </cell>
          <cell r="H1383">
            <v>3.84</v>
          </cell>
          <cell r="I1383" t="str">
            <v xml:space="preserve">PB </v>
          </cell>
          <cell r="K1383">
            <v>188</v>
          </cell>
          <cell r="L1383">
            <v>3.82</v>
          </cell>
          <cell r="M1383">
            <v>-40199.999999999993</v>
          </cell>
          <cell r="N1383" t="str">
            <v>Fut</v>
          </cell>
          <cell r="O1383" t="str">
            <v>Nyx</v>
          </cell>
          <cell r="P1383">
            <v>0</v>
          </cell>
          <cell r="Q1383">
            <v>40000</v>
          </cell>
          <cell r="R1383" t="str">
            <v>Fncl</v>
          </cell>
          <cell r="S1383" t="str">
            <v>Nymex</v>
          </cell>
          <cell r="T1383">
            <v>40000</v>
          </cell>
          <cell r="U1383">
            <v>-4</v>
          </cell>
          <cell r="V1383">
            <v>3.84</v>
          </cell>
          <cell r="W1383">
            <v>0</v>
          </cell>
          <cell r="X1383">
            <v>15.36</v>
          </cell>
          <cell r="Y1383">
            <v>-4</v>
          </cell>
          <cell r="Z1383">
            <v>-15.36</v>
          </cell>
        </row>
        <row r="1384">
          <cell r="C1384">
            <v>36734</v>
          </cell>
          <cell r="D1384" t="str">
            <v>Sld</v>
          </cell>
          <cell r="E1384">
            <v>36739</v>
          </cell>
          <cell r="G1384">
            <v>1</v>
          </cell>
          <cell r="H1384">
            <v>3.84</v>
          </cell>
          <cell r="I1384" t="str">
            <v>IT</v>
          </cell>
          <cell r="K1384">
            <v>188</v>
          </cell>
          <cell r="L1384">
            <v>3.82</v>
          </cell>
          <cell r="M1384">
            <v>-10200</v>
          </cell>
          <cell r="N1384" t="str">
            <v>Fut</v>
          </cell>
          <cell r="O1384" t="str">
            <v>Nyx</v>
          </cell>
          <cell r="P1384">
            <v>0</v>
          </cell>
          <cell r="Q1384">
            <v>10000</v>
          </cell>
          <cell r="R1384" t="str">
            <v>Fncl</v>
          </cell>
          <cell r="S1384" t="str">
            <v>Nymex</v>
          </cell>
          <cell r="T1384">
            <v>10000</v>
          </cell>
          <cell r="U1384">
            <v>-1</v>
          </cell>
          <cell r="V1384">
            <v>3.84</v>
          </cell>
          <cell r="W1384">
            <v>0</v>
          </cell>
          <cell r="X1384">
            <v>3.84</v>
          </cell>
          <cell r="Y1384">
            <v>-1</v>
          </cell>
          <cell r="Z1384">
            <v>-3.84</v>
          </cell>
        </row>
        <row r="1385">
          <cell r="C1385">
            <v>36734</v>
          </cell>
          <cell r="D1385" t="str">
            <v>Sld</v>
          </cell>
          <cell r="E1385">
            <v>36739</v>
          </cell>
          <cell r="G1385">
            <v>30</v>
          </cell>
          <cell r="H1385">
            <v>3.8149999999999999</v>
          </cell>
          <cell r="I1385" t="str">
            <v xml:space="preserve">PB </v>
          </cell>
          <cell r="K1385">
            <v>208</v>
          </cell>
          <cell r="L1385">
            <v>3.82</v>
          </cell>
          <cell r="M1385">
            <v>-299950</v>
          </cell>
          <cell r="N1385" t="str">
            <v>Fut</v>
          </cell>
          <cell r="O1385" t="str">
            <v>Nyx</v>
          </cell>
          <cell r="P1385">
            <v>0</v>
          </cell>
          <cell r="Q1385">
            <v>300000</v>
          </cell>
          <cell r="R1385" t="str">
            <v>Fncl</v>
          </cell>
          <cell r="S1385" t="str">
            <v>Nymex</v>
          </cell>
          <cell r="T1385">
            <v>300000</v>
          </cell>
          <cell r="U1385">
            <v>-30</v>
          </cell>
          <cell r="V1385">
            <v>3.8149999999999999</v>
          </cell>
          <cell r="W1385">
            <v>0</v>
          </cell>
          <cell r="X1385">
            <v>114.45</v>
          </cell>
          <cell r="Y1385">
            <v>-30</v>
          </cell>
          <cell r="Z1385">
            <v>-114.45</v>
          </cell>
        </row>
        <row r="1386">
          <cell r="C1386">
            <v>36734</v>
          </cell>
          <cell r="D1386" t="str">
            <v>Bot</v>
          </cell>
          <cell r="E1386">
            <v>36739</v>
          </cell>
          <cell r="F1386">
            <v>1</v>
          </cell>
          <cell r="H1386">
            <v>3.84</v>
          </cell>
          <cell r="I1386" t="str">
            <v>IT</v>
          </cell>
          <cell r="K1386">
            <v>202</v>
          </cell>
          <cell r="L1386">
            <v>3.82</v>
          </cell>
          <cell r="M1386">
            <v>9800</v>
          </cell>
          <cell r="N1386" t="str">
            <v>Fut</v>
          </cell>
          <cell r="O1386" t="str">
            <v>Nyx</v>
          </cell>
          <cell r="P1386">
            <v>10000</v>
          </cell>
          <cell r="Q1386">
            <v>0</v>
          </cell>
          <cell r="R1386" t="str">
            <v>Fncl</v>
          </cell>
          <cell r="S1386" t="str">
            <v>Nymex</v>
          </cell>
          <cell r="T1386">
            <v>10000</v>
          </cell>
          <cell r="U1386">
            <v>1</v>
          </cell>
          <cell r="V1386">
            <v>3.84</v>
          </cell>
          <cell r="W1386">
            <v>3.84</v>
          </cell>
          <cell r="X1386">
            <v>0</v>
          </cell>
          <cell r="Y1386">
            <v>1</v>
          </cell>
          <cell r="Z1386">
            <v>3.84</v>
          </cell>
        </row>
        <row r="1387">
          <cell r="C1387">
            <v>36735</v>
          </cell>
          <cell r="D1387" t="str">
            <v>Sld</v>
          </cell>
          <cell r="E1387">
            <v>36770</v>
          </cell>
          <cell r="G1387">
            <v>20</v>
          </cell>
          <cell r="H1387">
            <v>3.94</v>
          </cell>
          <cell r="I1387" t="str">
            <v>PB</v>
          </cell>
          <cell r="K1387">
            <v>212</v>
          </cell>
          <cell r="L1387">
            <v>4.7</v>
          </cell>
          <cell r="M1387">
            <v>-192399.99999999997</v>
          </cell>
          <cell r="N1387" t="str">
            <v>Fut</v>
          </cell>
          <cell r="O1387" t="str">
            <v>Nyx</v>
          </cell>
          <cell r="P1387">
            <v>0</v>
          </cell>
          <cell r="Q1387">
            <v>200000</v>
          </cell>
          <cell r="R1387" t="str">
            <v>Fncl</v>
          </cell>
          <cell r="S1387" t="str">
            <v>Nymex</v>
          </cell>
          <cell r="T1387">
            <v>200000</v>
          </cell>
          <cell r="U1387">
            <v>-20</v>
          </cell>
          <cell r="V1387">
            <v>3.94</v>
          </cell>
          <cell r="W1387">
            <v>0</v>
          </cell>
          <cell r="X1387">
            <v>78.8</v>
          </cell>
          <cell r="Y1387">
            <v>-20</v>
          </cell>
          <cell r="Z1387">
            <v>-78.8</v>
          </cell>
        </row>
        <row r="1388">
          <cell r="C1388">
            <v>36735</v>
          </cell>
          <cell r="D1388" t="str">
            <v>Bot</v>
          </cell>
          <cell r="E1388">
            <v>36770</v>
          </cell>
          <cell r="F1388">
            <v>20</v>
          </cell>
          <cell r="H1388">
            <v>3.89</v>
          </cell>
          <cell r="I1388" t="str">
            <v>PB</v>
          </cell>
          <cell r="K1388">
            <v>212</v>
          </cell>
          <cell r="L1388">
            <v>4.7</v>
          </cell>
          <cell r="M1388">
            <v>208100</v>
          </cell>
          <cell r="N1388" t="str">
            <v>Fut</v>
          </cell>
          <cell r="O1388" t="str">
            <v>Nyx</v>
          </cell>
          <cell r="P1388">
            <v>200000</v>
          </cell>
          <cell r="Q1388">
            <v>0</v>
          </cell>
          <cell r="R1388" t="str">
            <v>Fncl</v>
          </cell>
          <cell r="S1388" t="str">
            <v>Nymex</v>
          </cell>
          <cell r="T1388">
            <v>200000</v>
          </cell>
          <cell r="U1388">
            <v>20</v>
          </cell>
          <cell r="V1388">
            <v>3.89</v>
          </cell>
          <cell r="W1388">
            <v>77.8</v>
          </cell>
          <cell r="X1388">
            <v>0</v>
          </cell>
          <cell r="Y1388">
            <v>20</v>
          </cell>
          <cell r="Z1388">
            <v>77.8</v>
          </cell>
        </row>
        <row r="1389">
          <cell r="C1389">
            <v>36739</v>
          </cell>
          <cell r="D1389" t="str">
            <v>Bot</v>
          </cell>
          <cell r="E1389">
            <v>36770</v>
          </cell>
          <cell r="F1389">
            <v>25</v>
          </cell>
          <cell r="H1389">
            <v>3.7650000000000001</v>
          </cell>
          <cell r="I1389" t="str">
            <v>SB1</v>
          </cell>
          <cell r="K1389">
            <v>212</v>
          </cell>
          <cell r="L1389">
            <v>4.7</v>
          </cell>
          <cell r="M1389">
            <v>259350</v>
          </cell>
          <cell r="N1389" t="str">
            <v>Fut</v>
          </cell>
          <cell r="O1389" t="str">
            <v>Nyx</v>
          </cell>
          <cell r="P1389">
            <v>250000</v>
          </cell>
          <cell r="Q1389">
            <v>0</v>
          </cell>
          <cell r="R1389" t="str">
            <v>Fncl</v>
          </cell>
          <cell r="S1389" t="str">
            <v>Nymex</v>
          </cell>
          <cell r="T1389">
            <v>250000</v>
          </cell>
          <cell r="U1389">
            <v>25</v>
          </cell>
          <cell r="V1389">
            <v>3.7650000000000001</v>
          </cell>
          <cell r="W1389">
            <v>94.125</v>
          </cell>
          <cell r="X1389">
            <v>0</v>
          </cell>
          <cell r="Y1389">
            <v>25</v>
          </cell>
          <cell r="Z1389">
            <v>94.125</v>
          </cell>
        </row>
        <row r="1390">
          <cell r="C1390">
            <v>36739</v>
          </cell>
          <cell r="D1390" t="str">
            <v>Sld</v>
          </cell>
          <cell r="E1390">
            <v>36770</v>
          </cell>
          <cell r="G1390">
            <v>30</v>
          </cell>
          <cell r="H1390">
            <v>3.98</v>
          </cell>
          <cell r="I1390" t="str">
            <v>PB</v>
          </cell>
          <cell r="K1390">
            <v>212</v>
          </cell>
          <cell r="L1390">
            <v>4.7</v>
          </cell>
          <cell r="M1390">
            <v>-292800</v>
          </cell>
          <cell r="N1390" t="str">
            <v>Fut</v>
          </cell>
          <cell r="O1390" t="str">
            <v>Nyx</v>
          </cell>
          <cell r="P1390">
            <v>0</v>
          </cell>
          <cell r="Q1390">
            <v>300000</v>
          </cell>
          <cell r="R1390" t="str">
            <v>Fncl</v>
          </cell>
          <cell r="S1390" t="str">
            <v>Nymex</v>
          </cell>
          <cell r="T1390">
            <v>300000</v>
          </cell>
          <cell r="U1390">
            <v>-30</v>
          </cell>
          <cell r="V1390">
            <v>3.98</v>
          </cell>
          <cell r="W1390">
            <v>0</v>
          </cell>
          <cell r="X1390">
            <v>119.4</v>
          </cell>
          <cell r="Y1390">
            <v>-30</v>
          </cell>
          <cell r="Z1390">
            <v>-119.4</v>
          </cell>
        </row>
        <row r="1391">
          <cell r="C1391">
            <v>36739</v>
          </cell>
          <cell r="D1391" t="str">
            <v>Bot</v>
          </cell>
          <cell r="E1391">
            <v>36770</v>
          </cell>
          <cell r="F1391">
            <v>30</v>
          </cell>
          <cell r="H1391">
            <v>4.0199999999999996</v>
          </cell>
          <cell r="I1391" t="str">
            <v>PB</v>
          </cell>
          <cell r="K1391">
            <v>212</v>
          </cell>
          <cell r="L1391">
            <v>4.7</v>
          </cell>
          <cell r="M1391">
            <v>306800</v>
          </cell>
          <cell r="N1391" t="str">
            <v>Fut</v>
          </cell>
          <cell r="O1391" t="str">
            <v>Nyx</v>
          </cell>
          <cell r="P1391">
            <v>300000</v>
          </cell>
          <cell r="Q1391">
            <v>0</v>
          </cell>
          <cell r="R1391" t="str">
            <v>Fncl</v>
          </cell>
          <cell r="S1391" t="str">
            <v>Nymex</v>
          </cell>
          <cell r="T1391">
            <v>300000</v>
          </cell>
          <cell r="U1391">
            <v>30</v>
          </cell>
          <cell r="V1391">
            <v>4.0199999999999996</v>
          </cell>
          <cell r="W1391">
            <v>120.6</v>
          </cell>
          <cell r="X1391">
            <v>0</v>
          </cell>
          <cell r="Y1391">
            <v>30</v>
          </cell>
          <cell r="Z1391">
            <v>120.6</v>
          </cell>
        </row>
        <row r="1392">
          <cell r="C1392">
            <v>36739</v>
          </cell>
          <cell r="D1392" t="str">
            <v>Bot</v>
          </cell>
          <cell r="E1392">
            <v>36770</v>
          </cell>
          <cell r="F1392">
            <v>14</v>
          </cell>
          <cell r="H1392">
            <v>4</v>
          </cell>
          <cell r="I1392" t="str">
            <v>SB1</v>
          </cell>
          <cell r="K1392">
            <v>212</v>
          </cell>
          <cell r="L1392">
            <v>4.7</v>
          </cell>
          <cell r="M1392">
            <v>147000</v>
          </cell>
          <cell r="N1392" t="str">
            <v>Fut</v>
          </cell>
          <cell r="O1392" t="str">
            <v>Nyx</v>
          </cell>
          <cell r="P1392">
            <v>140000</v>
          </cell>
          <cell r="Q1392">
            <v>0</v>
          </cell>
          <cell r="R1392" t="str">
            <v>Fncl</v>
          </cell>
          <cell r="S1392" t="str">
            <v>Nymex</v>
          </cell>
          <cell r="T1392">
            <v>140000</v>
          </cell>
          <cell r="U1392">
            <v>14</v>
          </cell>
          <cell r="V1392">
            <v>4</v>
          </cell>
          <cell r="W1392">
            <v>56</v>
          </cell>
          <cell r="X1392">
            <v>0</v>
          </cell>
          <cell r="Y1392">
            <v>14</v>
          </cell>
          <cell r="Z1392">
            <v>56</v>
          </cell>
        </row>
        <row r="1393">
          <cell r="C1393">
            <v>36740</v>
          </cell>
          <cell r="D1393" t="str">
            <v>Bot</v>
          </cell>
          <cell r="E1393">
            <v>36770</v>
          </cell>
          <cell r="F1393">
            <v>10</v>
          </cell>
          <cell r="H1393">
            <v>4.0049999999999999</v>
          </cell>
          <cell r="I1393" t="str">
            <v>PBA</v>
          </cell>
          <cell r="K1393">
            <v>212</v>
          </cell>
          <cell r="L1393">
            <v>4.7</v>
          </cell>
          <cell r="M1393">
            <v>106950</v>
          </cell>
          <cell r="N1393" t="str">
            <v>Fut</v>
          </cell>
          <cell r="O1393" t="str">
            <v>Nyx</v>
          </cell>
          <cell r="P1393">
            <v>100000</v>
          </cell>
          <cell r="Q1393">
            <v>0</v>
          </cell>
          <cell r="R1393" t="str">
            <v>Fncl</v>
          </cell>
          <cell r="S1393" t="str">
            <v>Nymex</v>
          </cell>
          <cell r="T1393">
            <v>100000</v>
          </cell>
          <cell r="U1393">
            <v>10</v>
          </cell>
          <cell r="V1393">
            <v>4.0049999999999999</v>
          </cell>
          <cell r="W1393">
            <v>40.049999999999997</v>
          </cell>
          <cell r="X1393">
            <v>0</v>
          </cell>
          <cell r="Y1393">
            <v>10</v>
          </cell>
          <cell r="Z1393">
            <v>40.049999999999997</v>
          </cell>
        </row>
        <row r="1394">
          <cell r="C1394">
            <v>36740</v>
          </cell>
          <cell r="D1394" t="str">
            <v>Bot</v>
          </cell>
          <cell r="E1394">
            <v>36770</v>
          </cell>
          <cell r="F1394">
            <v>10</v>
          </cell>
          <cell r="H1394">
            <v>4</v>
          </cell>
          <cell r="I1394" t="str">
            <v>PBA</v>
          </cell>
          <cell r="K1394">
            <v>212</v>
          </cell>
          <cell r="L1394">
            <v>4.7</v>
          </cell>
          <cell r="M1394">
            <v>107000</v>
          </cell>
          <cell r="N1394" t="str">
            <v>Fut</v>
          </cell>
          <cell r="O1394" t="str">
            <v>Nyx</v>
          </cell>
          <cell r="P1394">
            <v>100000</v>
          </cell>
          <cell r="Q1394">
            <v>0</v>
          </cell>
          <cell r="R1394" t="str">
            <v>Fncl</v>
          </cell>
          <cell r="S1394" t="str">
            <v>Nymex</v>
          </cell>
          <cell r="T1394">
            <v>100000</v>
          </cell>
          <cell r="U1394">
            <v>10</v>
          </cell>
          <cell r="V1394">
            <v>4</v>
          </cell>
          <cell r="W1394">
            <v>40</v>
          </cell>
          <cell r="X1394">
            <v>0</v>
          </cell>
          <cell r="Y1394">
            <v>10</v>
          </cell>
          <cell r="Z1394">
            <v>40</v>
          </cell>
        </row>
        <row r="1395">
          <cell r="C1395">
            <v>36740</v>
          </cell>
          <cell r="D1395" t="str">
            <v>Bot</v>
          </cell>
          <cell r="E1395">
            <v>36770</v>
          </cell>
          <cell r="F1395">
            <v>3</v>
          </cell>
          <cell r="H1395">
            <v>4.0049999999999999</v>
          </cell>
          <cell r="I1395" t="str">
            <v>PBA</v>
          </cell>
          <cell r="K1395">
            <v>212</v>
          </cell>
          <cell r="L1395">
            <v>4.7</v>
          </cell>
          <cell r="M1395">
            <v>36950</v>
          </cell>
          <cell r="N1395" t="str">
            <v>Fut</v>
          </cell>
          <cell r="O1395" t="str">
            <v>Nyx</v>
          </cell>
          <cell r="P1395">
            <v>30000</v>
          </cell>
          <cell r="Q1395">
            <v>0</v>
          </cell>
          <cell r="R1395" t="str">
            <v>Fncl</v>
          </cell>
          <cell r="S1395" t="str">
            <v>Nymex</v>
          </cell>
          <cell r="T1395">
            <v>30000</v>
          </cell>
          <cell r="U1395">
            <v>3</v>
          </cell>
          <cell r="V1395">
            <v>4.0049999999999999</v>
          </cell>
          <cell r="W1395">
            <v>12.015000000000001</v>
          </cell>
          <cell r="X1395">
            <v>0</v>
          </cell>
          <cell r="Y1395">
            <v>3</v>
          </cell>
          <cell r="Z1395">
            <v>12.015000000000001</v>
          </cell>
        </row>
        <row r="1396">
          <cell r="C1396">
            <v>36741</v>
          </cell>
          <cell r="D1396" t="str">
            <v>Sld</v>
          </cell>
          <cell r="E1396">
            <v>36770</v>
          </cell>
          <cell r="G1396">
            <v>10</v>
          </cell>
          <cell r="H1396">
            <v>4.04</v>
          </cell>
          <cell r="I1396" t="str">
            <v>PB</v>
          </cell>
          <cell r="K1396">
            <v>212</v>
          </cell>
          <cell r="L1396">
            <v>4.7</v>
          </cell>
          <cell r="M1396">
            <v>-93400</v>
          </cell>
          <cell r="N1396" t="str">
            <v>Fut</v>
          </cell>
          <cell r="O1396" t="str">
            <v>Nyx</v>
          </cell>
          <cell r="P1396">
            <v>0</v>
          </cell>
          <cell r="Q1396">
            <v>100000</v>
          </cell>
          <cell r="R1396" t="str">
            <v>Fncl</v>
          </cell>
          <cell r="S1396" t="str">
            <v>Nymex</v>
          </cell>
          <cell r="T1396">
            <v>100000</v>
          </cell>
          <cell r="U1396">
            <v>-10</v>
          </cell>
          <cell r="V1396">
            <v>4.04</v>
          </cell>
          <cell r="W1396">
            <v>0</v>
          </cell>
          <cell r="X1396">
            <v>40.4</v>
          </cell>
          <cell r="Y1396">
            <v>-10</v>
          </cell>
          <cell r="Z1396">
            <v>-40.4</v>
          </cell>
        </row>
        <row r="1397">
          <cell r="C1397">
            <v>36741</v>
          </cell>
          <cell r="D1397" t="str">
            <v>Sld</v>
          </cell>
          <cell r="E1397">
            <v>36770</v>
          </cell>
          <cell r="G1397">
            <v>25</v>
          </cell>
          <cell r="H1397">
            <v>4.0199999999999996</v>
          </cell>
          <cell r="I1397" t="str">
            <v>PB</v>
          </cell>
          <cell r="K1397">
            <v>212</v>
          </cell>
          <cell r="L1397">
            <v>4.7</v>
          </cell>
          <cell r="M1397">
            <v>-243200</v>
          </cell>
          <cell r="N1397" t="str">
            <v>Fut</v>
          </cell>
          <cell r="O1397" t="str">
            <v>Nyx</v>
          </cell>
          <cell r="P1397">
            <v>0</v>
          </cell>
          <cell r="Q1397">
            <v>250000</v>
          </cell>
          <cell r="R1397" t="str">
            <v>Fncl</v>
          </cell>
          <cell r="S1397" t="str">
            <v>Nymex</v>
          </cell>
          <cell r="T1397">
            <v>250000</v>
          </cell>
          <cell r="U1397">
            <v>-25</v>
          </cell>
          <cell r="V1397">
            <v>4.0199999999999996</v>
          </cell>
          <cell r="W1397">
            <v>0</v>
          </cell>
          <cell r="X1397">
            <v>100.49999999999999</v>
          </cell>
          <cell r="Y1397">
            <v>-25</v>
          </cell>
          <cell r="Z1397">
            <v>-100.49999999999999</v>
          </cell>
        </row>
        <row r="1398">
          <cell r="C1398">
            <v>36741</v>
          </cell>
          <cell r="D1398" t="str">
            <v>Bot</v>
          </cell>
          <cell r="E1398">
            <v>36770</v>
          </cell>
          <cell r="F1398">
            <v>30</v>
          </cell>
          <cell r="H1398">
            <v>4.1349999999999998</v>
          </cell>
          <cell r="I1398" t="str">
            <v>PB</v>
          </cell>
          <cell r="K1398">
            <v>212</v>
          </cell>
          <cell r="L1398">
            <v>4.7</v>
          </cell>
          <cell r="M1398">
            <v>305650</v>
          </cell>
          <cell r="N1398" t="str">
            <v>Fut</v>
          </cell>
          <cell r="O1398" t="str">
            <v>Nyx</v>
          </cell>
          <cell r="P1398">
            <v>300000</v>
          </cell>
          <cell r="Q1398">
            <v>0</v>
          </cell>
          <cell r="R1398" t="str">
            <v>Fncl</v>
          </cell>
          <cell r="S1398" t="str">
            <v>Nymex</v>
          </cell>
          <cell r="T1398">
            <v>300000</v>
          </cell>
          <cell r="U1398">
            <v>30</v>
          </cell>
          <cell r="V1398">
            <v>4.1349999999999998</v>
          </cell>
          <cell r="W1398">
            <v>124.05</v>
          </cell>
          <cell r="X1398">
            <v>0</v>
          </cell>
          <cell r="Y1398">
            <v>30</v>
          </cell>
          <cell r="Z1398">
            <v>124.05</v>
          </cell>
        </row>
        <row r="1399">
          <cell r="C1399">
            <v>36741</v>
          </cell>
          <cell r="D1399" t="str">
            <v>Bot</v>
          </cell>
          <cell r="E1399">
            <v>36770</v>
          </cell>
          <cell r="F1399">
            <v>30</v>
          </cell>
          <cell r="H1399">
            <v>3.98</v>
          </cell>
          <cell r="I1399" t="str">
            <v>IT</v>
          </cell>
          <cell r="K1399">
            <v>211</v>
          </cell>
          <cell r="L1399">
            <v>4.7</v>
          </cell>
          <cell r="M1399">
            <v>307200</v>
          </cell>
          <cell r="N1399" t="str">
            <v>Fut</v>
          </cell>
          <cell r="O1399" t="str">
            <v>Nyx</v>
          </cell>
          <cell r="P1399">
            <v>300000</v>
          </cell>
          <cell r="Q1399">
            <v>0</v>
          </cell>
          <cell r="R1399" t="str">
            <v>Fncl</v>
          </cell>
          <cell r="S1399" t="str">
            <v>Nymex</v>
          </cell>
          <cell r="T1399">
            <v>300000</v>
          </cell>
          <cell r="U1399">
            <v>30</v>
          </cell>
          <cell r="V1399">
            <v>3.98</v>
          </cell>
          <cell r="W1399">
            <v>119.4</v>
          </cell>
          <cell r="X1399">
            <v>0</v>
          </cell>
          <cell r="Y1399">
            <v>30</v>
          </cell>
          <cell r="Z1399">
            <v>119.4</v>
          </cell>
        </row>
        <row r="1400">
          <cell r="C1400">
            <v>36741</v>
          </cell>
          <cell r="D1400" t="str">
            <v>Sld</v>
          </cell>
          <cell r="E1400">
            <v>36770</v>
          </cell>
          <cell r="G1400">
            <v>30</v>
          </cell>
          <cell r="H1400">
            <v>3.98</v>
          </cell>
          <cell r="I1400" t="str">
            <v>IT</v>
          </cell>
          <cell r="K1400">
            <v>174</v>
          </cell>
          <cell r="L1400">
            <v>4.7</v>
          </cell>
          <cell r="M1400">
            <v>-292800</v>
          </cell>
          <cell r="N1400" t="str">
            <v>Fut</v>
          </cell>
          <cell r="O1400" t="str">
            <v>Nyx</v>
          </cell>
          <cell r="P1400">
            <v>0</v>
          </cell>
          <cell r="Q1400">
            <v>300000</v>
          </cell>
          <cell r="R1400" t="str">
            <v>Fncl</v>
          </cell>
          <cell r="S1400" t="str">
            <v>Nymex</v>
          </cell>
          <cell r="T1400">
            <v>300000</v>
          </cell>
          <cell r="U1400">
            <v>-30</v>
          </cell>
          <cell r="V1400">
            <v>3.98</v>
          </cell>
          <cell r="W1400">
            <v>0</v>
          </cell>
          <cell r="X1400">
            <v>119.4</v>
          </cell>
          <cell r="Y1400">
            <v>-30</v>
          </cell>
          <cell r="Z1400">
            <v>-119.4</v>
          </cell>
        </row>
        <row r="1401">
          <cell r="C1401">
            <v>36741</v>
          </cell>
          <cell r="D1401" t="str">
            <v>Bot</v>
          </cell>
          <cell r="E1401">
            <v>36770</v>
          </cell>
          <cell r="F1401">
            <v>30</v>
          </cell>
          <cell r="H1401">
            <v>4.2699999999999996</v>
          </cell>
          <cell r="I1401" t="str">
            <v>PB</v>
          </cell>
          <cell r="K1401">
            <v>191</v>
          </cell>
          <cell r="L1401">
            <v>4.7</v>
          </cell>
          <cell r="M1401">
            <v>304300</v>
          </cell>
          <cell r="N1401" t="str">
            <v>Fut</v>
          </cell>
          <cell r="O1401" t="str">
            <v>Nyx</v>
          </cell>
          <cell r="P1401">
            <v>300000</v>
          </cell>
          <cell r="Q1401">
            <v>0</v>
          </cell>
          <cell r="R1401" t="str">
            <v>Fncl</v>
          </cell>
          <cell r="S1401" t="str">
            <v>Nymex</v>
          </cell>
          <cell r="T1401">
            <v>300000</v>
          </cell>
          <cell r="U1401">
            <v>30</v>
          </cell>
          <cell r="V1401">
            <v>4.2699999999999996</v>
          </cell>
          <cell r="W1401">
            <v>128.1</v>
          </cell>
          <cell r="X1401">
            <v>0</v>
          </cell>
          <cell r="Y1401">
            <v>30</v>
          </cell>
          <cell r="Z1401">
            <v>128.1</v>
          </cell>
        </row>
        <row r="1402">
          <cell r="C1402">
            <v>36741</v>
          </cell>
          <cell r="D1402" t="str">
            <v>Bot</v>
          </cell>
          <cell r="E1402">
            <v>36770</v>
          </cell>
          <cell r="F1402">
            <v>10</v>
          </cell>
          <cell r="H1402">
            <v>4.22</v>
          </cell>
          <cell r="I1402" t="str">
            <v>HN</v>
          </cell>
          <cell r="K1402">
            <v>208</v>
          </cell>
          <cell r="L1402">
            <v>4.7</v>
          </cell>
          <cell r="M1402">
            <v>104800</v>
          </cell>
          <cell r="N1402" t="str">
            <v>Fut</v>
          </cell>
          <cell r="O1402" t="str">
            <v>Nyx</v>
          </cell>
          <cell r="P1402">
            <v>100000</v>
          </cell>
          <cell r="Q1402">
            <v>0</v>
          </cell>
          <cell r="R1402" t="str">
            <v>Fncl</v>
          </cell>
          <cell r="S1402" t="str">
            <v>Nymex</v>
          </cell>
          <cell r="T1402">
            <v>100000</v>
          </cell>
          <cell r="U1402">
            <v>10</v>
          </cell>
          <cell r="V1402">
            <v>4.22</v>
          </cell>
          <cell r="W1402">
            <v>42.199999999999996</v>
          </cell>
          <cell r="X1402">
            <v>0</v>
          </cell>
          <cell r="Y1402">
            <v>10</v>
          </cell>
          <cell r="Z1402">
            <v>42.199999999999996</v>
          </cell>
        </row>
        <row r="1403">
          <cell r="C1403">
            <v>36742</v>
          </cell>
          <cell r="D1403" t="str">
            <v>Sld</v>
          </cell>
          <cell r="E1403">
            <v>36770</v>
          </cell>
          <cell r="G1403">
            <v>5</v>
          </cell>
          <cell r="H1403">
            <v>4.3</v>
          </cell>
          <cell r="I1403" t="str">
            <v>HN</v>
          </cell>
          <cell r="K1403">
            <v>208</v>
          </cell>
          <cell r="L1403">
            <v>4.7</v>
          </cell>
          <cell r="M1403">
            <v>-46000</v>
          </cell>
          <cell r="N1403" t="str">
            <v>Fut</v>
          </cell>
          <cell r="O1403" t="str">
            <v>Nyx</v>
          </cell>
          <cell r="P1403">
            <v>0</v>
          </cell>
          <cell r="Q1403">
            <v>50000</v>
          </cell>
          <cell r="R1403" t="str">
            <v>Fncl</v>
          </cell>
          <cell r="S1403" t="str">
            <v>Nymex</v>
          </cell>
          <cell r="T1403">
            <v>50000</v>
          </cell>
          <cell r="U1403">
            <v>-5</v>
          </cell>
          <cell r="V1403">
            <v>4.3</v>
          </cell>
          <cell r="W1403">
            <v>0</v>
          </cell>
          <cell r="X1403">
            <v>21.5</v>
          </cell>
          <cell r="Y1403">
            <v>-5</v>
          </cell>
          <cell r="Z1403">
            <v>-21.5</v>
          </cell>
        </row>
        <row r="1404">
          <cell r="C1404">
            <v>36742</v>
          </cell>
          <cell r="D1404" t="str">
            <v>Sld</v>
          </cell>
          <cell r="E1404">
            <v>36770</v>
          </cell>
          <cell r="G1404">
            <v>5</v>
          </cell>
          <cell r="H1404">
            <v>4.34</v>
          </cell>
          <cell r="I1404" t="str">
            <v>HN</v>
          </cell>
          <cell r="K1404">
            <v>208</v>
          </cell>
          <cell r="L1404">
            <v>4.7</v>
          </cell>
          <cell r="M1404">
            <v>-46400</v>
          </cell>
          <cell r="N1404" t="str">
            <v>Fut</v>
          </cell>
          <cell r="O1404" t="str">
            <v>Nyx</v>
          </cell>
          <cell r="P1404">
            <v>0</v>
          </cell>
          <cell r="Q1404">
            <v>50000</v>
          </cell>
          <cell r="R1404" t="str">
            <v>Fncl</v>
          </cell>
          <cell r="S1404" t="str">
            <v>Nymex</v>
          </cell>
          <cell r="T1404">
            <v>50000</v>
          </cell>
          <cell r="U1404">
            <v>-5</v>
          </cell>
          <cell r="V1404">
            <v>4.34</v>
          </cell>
          <cell r="W1404">
            <v>0</v>
          </cell>
          <cell r="X1404">
            <v>21.7</v>
          </cell>
          <cell r="Y1404">
            <v>-5</v>
          </cell>
          <cell r="Z1404">
            <v>-21.7</v>
          </cell>
        </row>
        <row r="1405">
          <cell r="C1405">
            <v>36742</v>
          </cell>
          <cell r="D1405" t="str">
            <v>Sld</v>
          </cell>
          <cell r="E1405">
            <v>36770</v>
          </cell>
          <cell r="G1405">
            <v>15</v>
          </cell>
          <cell r="H1405">
            <v>4.3550000000000004</v>
          </cell>
          <cell r="I1405" t="str">
            <v>PB</v>
          </cell>
          <cell r="K1405">
            <v>208</v>
          </cell>
          <cell r="L1405">
            <v>4.7</v>
          </cell>
          <cell r="M1405">
            <v>-146550</v>
          </cell>
          <cell r="N1405" t="str">
            <v>Fut</v>
          </cell>
          <cell r="O1405" t="str">
            <v>Nyx</v>
          </cell>
          <cell r="P1405">
            <v>0</v>
          </cell>
          <cell r="Q1405">
            <v>150000</v>
          </cell>
          <cell r="R1405" t="str">
            <v>Fncl</v>
          </cell>
          <cell r="S1405" t="str">
            <v>Nymex</v>
          </cell>
          <cell r="T1405">
            <v>150000</v>
          </cell>
          <cell r="U1405">
            <v>-15</v>
          </cell>
          <cell r="V1405">
            <v>4.3550000000000004</v>
          </cell>
          <cell r="W1405">
            <v>0</v>
          </cell>
          <cell r="X1405">
            <v>65.325000000000003</v>
          </cell>
          <cell r="Y1405">
            <v>-15</v>
          </cell>
          <cell r="Z1405">
            <v>-65.325000000000003</v>
          </cell>
        </row>
        <row r="1406">
          <cell r="C1406">
            <v>36742</v>
          </cell>
          <cell r="D1406" t="str">
            <v>Bot</v>
          </cell>
          <cell r="E1406">
            <v>36770</v>
          </cell>
          <cell r="F1406">
            <v>10</v>
          </cell>
          <cell r="H1406">
            <v>4.3499999999999996</v>
          </cell>
          <cell r="I1406" t="str">
            <v>HN</v>
          </cell>
          <cell r="K1406">
            <v>208</v>
          </cell>
          <cell r="L1406">
            <v>4.7</v>
          </cell>
          <cell r="M1406">
            <v>103500.00000000001</v>
          </cell>
          <cell r="N1406" t="str">
            <v>Fut</v>
          </cell>
          <cell r="O1406" t="str">
            <v>Nyx</v>
          </cell>
          <cell r="P1406">
            <v>100000</v>
          </cell>
          <cell r="Q1406">
            <v>0</v>
          </cell>
          <cell r="R1406" t="str">
            <v>Fncl</v>
          </cell>
          <cell r="S1406" t="str">
            <v>Nymex</v>
          </cell>
          <cell r="T1406">
            <v>100000</v>
          </cell>
          <cell r="U1406">
            <v>10</v>
          </cell>
          <cell r="V1406">
            <v>4.3499999999999996</v>
          </cell>
          <cell r="W1406">
            <v>43.5</v>
          </cell>
          <cell r="X1406">
            <v>0</v>
          </cell>
          <cell r="Y1406">
            <v>10</v>
          </cell>
          <cell r="Z1406">
            <v>43.5</v>
          </cell>
        </row>
        <row r="1407">
          <cell r="C1407">
            <v>36742</v>
          </cell>
          <cell r="D1407" t="str">
            <v>Bot</v>
          </cell>
          <cell r="E1407">
            <v>36770</v>
          </cell>
          <cell r="F1407">
            <v>30</v>
          </cell>
          <cell r="H1407">
            <v>4.1349999999999998</v>
          </cell>
          <cell r="I1407" t="str">
            <v>IT</v>
          </cell>
          <cell r="K1407">
            <v>212</v>
          </cell>
          <cell r="L1407">
            <v>4.7</v>
          </cell>
          <cell r="M1407">
            <v>305650</v>
          </cell>
          <cell r="N1407" t="str">
            <v>Fut</v>
          </cell>
          <cell r="O1407" t="str">
            <v>Nyx</v>
          </cell>
          <cell r="P1407">
            <v>300000</v>
          </cell>
          <cell r="Q1407">
            <v>0</v>
          </cell>
          <cell r="R1407" t="str">
            <v>Fncl</v>
          </cell>
          <cell r="S1407" t="str">
            <v>Nymex</v>
          </cell>
          <cell r="T1407">
            <v>300000</v>
          </cell>
          <cell r="U1407">
            <v>30</v>
          </cell>
          <cell r="V1407">
            <v>4.1349999999999998</v>
          </cell>
          <cell r="W1407">
            <v>124.05</v>
          </cell>
          <cell r="X1407">
            <v>0</v>
          </cell>
          <cell r="Y1407">
            <v>30</v>
          </cell>
          <cell r="Z1407">
            <v>124.05</v>
          </cell>
        </row>
        <row r="1408">
          <cell r="C1408">
            <v>36742</v>
          </cell>
          <cell r="D1408" t="str">
            <v>Sld</v>
          </cell>
          <cell r="E1408">
            <v>36770</v>
          </cell>
          <cell r="G1408">
            <v>30</v>
          </cell>
          <cell r="H1408">
            <v>4.1349999999999998</v>
          </cell>
          <cell r="I1408" t="str">
            <v>IT</v>
          </cell>
          <cell r="K1408">
            <v>192</v>
          </cell>
          <cell r="L1408">
            <v>4.7</v>
          </cell>
          <cell r="M1408">
            <v>-294350</v>
          </cell>
          <cell r="N1408" t="str">
            <v>Fut</v>
          </cell>
          <cell r="O1408" t="str">
            <v>Nyx</v>
          </cell>
          <cell r="P1408">
            <v>0</v>
          </cell>
          <cell r="Q1408">
            <v>300000</v>
          </cell>
          <cell r="R1408" t="str">
            <v>Fncl</v>
          </cell>
          <cell r="S1408" t="str">
            <v>Nymex</v>
          </cell>
          <cell r="T1408">
            <v>300000</v>
          </cell>
          <cell r="U1408">
            <v>-30</v>
          </cell>
          <cell r="V1408">
            <v>4.1349999999999998</v>
          </cell>
          <cell r="W1408">
            <v>0</v>
          </cell>
          <cell r="X1408">
            <v>124.05</v>
          </cell>
          <cell r="Y1408">
            <v>-30</v>
          </cell>
          <cell r="Z1408">
            <v>-124.05</v>
          </cell>
        </row>
        <row r="1409">
          <cell r="C1409">
            <v>36745</v>
          </cell>
          <cell r="D1409" t="str">
            <v>Sld</v>
          </cell>
          <cell r="E1409">
            <v>36770</v>
          </cell>
          <cell r="G1409">
            <v>10</v>
          </cell>
          <cell r="H1409">
            <v>4.42</v>
          </cell>
          <cell r="I1409" t="str">
            <v>HN</v>
          </cell>
          <cell r="K1409">
            <v>192</v>
          </cell>
          <cell r="L1409">
            <v>4.7</v>
          </cell>
          <cell r="M1409">
            <v>-97199.999999999985</v>
          </cell>
          <cell r="N1409" t="str">
            <v>Fut</v>
          </cell>
          <cell r="O1409" t="str">
            <v>Nyx</v>
          </cell>
          <cell r="P1409">
            <v>0</v>
          </cell>
          <cell r="Q1409">
            <v>100000</v>
          </cell>
          <cell r="R1409" t="str">
            <v>Fncl</v>
          </cell>
          <cell r="S1409" t="str">
            <v>Nymex</v>
          </cell>
          <cell r="T1409">
            <v>100000</v>
          </cell>
          <cell r="U1409">
            <v>-10</v>
          </cell>
          <cell r="V1409">
            <v>4.42</v>
          </cell>
          <cell r="W1409">
            <v>0</v>
          </cell>
          <cell r="X1409">
            <v>44.2</v>
          </cell>
          <cell r="Y1409">
            <v>-10</v>
          </cell>
          <cell r="Z1409">
            <v>-44.2</v>
          </cell>
        </row>
        <row r="1410">
          <cell r="L1410" t="e">
            <v>#N/A</v>
          </cell>
        </row>
        <row r="1411">
          <cell r="C1411">
            <v>36746</v>
          </cell>
          <cell r="D1411" t="str">
            <v>Sld</v>
          </cell>
          <cell r="E1411">
            <v>36770</v>
          </cell>
          <cell r="G1411">
            <v>10</v>
          </cell>
          <cell r="H1411">
            <v>4.45</v>
          </cell>
          <cell r="I1411" t="str">
            <v>HN</v>
          </cell>
          <cell r="K1411">
            <v>211</v>
          </cell>
          <cell r="L1411">
            <v>4.7</v>
          </cell>
          <cell r="M1411">
            <v>-97500</v>
          </cell>
          <cell r="N1411" t="str">
            <v>Fut</v>
          </cell>
          <cell r="O1411" t="str">
            <v>Nyx</v>
          </cell>
          <cell r="P1411">
            <v>0</v>
          </cell>
          <cell r="Q1411">
            <v>100000</v>
          </cell>
          <cell r="R1411" t="str">
            <v>Fncl</v>
          </cell>
          <cell r="S1411" t="str">
            <v>Nymex</v>
          </cell>
          <cell r="T1411">
            <v>100000</v>
          </cell>
          <cell r="U1411">
            <v>-10</v>
          </cell>
          <cell r="V1411">
            <v>4.45</v>
          </cell>
          <cell r="W1411">
            <v>0</v>
          </cell>
          <cell r="X1411">
            <v>44.5</v>
          </cell>
          <cell r="Y1411">
            <v>-10</v>
          </cell>
          <cell r="Z1411">
            <v>-44.5</v>
          </cell>
        </row>
        <row r="1412">
          <cell r="C1412">
            <v>36746</v>
          </cell>
          <cell r="D1412" t="str">
            <v>Bot</v>
          </cell>
          <cell r="E1412">
            <v>36770</v>
          </cell>
          <cell r="F1412">
            <v>10</v>
          </cell>
          <cell r="H1412">
            <v>4.41</v>
          </cell>
          <cell r="I1412" t="str">
            <v>HN</v>
          </cell>
          <cell r="K1412">
            <v>211</v>
          </cell>
          <cell r="L1412">
            <v>4.7</v>
          </cell>
          <cell r="M1412">
            <v>102899.99999999999</v>
          </cell>
          <cell r="N1412" t="str">
            <v>Fut</v>
          </cell>
          <cell r="O1412" t="str">
            <v>Nyx</v>
          </cell>
          <cell r="P1412">
            <v>100000</v>
          </cell>
          <cell r="Q1412">
            <v>0</v>
          </cell>
          <cell r="R1412" t="str">
            <v>Fncl</v>
          </cell>
          <cell r="S1412" t="str">
            <v>Nymex</v>
          </cell>
          <cell r="T1412">
            <v>100000</v>
          </cell>
          <cell r="U1412">
            <v>10</v>
          </cell>
          <cell r="V1412">
            <v>4.41</v>
          </cell>
          <cell r="W1412">
            <v>44.1</v>
          </cell>
          <cell r="X1412">
            <v>0</v>
          </cell>
          <cell r="Y1412">
            <v>10</v>
          </cell>
          <cell r="Z1412">
            <v>44.1</v>
          </cell>
        </row>
        <row r="1413">
          <cell r="C1413">
            <v>36746</v>
          </cell>
          <cell r="D1413" t="str">
            <v>Bot</v>
          </cell>
          <cell r="E1413">
            <v>36770</v>
          </cell>
          <cell r="F1413">
            <v>10</v>
          </cell>
          <cell r="H1413">
            <v>4.41</v>
          </cell>
          <cell r="I1413" t="str">
            <v>HN</v>
          </cell>
          <cell r="K1413">
            <v>174</v>
          </cell>
          <cell r="L1413">
            <v>4.7</v>
          </cell>
          <cell r="M1413">
            <v>102899.99999999999</v>
          </cell>
          <cell r="N1413" t="str">
            <v>Fut</v>
          </cell>
          <cell r="O1413" t="str">
            <v>Nyx</v>
          </cell>
          <cell r="P1413">
            <v>100000</v>
          </cell>
          <cell r="Q1413">
            <v>0</v>
          </cell>
          <cell r="R1413" t="str">
            <v>Fncl</v>
          </cell>
          <cell r="S1413" t="str">
            <v>Nymex</v>
          </cell>
          <cell r="T1413">
            <v>100000</v>
          </cell>
          <cell r="U1413">
            <v>10</v>
          </cell>
          <cell r="V1413">
            <v>4.41</v>
          </cell>
          <cell r="W1413">
            <v>44.1</v>
          </cell>
          <cell r="X1413">
            <v>0</v>
          </cell>
          <cell r="Y1413">
            <v>10</v>
          </cell>
          <cell r="Z1413">
            <v>44.1</v>
          </cell>
        </row>
        <row r="1414">
          <cell r="C1414">
            <v>36746</v>
          </cell>
          <cell r="D1414" t="str">
            <v>Bot</v>
          </cell>
          <cell r="E1414">
            <v>36770</v>
          </cell>
          <cell r="F1414">
            <v>10</v>
          </cell>
          <cell r="H1414">
            <v>4.43</v>
          </cell>
          <cell r="I1414" t="str">
            <v xml:space="preserve">PB </v>
          </cell>
          <cell r="K1414">
            <v>174</v>
          </cell>
          <cell r="L1414">
            <v>4.7</v>
          </cell>
          <cell r="M1414">
            <v>102700</v>
          </cell>
          <cell r="N1414" t="str">
            <v>Fut</v>
          </cell>
          <cell r="O1414" t="str">
            <v>Nyx</v>
          </cell>
          <cell r="P1414">
            <v>100000</v>
          </cell>
          <cell r="Q1414">
            <v>0</v>
          </cell>
          <cell r="R1414" t="str">
            <v>Fncl</v>
          </cell>
          <cell r="S1414" t="str">
            <v>Nymex</v>
          </cell>
          <cell r="T1414">
            <v>100000</v>
          </cell>
          <cell r="U1414">
            <v>10</v>
          </cell>
          <cell r="V1414">
            <v>4.43</v>
          </cell>
          <cell r="W1414">
            <v>44.3</v>
          </cell>
          <cell r="X1414">
            <v>0</v>
          </cell>
          <cell r="Y1414">
            <v>10</v>
          </cell>
          <cell r="Z1414">
            <v>44.3</v>
          </cell>
        </row>
        <row r="1415">
          <cell r="C1415">
            <v>36746</v>
          </cell>
          <cell r="D1415" t="str">
            <v>Bot</v>
          </cell>
          <cell r="E1415">
            <v>36770</v>
          </cell>
          <cell r="F1415">
            <v>5</v>
          </cell>
          <cell r="H1415">
            <v>4.4050000000000002</v>
          </cell>
          <cell r="I1415" t="str">
            <v>HN</v>
          </cell>
          <cell r="K1415">
            <v>212</v>
          </cell>
          <cell r="L1415">
            <v>4.7</v>
          </cell>
          <cell r="M1415">
            <v>52950</v>
          </cell>
          <cell r="N1415" t="str">
            <v>Fut</v>
          </cell>
          <cell r="O1415" t="str">
            <v>Nyx</v>
          </cell>
          <cell r="P1415">
            <v>50000</v>
          </cell>
          <cell r="Q1415">
            <v>0</v>
          </cell>
          <cell r="R1415" t="str">
            <v>Fncl</v>
          </cell>
          <cell r="S1415" t="str">
            <v>Nymex</v>
          </cell>
          <cell r="T1415">
            <v>50000</v>
          </cell>
          <cell r="U1415">
            <v>5</v>
          </cell>
          <cell r="V1415">
            <v>4.4050000000000002</v>
          </cell>
          <cell r="W1415">
            <v>22.025000000000002</v>
          </cell>
          <cell r="X1415">
            <v>0</v>
          </cell>
          <cell r="Y1415">
            <v>5</v>
          </cell>
          <cell r="Z1415">
            <v>22.025000000000002</v>
          </cell>
        </row>
        <row r="1416">
          <cell r="L1416" t="e">
            <v>#N/A</v>
          </cell>
        </row>
        <row r="1417">
          <cell r="C1417">
            <v>36747</v>
          </cell>
          <cell r="D1417" t="str">
            <v>Bot</v>
          </cell>
          <cell r="E1417">
            <v>36770</v>
          </cell>
          <cell r="F1417">
            <v>10</v>
          </cell>
          <cell r="H1417">
            <v>4.4390000000000001</v>
          </cell>
          <cell r="I1417" t="str">
            <v>PBA</v>
          </cell>
          <cell r="K1417">
            <v>174</v>
          </cell>
          <cell r="L1417">
            <v>4.7</v>
          </cell>
          <cell r="M1417">
            <v>102609.99999999999</v>
          </cell>
          <cell r="N1417" t="str">
            <v>Fut</v>
          </cell>
          <cell r="O1417" t="str">
            <v>Nyx</v>
          </cell>
          <cell r="P1417">
            <v>100000</v>
          </cell>
          <cell r="Q1417">
            <v>0</v>
          </cell>
          <cell r="R1417" t="str">
            <v>Fncl</v>
          </cell>
          <cell r="S1417" t="str">
            <v>Nymex</v>
          </cell>
          <cell r="T1417">
            <v>100000</v>
          </cell>
          <cell r="U1417">
            <v>10</v>
          </cell>
          <cell r="V1417">
            <v>4.4390000000000001</v>
          </cell>
          <cell r="W1417">
            <v>44.39</v>
          </cell>
          <cell r="X1417">
            <v>0</v>
          </cell>
          <cell r="Y1417">
            <v>10</v>
          </cell>
          <cell r="Z1417">
            <v>44.39</v>
          </cell>
        </row>
        <row r="1418">
          <cell r="C1418">
            <v>36747</v>
          </cell>
          <cell r="D1418" t="str">
            <v>Bot</v>
          </cell>
          <cell r="E1418">
            <v>36770</v>
          </cell>
          <cell r="F1418">
            <v>10</v>
          </cell>
          <cell r="H1418">
            <v>4.4550000000000001</v>
          </cell>
          <cell r="I1418" t="str">
            <v>HN</v>
          </cell>
          <cell r="K1418">
            <v>212</v>
          </cell>
          <cell r="L1418">
            <v>4.7</v>
          </cell>
          <cell r="M1418">
            <v>102450.00000000001</v>
          </cell>
          <cell r="N1418" t="str">
            <v>Fut</v>
          </cell>
          <cell r="O1418" t="str">
            <v>Nyx</v>
          </cell>
          <cell r="P1418">
            <v>100000</v>
          </cell>
          <cell r="Q1418">
            <v>0</v>
          </cell>
          <cell r="R1418" t="str">
            <v>Fncl</v>
          </cell>
          <cell r="S1418" t="str">
            <v>Nymex</v>
          </cell>
          <cell r="T1418">
            <v>100000</v>
          </cell>
          <cell r="U1418">
            <v>10</v>
          </cell>
          <cell r="V1418">
            <v>4.4550000000000001</v>
          </cell>
          <cell r="W1418">
            <v>44.55</v>
          </cell>
          <cell r="X1418">
            <v>0</v>
          </cell>
          <cell r="Y1418">
            <v>10</v>
          </cell>
          <cell r="Z1418">
            <v>44.55</v>
          </cell>
        </row>
        <row r="1419">
          <cell r="C1419">
            <v>36747</v>
          </cell>
          <cell r="D1419" t="str">
            <v>Sld</v>
          </cell>
          <cell r="E1419">
            <v>36770</v>
          </cell>
          <cell r="G1419">
            <v>10</v>
          </cell>
          <cell r="H1419">
            <v>4.49</v>
          </cell>
          <cell r="I1419" t="str">
            <v>HN</v>
          </cell>
          <cell r="K1419">
            <v>212</v>
          </cell>
          <cell r="L1419">
            <v>4.7</v>
          </cell>
          <cell r="M1419">
            <v>-97899.999999999985</v>
          </cell>
          <cell r="N1419" t="str">
            <v>Fut</v>
          </cell>
          <cell r="O1419" t="str">
            <v>Nyx</v>
          </cell>
          <cell r="P1419">
            <v>0</v>
          </cell>
          <cell r="Q1419">
            <v>100000</v>
          </cell>
          <cell r="R1419" t="str">
            <v>Fncl</v>
          </cell>
          <cell r="S1419" t="str">
            <v>Nymex</v>
          </cell>
          <cell r="T1419">
            <v>100000</v>
          </cell>
          <cell r="U1419">
            <v>-10</v>
          </cell>
          <cell r="V1419">
            <v>4.49</v>
          </cell>
          <cell r="W1419">
            <v>0</v>
          </cell>
          <cell r="X1419">
            <v>44.900000000000006</v>
          </cell>
          <cell r="Y1419">
            <v>-10</v>
          </cell>
          <cell r="Z1419">
            <v>-44.900000000000006</v>
          </cell>
        </row>
        <row r="1420">
          <cell r="C1420">
            <v>36747</v>
          </cell>
          <cell r="D1420" t="str">
            <v>Sld</v>
          </cell>
          <cell r="E1420">
            <v>36770</v>
          </cell>
          <cell r="G1420">
            <v>5</v>
          </cell>
          <cell r="H1420">
            <v>4.4800000000000004</v>
          </cell>
          <cell r="I1420" t="str">
            <v>HN</v>
          </cell>
          <cell r="K1420">
            <v>174</v>
          </cell>
          <cell r="L1420">
            <v>4.7</v>
          </cell>
          <cell r="M1420">
            <v>-47800</v>
          </cell>
          <cell r="N1420" t="str">
            <v>Fut</v>
          </cell>
          <cell r="O1420" t="str">
            <v>Nyx</v>
          </cell>
          <cell r="P1420">
            <v>0</v>
          </cell>
          <cell r="Q1420">
            <v>50000</v>
          </cell>
          <cell r="R1420" t="str">
            <v>Fncl</v>
          </cell>
          <cell r="S1420" t="str">
            <v>Nymex</v>
          </cell>
          <cell r="T1420">
            <v>50000</v>
          </cell>
          <cell r="U1420">
            <v>-5</v>
          </cell>
          <cell r="V1420">
            <v>4.4800000000000004</v>
          </cell>
          <cell r="W1420">
            <v>0</v>
          </cell>
          <cell r="X1420">
            <v>22.400000000000002</v>
          </cell>
          <cell r="Y1420">
            <v>-5</v>
          </cell>
          <cell r="Z1420">
            <v>-22.400000000000002</v>
          </cell>
        </row>
        <row r="1421">
          <cell r="C1421">
            <v>36747</v>
          </cell>
          <cell r="D1421" t="str">
            <v>Sld</v>
          </cell>
          <cell r="E1421">
            <v>36770</v>
          </cell>
          <cell r="G1421">
            <v>5</v>
          </cell>
          <cell r="H1421">
            <v>4.4749999999999996</v>
          </cell>
          <cell r="I1421" t="str">
            <v>HN</v>
          </cell>
          <cell r="K1421">
            <v>174</v>
          </cell>
          <cell r="L1421">
            <v>4.7</v>
          </cell>
          <cell r="M1421">
            <v>-47749.999999999993</v>
          </cell>
          <cell r="N1421" t="str">
            <v>Fut</v>
          </cell>
          <cell r="O1421" t="str">
            <v>Nyx</v>
          </cell>
          <cell r="P1421">
            <v>0</v>
          </cell>
          <cell r="Q1421">
            <v>50000</v>
          </cell>
          <cell r="R1421" t="str">
            <v>Fncl</v>
          </cell>
          <cell r="S1421" t="str">
            <v>Nymex</v>
          </cell>
          <cell r="T1421">
            <v>50000</v>
          </cell>
          <cell r="U1421">
            <v>-5</v>
          </cell>
          <cell r="V1421">
            <v>4.4749999999999996</v>
          </cell>
          <cell r="W1421">
            <v>0</v>
          </cell>
          <cell r="X1421">
            <v>22.375</v>
          </cell>
          <cell r="Y1421">
            <v>-5</v>
          </cell>
          <cell r="Z1421">
            <v>-22.375</v>
          </cell>
        </row>
        <row r="1422">
          <cell r="C1422">
            <v>36747</v>
          </cell>
          <cell r="D1422" t="str">
            <v>Sld</v>
          </cell>
          <cell r="E1422">
            <v>36770</v>
          </cell>
          <cell r="G1422">
            <v>15</v>
          </cell>
          <cell r="H1422">
            <v>4.4850000000000003</v>
          </cell>
          <cell r="I1422" t="str">
            <v>PB</v>
          </cell>
          <cell r="K1422">
            <v>192</v>
          </cell>
          <cell r="L1422">
            <v>4.7</v>
          </cell>
          <cell r="M1422">
            <v>-147850</v>
          </cell>
          <cell r="N1422" t="str">
            <v>Fut</v>
          </cell>
          <cell r="O1422" t="str">
            <v>Nyx</v>
          </cell>
          <cell r="P1422">
            <v>0</v>
          </cell>
          <cell r="Q1422">
            <v>150000</v>
          </cell>
          <cell r="R1422" t="str">
            <v>Fncl</v>
          </cell>
          <cell r="S1422" t="str">
            <v>Nymex</v>
          </cell>
          <cell r="T1422">
            <v>150000</v>
          </cell>
          <cell r="U1422">
            <v>-15</v>
          </cell>
          <cell r="V1422">
            <v>4.4850000000000003</v>
          </cell>
          <cell r="W1422">
            <v>0</v>
          </cell>
          <cell r="X1422">
            <v>67.275000000000006</v>
          </cell>
          <cell r="Y1422">
            <v>-15</v>
          </cell>
          <cell r="Z1422">
            <v>-67.275000000000006</v>
          </cell>
        </row>
        <row r="1423">
          <cell r="C1423">
            <v>36747</v>
          </cell>
          <cell r="D1423" t="str">
            <v>Sld</v>
          </cell>
          <cell r="E1423">
            <v>36770</v>
          </cell>
          <cell r="G1423">
            <v>10</v>
          </cell>
          <cell r="H1423">
            <v>4.5199999999999996</v>
          </cell>
          <cell r="I1423" t="str">
            <v>PB</v>
          </cell>
          <cell r="K1423">
            <v>207</v>
          </cell>
          <cell r="L1423">
            <v>4.7</v>
          </cell>
          <cell r="M1423">
            <v>-98200</v>
          </cell>
          <cell r="N1423" t="str">
            <v>Fut</v>
          </cell>
          <cell r="O1423" t="str">
            <v>Nyx</v>
          </cell>
          <cell r="P1423">
            <v>0</v>
          </cell>
          <cell r="Q1423">
            <v>100000</v>
          </cell>
          <cell r="R1423" t="str">
            <v>Fncl</v>
          </cell>
          <cell r="S1423" t="str">
            <v>Nymex</v>
          </cell>
          <cell r="T1423">
            <v>100000</v>
          </cell>
          <cell r="U1423">
            <v>-10</v>
          </cell>
          <cell r="V1423">
            <v>4.5199999999999996</v>
          </cell>
          <cell r="W1423">
            <v>0</v>
          </cell>
          <cell r="X1423">
            <v>45.199999999999996</v>
          </cell>
          <cell r="Y1423">
            <v>-10</v>
          </cell>
          <cell r="Z1423">
            <v>-45.199999999999996</v>
          </cell>
        </row>
        <row r="1424">
          <cell r="C1424">
            <v>36747</v>
          </cell>
          <cell r="D1424" t="str">
            <v>Sld</v>
          </cell>
          <cell r="E1424">
            <v>36770</v>
          </cell>
          <cell r="G1424">
            <v>5</v>
          </cell>
          <cell r="H1424">
            <v>4.5199999999999996</v>
          </cell>
          <cell r="I1424" t="str">
            <v>PB</v>
          </cell>
          <cell r="K1424">
            <v>192</v>
          </cell>
          <cell r="L1424">
            <v>4.7</v>
          </cell>
          <cell r="M1424">
            <v>-48199.999999999993</v>
          </cell>
          <cell r="N1424" t="str">
            <v>Fut</v>
          </cell>
          <cell r="O1424" t="str">
            <v>Nyx</v>
          </cell>
          <cell r="P1424">
            <v>0</v>
          </cell>
          <cell r="Q1424">
            <v>50000</v>
          </cell>
          <cell r="R1424" t="str">
            <v>Fncl</v>
          </cell>
          <cell r="S1424" t="str">
            <v>Nymex</v>
          </cell>
          <cell r="T1424">
            <v>50000</v>
          </cell>
          <cell r="U1424">
            <v>-5</v>
          </cell>
          <cell r="V1424">
            <v>4.5199999999999996</v>
          </cell>
          <cell r="W1424">
            <v>0</v>
          </cell>
          <cell r="X1424">
            <v>22.599999999999998</v>
          </cell>
          <cell r="Y1424">
            <v>-5</v>
          </cell>
          <cell r="Z1424">
            <v>-22.599999999999998</v>
          </cell>
        </row>
        <row r="1425">
          <cell r="C1425">
            <v>36747</v>
          </cell>
          <cell r="D1425" t="str">
            <v>Bot</v>
          </cell>
          <cell r="E1425">
            <v>36770</v>
          </cell>
          <cell r="F1425">
            <v>10</v>
          </cell>
          <cell r="H1425">
            <v>4.4050000000000002</v>
          </cell>
          <cell r="I1425" t="str">
            <v>HN</v>
          </cell>
          <cell r="K1425">
            <v>212</v>
          </cell>
          <cell r="L1425">
            <v>4.7</v>
          </cell>
          <cell r="M1425">
            <v>102950</v>
          </cell>
          <cell r="N1425" t="str">
            <v>Fut</v>
          </cell>
          <cell r="O1425" t="str">
            <v>Nyx</v>
          </cell>
          <cell r="P1425">
            <v>100000</v>
          </cell>
          <cell r="Q1425">
            <v>0</v>
          </cell>
          <cell r="R1425" t="str">
            <v>Fncl</v>
          </cell>
          <cell r="S1425" t="str">
            <v>Nymex</v>
          </cell>
          <cell r="T1425">
            <v>100000</v>
          </cell>
          <cell r="U1425">
            <v>10</v>
          </cell>
          <cell r="V1425">
            <v>4.4050000000000002</v>
          </cell>
          <cell r="W1425">
            <v>44.050000000000004</v>
          </cell>
          <cell r="X1425">
            <v>0</v>
          </cell>
          <cell r="Y1425">
            <v>10</v>
          </cell>
          <cell r="Z1425">
            <v>44.050000000000004</v>
          </cell>
        </row>
        <row r="1426">
          <cell r="C1426">
            <v>36747</v>
          </cell>
          <cell r="D1426" t="str">
            <v>Sld</v>
          </cell>
          <cell r="E1426">
            <v>36770</v>
          </cell>
          <cell r="G1426">
            <v>10</v>
          </cell>
          <cell r="H1426">
            <v>4.45</v>
          </cell>
          <cell r="I1426" t="str">
            <v>HN</v>
          </cell>
          <cell r="K1426">
            <v>212</v>
          </cell>
          <cell r="L1426">
            <v>4.7</v>
          </cell>
          <cell r="M1426">
            <v>-97500</v>
          </cell>
          <cell r="N1426" t="str">
            <v>Fut</v>
          </cell>
          <cell r="O1426" t="str">
            <v>Nyx</v>
          </cell>
          <cell r="P1426">
            <v>0</v>
          </cell>
          <cell r="Q1426">
            <v>100000</v>
          </cell>
          <cell r="R1426" t="str">
            <v>Fncl</v>
          </cell>
          <cell r="S1426" t="str">
            <v>Nymex</v>
          </cell>
          <cell r="T1426">
            <v>100000</v>
          </cell>
          <cell r="U1426">
            <v>-10</v>
          </cell>
          <cell r="V1426">
            <v>4.45</v>
          </cell>
          <cell r="W1426">
            <v>0</v>
          </cell>
          <cell r="X1426">
            <v>44.5</v>
          </cell>
          <cell r="Y1426">
            <v>-10</v>
          </cell>
          <cell r="Z1426">
            <v>-44.5</v>
          </cell>
        </row>
        <row r="1427">
          <cell r="L1427" t="e">
            <v>#N/A</v>
          </cell>
        </row>
        <row r="1428">
          <cell r="C1428">
            <v>36748</v>
          </cell>
          <cell r="D1428" t="str">
            <v>Bot</v>
          </cell>
          <cell r="E1428">
            <v>36770</v>
          </cell>
          <cell r="F1428">
            <v>15</v>
          </cell>
          <cell r="H1428">
            <v>4.4450000000000003</v>
          </cell>
          <cell r="I1428" t="str">
            <v>PBA</v>
          </cell>
          <cell r="K1428">
            <v>212</v>
          </cell>
          <cell r="L1428">
            <v>4.7</v>
          </cell>
          <cell r="M1428">
            <v>152550</v>
          </cell>
          <cell r="N1428" t="str">
            <v>Fut</v>
          </cell>
          <cell r="O1428" t="str">
            <v>Nyx</v>
          </cell>
          <cell r="P1428">
            <v>150000</v>
          </cell>
          <cell r="Q1428">
            <v>0</v>
          </cell>
          <cell r="R1428" t="str">
            <v>Fncl</v>
          </cell>
          <cell r="S1428" t="str">
            <v>Nymex</v>
          </cell>
          <cell r="T1428">
            <v>150000</v>
          </cell>
          <cell r="U1428">
            <v>15</v>
          </cell>
          <cell r="V1428">
            <v>4.4450000000000003</v>
          </cell>
          <cell r="W1428">
            <v>66.675000000000011</v>
          </cell>
          <cell r="X1428">
            <v>0</v>
          </cell>
          <cell r="Y1428">
            <v>15</v>
          </cell>
          <cell r="Z1428">
            <v>66.675000000000011</v>
          </cell>
        </row>
        <row r="1429">
          <cell r="L1429" t="e">
            <v>#N/A</v>
          </cell>
        </row>
        <row r="1430">
          <cell r="C1430">
            <v>36748</v>
          </cell>
          <cell r="D1430" t="str">
            <v>Sld</v>
          </cell>
          <cell r="E1430">
            <v>36770</v>
          </cell>
          <cell r="G1430">
            <v>10</v>
          </cell>
          <cell r="H1430">
            <v>4.3849999999999998</v>
          </cell>
          <cell r="I1430" t="str">
            <v xml:space="preserve">PB </v>
          </cell>
          <cell r="K1430">
            <v>212</v>
          </cell>
          <cell r="L1430">
            <v>4.7</v>
          </cell>
          <cell r="M1430">
            <v>-96849.999999999985</v>
          </cell>
          <cell r="N1430" t="str">
            <v>Fut</v>
          </cell>
          <cell r="O1430" t="str">
            <v>Nyx</v>
          </cell>
          <cell r="P1430">
            <v>0</v>
          </cell>
          <cell r="Q1430">
            <v>100000</v>
          </cell>
          <cell r="R1430" t="str">
            <v>Fncl</v>
          </cell>
          <cell r="S1430" t="str">
            <v>Nymex</v>
          </cell>
          <cell r="T1430">
            <v>100000</v>
          </cell>
          <cell r="U1430">
            <v>-10</v>
          </cell>
          <cell r="V1430">
            <v>4.3849999999999998</v>
          </cell>
          <cell r="W1430">
            <v>0</v>
          </cell>
          <cell r="X1430">
            <v>43.849999999999994</v>
          </cell>
          <cell r="Y1430">
            <v>-10</v>
          </cell>
          <cell r="Z1430">
            <v>-43.849999999999994</v>
          </cell>
        </row>
        <row r="1431">
          <cell r="C1431">
            <v>36748</v>
          </cell>
          <cell r="D1431" t="str">
            <v>Sld</v>
          </cell>
          <cell r="E1431">
            <v>36770</v>
          </cell>
          <cell r="G1431">
            <v>20</v>
          </cell>
          <cell r="H1431">
            <v>4.3849999999999998</v>
          </cell>
          <cell r="I1431" t="str">
            <v xml:space="preserve">PB </v>
          </cell>
          <cell r="K1431">
            <v>174</v>
          </cell>
          <cell r="L1431">
            <v>4.7</v>
          </cell>
          <cell r="M1431">
            <v>-196850</v>
          </cell>
          <cell r="N1431" t="str">
            <v>Fut</v>
          </cell>
          <cell r="O1431" t="str">
            <v>Nyx</v>
          </cell>
          <cell r="P1431">
            <v>0</v>
          </cell>
          <cell r="Q1431">
            <v>200000</v>
          </cell>
          <cell r="R1431" t="str">
            <v>Fncl</v>
          </cell>
          <cell r="S1431" t="str">
            <v>Nymex</v>
          </cell>
          <cell r="T1431">
            <v>200000</v>
          </cell>
          <cell r="U1431">
            <v>-20</v>
          </cell>
          <cell r="V1431">
            <v>4.3849999999999998</v>
          </cell>
          <cell r="W1431">
            <v>0</v>
          </cell>
          <cell r="X1431">
            <v>87.699999999999989</v>
          </cell>
          <cell r="Y1431">
            <v>-20</v>
          </cell>
          <cell r="Z1431">
            <v>-87.699999999999989</v>
          </cell>
        </row>
        <row r="1432">
          <cell r="C1432">
            <v>36748</v>
          </cell>
          <cell r="D1432" t="str">
            <v>Sld</v>
          </cell>
          <cell r="E1432">
            <v>36770</v>
          </cell>
          <cell r="G1432">
            <v>10</v>
          </cell>
          <cell r="H1432">
            <v>4.4450000000000003</v>
          </cell>
          <cell r="I1432" t="str">
            <v xml:space="preserve">PB </v>
          </cell>
          <cell r="K1432">
            <v>208</v>
          </cell>
          <cell r="L1432">
            <v>4.7</v>
          </cell>
          <cell r="M1432">
            <v>-97450.000000000015</v>
          </cell>
          <cell r="N1432" t="str">
            <v>Fut</v>
          </cell>
          <cell r="O1432" t="str">
            <v>Nyx</v>
          </cell>
          <cell r="P1432">
            <v>0</v>
          </cell>
          <cell r="Q1432">
            <v>100000</v>
          </cell>
          <cell r="R1432" t="str">
            <v>Fncl</v>
          </cell>
          <cell r="S1432" t="str">
            <v>Nymex</v>
          </cell>
          <cell r="T1432">
            <v>100000</v>
          </cell>
          <cell r="U1432">
            <v>-10</v>
          </cell>
          <cell r="V1432">
            <v>4.4450000000000003</v>
          </cell>
          <cell r="W1432">
            <v>0</v>
          </cell>
          <cell r="X1432">
            <v>44.45</v>
          </cell>
          <cell r="Y1432">
            <v>-10</v>
          </cell>
          <cell r="Z1432">
            <v>-44.45</v>
          </cell>
        </row>
        <row r="1433">
          <cell r="C1433">
            <v>36748</v>
          </cell>
          <cell r="D1433" t="str">
            <v>Bot</v>
          </cell>
          <cell r="E1433">
            <v>36770</v>
          </cell>
          <cell r="F1433">
            <v>10</v>
          </cell>
          <cell r="H1433">
            <v>4.4550000000000001</v>
          </cell>
          <cell r="I1433" t="str">
            <v xml:space="preserve">PB </v>
          </cell>
          <cell r="K1433">
            <v>212</v>
          </cell>
          <cell r="L1433">
            <v>4.7</v>
          </cell>
          <cell r="M1433">
            <v>102450.00000000001</v>
          </cell>
          <cell r="N1433" t="str">
            <v>Fut</v>
          </cell>
          <cell r="O1433" t="str">
            <v>Nyx</v>
          </cell>
          <cell r="P1433">
            <v>100000</v>
          </cell>
          <cell r="Q1433">
            <v>0</v>
          </cell>
          <cell r="R1433" t="str">
            <v>Fncl</v>
          </cell>
          <cell r="S1433" t="str">
            <v>Nymex</v>
          </cell>
          <cell r="T1433">
            <v>100000</v>
          </cell>
          <cell r="U1433">
            <v>10</v>
          </cell>
          <cell r="V1433">
            <v>4.4550000000000001</v>
          </cell>
          <cell r="W1433">
            <v>44.55</v>
          </cell>
          <cell r="X1433">
            <v>0</v>
          </cell>
          <cell r="Y1433">
            <v>10</v>
          </cell>
          <cell r="Z1433">
            <v>44.55</v>
          </cell>
        </row>
        <row r="1434">
          <cell r="C1434">
            <v>36748</v>
          </cell>
          <cell r="D1434" t="str">
            <v>Sld</v>
          </cell>
          <cell r="E1434">
            <v>36770</v>
          </cell>
          <cell r="G1434">
            <v>15</v>
          </cell>
          <cell r="H1434">
            <v>4.4550000000000001</v>
          </cell>
          <cell r="I1434" t="str">
            <v xml:space="preserve">PB </v>
          </cell>
          <cell r="K1434">
            <v>208</v>
          </cell>
          <cell r="L1434">
            <v>4.7</v>
          </cell>
          <cell r="M1434">
            <v>-147550</v>
          </cell>
          <cell r="N1434" t="str">
            <v>Fut</v>
          </cell>
          <cell r="O1434" t="str">
            <v>Nyx</v>
          </cell>
          <cell r="P1434">
            <v>0</v>
          </cell>
          <cell r="Q1434">
            <v>150000</v>
          </cell>
          <cell r="R1434" t="str">
            <v>Fncl</v>
          </cell>
          <cell r="S1434" t="str">
            <v>Nymex</v>
          </cell>
          <cell r="T1434">
            <v>150000</v>
          </cell>
          <cell r="U1434">
            <v>-15</v>
          </cell>
          <cell r="V1434">
            <v>4.4550000000000001</v>
          </cell>
          <cell r="W1434">
            <v>0</v>
          </cell>
          <cell r="X1434">
            <v>66.825000000000003</v>
          </cell>
          <cell r="Y1434">
            <v>-15</v>
          </cell>
          <cell r="Z1434">
            <v>-66.825000000000003</v>
          </cell>
        </row>
        <row r="1435">
          <cell r="L1435" t="e">
            <v>#N/A</v>
          </cell>
        </row>
        <row r="1436">
          <cell r="C1436">
            <v>36749</v>
          </cell>
          <cell r="D1436" t="str">
            <v>Bot</v>
          </cell>
          <cell r="E1436">
            <v>36770</v>
          </cell>
          <cell r="F1436">
            <v>20</v>
          </cell>
          <cell r="H1436">
            <v>4.45</v>
          </cell>
          <cell r="I1436" t="str">
            <v>HN</v>
          </cell>
          <cell r="K1436">
            <v>212</v>
          </cell>
          <cell r="L1436">
            <v>4.7</v>
          </cell>
          <cell r="M1436">
            <v>202500</v>
          </cell>
          <cell r="N1436" t="str">
            <v>Fut</v>
          </cell>
          <cell r="O1436" t="str">
            <v>Nyx</v>
          </cell>
          <cell r="P1436">
            <v>200000</v>
          </cell>
          <cell r="Q1436">
            <v>0</v>
          </cell>
          <cell r="R1436" t="str">
            <v>Fncl</v>
          </cell>
          <cell r="S1436" t="str">
            <v>Nymex</v>
          </cell>
          <cell r="T1436">
            <v>200000</v>
          </cell>
          <cell r="U1436">
            <v>20</v>
          </cell>
          <cell r="V1436">
            <v>4.45</v>
          </cell>
          <cell r="W1436">
            <v>89</v>
          </cell>
          <cell r="X1436">
            <v>0</v>
          </cell>
          <cell r="Y1436">
            <v>20</v>
          </cell>
          <cell r="Z1436">
            <v>89</v>
          </cell>
        </row>
        <row r="1437">
          <cell r="C1437">
            <v>36749</v>
          </cell>
          <cell r="D1437" t="str">
            <v>Sld</v>
          </cell>
          <cell r="E1437">
            <v>36770</v>
          </cell>
          <cell r="G1437">
            <v>20</v>
          </cell>
          <cell r="H1437">
            <v>4.4400000000000004</v>
          </cell>
          <cell r="I1437" t="str">
            <v>HN</v>
          </cell>
          <cell r="K1437">
            <v>212</v>
          </cell>
          <cell r="L1437">
            <v>4.7</v>
          </cell>
          <cell r="M1437">
            <v>-197400.00000000003</v>
          </cell>
          <cell r="N1437" t="str">
            <v>Fut</v>
          </cell>
          <cell r="O1437" t="str">
            <v>Nyx</v>
          </cell>
          <cell r="P1437">
            <v>0</v>
          </cell>
          <cell r="Q1437">
            <v>200000</v>
          </cell>
          <cell r="R1437" t="str">
            <v>Fncl</v>
          </cell>
          <cell r="S1437" t="str">
            <v>Nymex</v>
          </cell>
          <cell r="T1437">
            <v>200000</v>
          </cell>
          <cell r="U1437">
            <v>-20</v>
          </cell>
          <cell r="V1437">
            <v>4.4400000000000004</v>
          </cell>
          <cell r="W1437">
            <v>0</v>
          </cell>
          <cell r="X1437">
            <v>88.800000000000011</v>
          </cell>
          <cell r="Y1437">
            <v>-20</v>
          </cell>
          <cell r="Z1437">
            <v>-88.800000000000011</v>
          </cell>
        </row>
        <row r="1438">
          <cell r="C1438">
            <v>36749</v>
          </cell>
          <cell r="D1438" t="str">
            <v>Sld</v>
          </cell>
          <cell r="E1438">
            <v>36770</v>
          </cell>
          <cell r="G1438">
            <v>10</v>
          </cell>
          <cell r="H1438">
            <v>4.4400000000000004</v>
          </cell>
          <cell r="I1438" t="str">
            <v>PB</v>
          </cell>
          <cell r="K1438">
            <v>204</v>
          </cell>
          <cell r="L1438">
            <v>4.7</v>
          </cell>
          <cell r="M1438">
            <v>-97400</v>
          </cell>
          <cell r="N1438" t="str">
            <v>Fut</v>
          </cell>
          <cell r="O1438" t="str">
            <v>Nyx</v>
          </cell>
          <cell r="P1438">
            <v>0</v>
          </cell>
          <cell r="Q1438">
            <v>100000</v>
          </cell>
          <cell r="R1438" t="str">
            <v>Fncl</v>
          </cell>
          <cell r="S1438" t="str">
            <v>Nymex</v>
          </cell>
          <cell r="T1438">
            <v>100000</v>
          </cell>
          <cell r="U1438">
            <v>-10</v>
          </cell>
          <cell r="V1438">
            <v>4.4400000000000004</v>
          </cell>
          <cell r="W1438">
            <v>0</v>
          </cell>
          <cell r="X1438">
            <v>44.400000000000006</v>
          </cell>
          <cell r="Y1438">
            <v>-10</v>
          </cell>
          <cell r="Z1438">
            <v>-44.400000000000006</v>
          </cell>
        </row>
        <row r="1439">
          <cell r="C1439">
            <v>36749</v>
          </cell>
          <cell r="D1439" t="str">
            <v>Sld</v>
          </cell>
          <cell r="E1439">
            <v>36770</v>
          </cell>
          <cell r="G1439">
            <v>10</v>
          </cell>
          <cell r="H1439">
            <v>4.4400000000000004</v>
          </cell>
          <cell r="I1439" t="str">
            <v>PB</v>
          </cell>
          <cell r="K1439">
            <v>212</v>
          </cell>
          <cell r="L1439">
            <v>4.7</v>
          </cell>
          <cell r="M1439">
            <v>-97400</v>
          </cell>
          <cell r="N1439" t="str">
            <v>Fut</v>
          </cell>
          <cell r="O1439" t="str">
            <v>Nyx</v>
          </cell>
          <cell r="P1439">
            <v>0</v>
          </cell>
          <cell r="Q1439">
            <v>100000</v>
          </cell>
          <cell r="R1439" t="str">
            <v>Fncl</v>
          </cell>
          <cell r="S1439" t="str">
            <v>Nymex</v>
          </cell>
          <cell r="T1439">
            <v>100000</v>
          </cell>
          <cell r="U1439">
            <v>-10</v>
          </cell>
          <cell r="V1439">
            <v>4.4400000000000004</v>
          </cell>
          <cell r="W1439">
            <v>0</v>
          </cell>
          <cell r="X1439">
            <v>44.400000000000006</v>
          </cell>
          <cell r="Y1439">
            <v>-10</v>
          </cell>
          <cell r="Z1439">
            <v>-44.400000000000006</v>
          </cell>
        </row>
        <row r="1440">
          <cell r="C1440">
            <v>36749</v>
          </cell>
          <cell r="D1440" t="str">
            <v>Sld</v>
          </cell>
          <cell r="E1440">
            <v>36770</v>
          </cell>
          <cell r="G1440">
            <v>5</v>
          </cell>
          <cell r="H1440">
            <v>4.42</v>
          </cell>
          <cell r="I1440" t="str">
            <v>PB</v>
          </cell>
          <cell r="K1440">
            <v>212</v>
          </cell>
          <cell r="L1440">
            <v>4.7</v>
          </cell>
          <cell r="M1440">
            <v>-47200</v>
          </cell>
          <cell r="N1440" t="str">
            <v>Fut</v>
          </cell>
          <cell r="O1440" t="str">
            <v>Nyx</v>
          </cell>
          <cell r="P1440">
            <v>0</v>
          </cell>
          <cell r="Q1440">
            <v>50000</v>
          </cell>
          <cell r="R1440" t="str">
            <v>Fncl</v>
          </cell>
          <cell r="S1440" t="str">
            <v>Nymex</v>
          </cell>
          <cell r="T1440">
            <v>50000</v>
          </cell>
          <cell r="U1440">
            <v>-5</v>
          </cell>
          <cell r="V1440">
            <v>4.42</v>
          </cell>
          <cell r="W1440">
            <v>0</v>
          </cell>
          <cell r="X1440">
            <v>22.1</v>
          </cell>
          <cell r="Y1440">
            <v>-5</v>
          </cell>
          <cell r="Z1440">
            <v>-22.1</v>
          </cell>
        </row>
        <row r="1441">
          <cell r="C1441">
            <v>36749</v>
          </cell>
          <cell r="D1441" t="str">
            <v>Sld</v>
          </cell>
          <cell r="E1441">
            <v>36770</v>
          </cell>
          <cell r="G1441">
            <v>5</v>
          </cell>
          <cell r="H1441">
            <v>4.415</v>
          </cell>
          <cell r="I1441" t="str">
            <v>PB</v>
          </cell>
          <cell r="K1441">
            <v>212</v>
          </cell>
          <cell r="L1441">
            <v>4.7</v>
          </cell>
          <cell r="M1441">
            <v>-47150</v>
          </cell>
          <cell r="N1441" t="str">
            <v>Fut</v>
          </cell>
          <cell r="O1441" t="str">
            <v>Nyx</v>
          </cell>
          <cell r="P1441">
            <v>0</v>
          </cell>
          <cell r="Q1441">
            <v>50000</v>
          </cell>
          <cell r="R1441" t="str">
            <v>Fncl</v>
          </cell>
          <cell r="S1441" t="str">
            <v>Nymex</v>
          </cell>
          <cell r="T1441">
            <v>50000</v>
          </cell>
          <cell r="U1441">
            <v>-5</v>
          </cell>
          <cell r="V1441">
            <v>4.415</v>
          </cell>
          <cell r="W1441">
            <v>0</v>
          </cell>
          <cell r="X1441">
            <v>22.074999999999999</v>
          </cell>
          <cell r="Y1441">
            <v>-5</v>
          </cell>
          <cell r="Z1441">
            <v>-22.074999999999999</v>
          </cell>
        </row>
        <row r="1442">
          <cell r="L1442" t="e">
            <v>#N/A</v>
          </cell>
        </row>
        <row r="1443">
          <cell r="C1443">
            <v>36752</v>
          </cell>
          <cell r="D1443" t="str">
            <v>Bot</v>
          </cell>
          <cell r="E1443">
            <v>36770</v>
          </cell>
          <cell r="F1443">
            <v>10</v>
          </cell>
          <cell r="H1443">
            <v>4.3499999999999996</v>
          </cell>
          <cell r="I1443" t="str">
            <v>HN</v>
          </cell>
          <cell r="K1443">
            <v>204</v>
          </cell>
          <cell r="L1443">
            <v>4.7</v>
          </cell>
          <cell r="M1443">
            <v>103500.00000000001</v>
          </cell>
          <cell r="N1443" t="str">
            <v>Fut</v>
          </cell>
          <cell r="O1443" t="str">
            <v>Nyx</v>
          </cell>
          <cell r="P1443">
            <v>100000</v>
          </cell>
          <cell r="Q1443">
            <v>0</v>
          </cell>
          <cell r="R1443" t="str">
            <v>Fncl</v>
          </cell>
          <cell r="S1443" t="str">
            <v>Nymex</v>
          </cell>
          <cell r="T1443">
            <v>100000</v>
          </cell>
          <cell r="U1443">
            <v>10</v>
          </cell>
          <cell r="V1443">
            <v>4.3499999999999996</v>
          </cell>
          <cell r="W1443">
            <v>43.5</v>
          </cell>
          <cell r="X1443">
            <v>0</v>
          </cell>
          <cell r="Y1443">
            <v>10</v>
          </cell>
          <cell r="Z1443">
            <v>43.5</v>
          </cell>
        </row>
        <row r="1444">
          <cell r="C1444">
            <v>36752</v>
          </cell>
          <cell r="D1444" t="str">
            <v>Bot</v>
          </cell>
          <cell r="E1444">
            <v>36770</v>
          </cell>
          <cell r="F1444">
            <v>10</v>
          </cell>
          <cell r="H1444">
            <v>4.3499999999999996</v>
          </cell>
          <cell r="I1444" t="str">
            <v>HN</v>
          </cell>
          <cell r="K1444">
            <v>207</v>
          </cell>
          <cell r="L1444">
            <v>4.7</v>
          </cell>
          <cell r="M1444">
            <v>103500.00000000001</v>
          </cell>
          <cell r="N1444" t="str">
            <v>Fut</v>
          </cell>
          <cell r="O1444" t="str">
            <v>Nyx</v>
          </cell>
          <cell r="P1444">
            <v>100000</v>
          </cell>
          <cell r="Q1444">
            <v>0</v>
          </cell>
          <cell r="R1444" t="str">
            <v>Fncl</v>
          </cell>
          <cell r="S1444" t="str">
            <v>Nymex</v>
          </cell>
          <cell r="T1444">
            <v>100000</v>
          </cell>
          <cell r="U1444">
            <v>10</v>
          </cell>
          <cell r="V1444">
            <v>4.3499999999999996</v>
          </cell>
          <cell r="W1444">
            <v>43.5</v>
          </cell>
          <cell r="X1444">
            <v>0</v>
          </cell>
          <cell r="Y1444">
            <v>10</v>
          </cell>
          <cell r="Z1444">
            <v>43.5</v>
          </cell>
        </row>
        <row r="1445">
          <cell r="C1445">
            <v>36752</v>
          </cell>
          <cell r="D1445" t="str">
            <v>Bot</v>
          </cell>
          <cell r="E1445">
            <v>36770</v>
          </cell>
          <cell r="F1445">
            <v>10</v>
          </cell>
          <cell r="H1445">
            <v>4.3499999999999996</v>
          </cell>
          <cell r="I1445" t="str">
            <v>HN</v>
          </cell>
          <cell r="K1445">
            <v>212</v>
          </cell>
          <cell r="L1445">
            <v>4.7</v>
          </cell>
          <cell r="M1445">
            <v>103500.00000000001</v>
          </cell>
          <cell r="N1445" t="str">
            <v>Fut</v>
          </cell>
          <cell r="O1445" t="str">
            <v>Nyx</v>
          </cell>
          <cell r="P1445">
            <v>100000</v>
          </cell>
          <cell r="Q1445">
            <v>0</v>
          </cell>
          <cell r="R1445" t="str">
            <v>Fncl</v>
          </cell>
          <cell r="S1445" t="str">
            <v>Nymex</v>
          </cell>
          <cell r="T1445">
            <v>100000</v>
          </cell>
          <cell r="U1445">
            <v>10</v>
          </cell>
          <cell r="V1445">
            <v>4.3499999999999996</v>
          </cell>
          <cell r="W1445">
            <v>43.5</v>
          </cell>
          <cell r="X1445">
            <v>0</v>
          </cell>
          <cell r="Y1445">
            <v>10</v>
          </cell>
          <cell r="Z1445">
            <v>43.5</v>
          </cell>
        </row>
        <row r="1446">
          <cell r="C1446">
            <v>36753</v>
          </cell>
          <cell r="D1446" t="str">
            <v>Bot</v>
          </cell>
          <cell r="E1446">
            <v>36770</v>
          </cell>
          <cell r="F1446">
            <v>15</v>
          </cell>
          <cell r="H1446">
            <v>4.32</v>
          </cell>
          <cell r="I1446" t="str">
            <v>PBA</v>
          </cell>
          <cell r="K1446">
            <v>208</v>
          </cell>
          <cell r="L1446">
            <v>4.7</v>
          </cell>
          <cell r="M1446">
            <v>153800</v>
          </cell>
          <cell r="N1446" t="str">
            <v>Fut</v>
          </cell>
          <cell r="O1446" t="str">
            <v>Nyx</v>
          </cell>
          <cell r="P1446">
            <v>150000</v>
          </cell>
          <cell r="Q1446">
            <v>0</v>
          </cell>
          <cell r="R1446" t="str">
            <v>Fncl</v>
          </cell>
          <cell r="S1446" t="str">
            <v>Nymex</v>
          </cell>
          <cell r="T1446">
            <v>150000</v>
          </cell>
          <cell r="U1446">
            <v>15</v>
          </cell>
          <cell r="V1446">
            <v>4.32</v>
          </cell>
          <cell r="W1446">
            <v>64.800000000000011</v>
          </cell>
          <cell r="X1446">
            <v>0</v>
          </cell>
          <cell r="Y1446">
            <v>15</v>
          </cell>
          <cell r="Z1446">
            <v>64.800000000000011</v>
          </cell>
        </row>
        <row r="1447">
          <cell r="C1447">
            <v>36753</v>
          </cell>
          <cell r="D1447" t="str">
            <v>Bot</v>
          </cell>
          <cell r="E1447">
            <v>36770</v>
          </cell>
          <cell r="F1447">
            <v>15</v>
          </cell>
          <cell r="H1447">
            <v>4.26</v>
          </cell>
          <cell r="I1447" t="str">
            <v xml:space="preserve">PB </v>
          </cell>
          <cell r="K1447">
            <v>212</v>
          </cell>
          <cell r="L1447">
            <v>4.7</v>
          </cell>
          <cell r="M1447">
            <v>154400</v>
          </cell>
          <cell r="N1447" t="str">
            <v>Fut</v>
          </cell>
          <cell r="O1447" t="str">
            <v>Nyx</v>
          </cell>
          <cell r="P1447">
            <v>150000</v>
          </cell>
          <cell r="Q1447">
            <v>0</v>
          </cell>
          <cell r="R1447" t="str">
            <v>Fncl</v>
          </cell>
          <cell r="S1447" t="str">
            <v>Nymex</v>
          </cell>
          <cell r="T1447">
            <v>150000</v>
          </cell>
          <cell r="U1447">
            <v>15</v>
          </cell>
          <cell r="V1447">
            <v>4.26</v>
          </cell>
          <cell r="W1447">
            <v>63.9</v>
          </cell>
          <cell r="X1447">
            <v>0</v>
          </cell>
          <cell r="Y1447">
            <v>15</v>
          </cell>
          <cell r="Z1447">
            <v>63.9</v>
          </cell>
        </row>
        <row r="1448">
          <cell r="C1448">
            <v>36753</v>
          </cell>
          <cell r="D1448" t="str">
            <v>Sld</v>
          </cell>
          <cell r="E1448">
            <v>36770</v>
          </cell>
          <cell r="G1448">
            <v>15</v>
          </cell>
          <cell r="H1448">
            <v>4.22</v>
          </cell>
          <cell r="I1448" t="str">
            <v>HN</v>
          </cell>
          <cell r="K1448">
            <v>212</v>
          </cell>
          <cell r="L1448">
            <v>4.7</v>
          </cell>
          <cell r="M1448">
            <v>-145200</v>
          </cell>
          <cell r="N1448" t="str">
            <v>Fut</v>
          </cell>
          <cell r="O1448" t="str">
            <v>Nyx</v>
          </cell>
          <cell r="P1448">
            <v>0</v>
          </cell>
          <cell r="Q1448">
            <v>150000</v>
          </cell>
          <cell r="R1448" t="str">
            <v>Fncl</v>
          </cell>
          <cell r="S1448" t="str">
            <v>Nymex</v>
          </cell>
          <cell r="T1448">
            <v>150000</v>
          </cell>
          <cell r="U1448">
            <v>-15</v>
          </cell>
          <cell r="V1448">
            <v>4.22</v>
          </cell>
          <cell r="W1448">
            <v>0</v>
          </cell>
          <cell r="X1448">
            <v>63.3</v>
          </cell>
          <cell r="Y1448">
            <v>-15</v>
          </cell>
          <cell r="Z1448">
            <v>-63.3</v>
          </cell>
        </row>
        <row r="1449">
          <cell r="L1449" t="e">
            <v>#N/A</v>
          </cell>
        </row>
        <row r="1450">
          <cell r="C1450">
            <v>36754</v>
          </cell>
          <cell r="D1450" t="str">
            <v>Sld</v>
          </cell>
          <cell r="E1450">
            <v>36770</v>
          </cell>
          <cell r="G1450">
            <v>10</v>
          </cell>
          <cell r="H1450">
            <v>4.2699999999999996</v>
          </cell>
          <cell r="I1450" t="str">
            <v>HN</v>
          </cell>
          <cell r="K1450">
            <v>168</v>
          </cell>
          <cell r="L1450">
            <v>4.7</v>
          </cell>
          <cell r="M1450">
            <v>-95700</v>
          </cell>
          <cell r="N1450" t="str">
            <v>Fut</v>
          </cell>
          <cell r="O1450" t="str">
            <v>Nyx</v>
          </cell>
          <cell r="P1450">
            <v>0</v>
          </cell>
          <cell r="Q1450">
            <v>100000</v>
          </cell>
          <cell r="R1450" t="str">
            <v>Fncl</v>
          </cell>
          <cell r="S1450" t="str">
            <v>Nymex</v>
          </cell>
          <cell r="T1450">
            <v>100000</v>
          </cell>
          <cell r="U1450">
            <v>-10</v>
          </cell>
          <cell r="V1450">
            <v>4.2699999999999996</v>
          </cell>
          <cell r="W1450">
            <v>0</v>
          </cell>
          <cell r="X1450">
            <v>42.699999999999996</v>
          </cell>
          <cell r="Y1450">
            <v>-10</v>
          </cell>
          <cell r="Z1450">
            <v>-42.699999999999996</v>
          </cell>
        </row>
        <row r="1451">
          <cell r="C1451">
            <v>36754</v>
          </cell>
          <cell r="D1451" t="str">
            <v>Sld</v>
          </cell>
          <cell r="E1451">
            <v>36770</v>
          </cell>
          <cell r="G1451">
            <v>17</v>
          </cell>
          <cell r="H1451">
            <v>4.2750000000000004</v>
          </cell>
          <cell r="I1451" t="str">
            <v>PB</v>
          </cell>
          <cell r="K1451">
            <v>212</v>
          </cell>
          <cell r="L1451">
            <v>4.7</v>
          </cell>
          <cell r="M1451">
            <v>-165750</v>
          </cell>
          <cell r="N1451" t="str">
            <v>Fut</v>
          </cell>
          <cell r="O1451" t="str">
            <v>Nyx</v>
          </cell>
          <cell r="P1451">
            <v>0</v>
          </cell>
          <cell r="Q1451">
            <v>170000</v>
          </cell>
          <cell r="R1451" t="str">
            <v>Fncl</v>
          </cell>
          <cell r="S1451" t="str">
            <v>Nymex</v>
          </cell>
          <cell r="T1451">
            <v>170000</v>
          </cell>
          <cell r="U1451">
            <v>-17</v>
          </cell>
          <cell r="V1451">
            <v>4.2750000000000004</v>
          </cell>
          <cell r="W1451">
            <v>0</v>
          </cell>
          <cell r="X1451">
            <v>72.675000000000011</v>
          </cell>
          <cell r="Y1451">
            <v>-17</v>
          </cell>
          <cell r="Z1451">
            <v>-72.675000000000011</v>
          </cell>
        </row>
        <row r="1452">
          <cell r="C1452">
            <v>36754</v>
          </cell>
          <cell r="D1452" t="str">
            <v>Sld</v>
          </cell>
          <cell r="E1452">
            <v>36770</v>
          </cell>
          <cell r="G1452">
            <v>13</v>
          </cell>
          <cell r="H1452">
            <v>4.2750000000000004</v>
          </cell>
          <cell r="I1452" t="str">
            <v>PB</v>
          </cell>
          <cell r="K1452">
            <v>208</v>
          </cell>
          <cell r="L1452">
            <v>4.7</v>
          </cell>
          <cell r="M1452">
            <v>-125750</v>
          </cell>
          <cell r="N1452" t="str">
            <v>Fut</v>
          </cell>
          <cell r="O1452" t="str">
            <v>Nyx</v>
          </cell>
          <cell r="P1452">
            <v>0</v>
          </cell>
          <cell r="Q1452">
            <v>130000</v>
          </cell>
          <cell r="R1452" t="str">
            <v>Fncl</v>
          </cell>
          <cell r="S1452" t="str">
            <v>Nymex</v>
          </cell>
          <cell r="T1452">
            <v>130000</v>
          </cell>
          <cell r="U1452">
            <v>-13</v>
          </cell>
          <cell r="V1452">
            <v>4.2750000000000004</v>
          </cell>
          <cell r="W1452">
            <v>0</v>
          </cell>
          <cell r="X1452">
            <v>55.575000000000003</v>
          </cell>
          <cell r="Y1452">
            <v>-13</v>
          </cell>
          <cell r="Z1452">
            <v>-55.575000000000003</v>
          </cell>
        </row>
        <row r="1453">
          <cell r="C1453">
            <v>36754</v>
          </cell>
          <cell r="D1453" t="str">
            <v>Sld</v>
          </cell>
          <cell r="E1453">
            <v>36770</v>
          </cell>
          <cell r="G1453">
            <v>5</v>
          </cell>
          <cell r="H1453">
            <v>4.38</v>
          </cell>
          <cell r="I1453" t="str">
            <v>HN</v>
          </cell>
          <cell r="K1453">
            <v>208</v>
          </cell>
          <cell r="L1453">
            <v>4.7</v>
          </cell>
          <cell r="M1453">
            <v>-46800</v>
          </cell>
          <cell r="N1453" t="str">
            <v>Fut</v>
          </cell>
          <cell r="O1453" t="str">
            <v>Nyx</v>
          </cell>
          <cell r="P1453">
            <v>0</v>
          </cell>
          <cell r="Q1453">
            <v>50000</v>
          </cell>
          <cell r="R1453" t="str">
            <v>Fncl</v>
          </cell>
          <cell r="S1453" t="str">
            <v>Nymex</v>
          </cell>
          <cell r="T1453">
            <v>50000</v>
          </cell>
          <cell r="U1453">
            <v>-5</v>
          </cell>
          <cell r="V1453">
            <v>4.38</v>
          </cell>
          <cell r="W1453">
            <v>0</v>
          </cell>
          <cell r="X1453">
            <v>21.9</v>
          </cell>
          <cell r="Y1453">
            <v>-5</v>
          </cell>
          <cell r="Z1453">
            <v>-21.9</v>
          </cell>
        </row>
        <row r="1454">
          <cell r="C1454">
            <v>36754</v>
          </cell>
          <cell r="D1454" t="str">
            <v>Sld</v>
          </cell>
          <cell r="E1454">
            <v>36770</v>
          </cell>
          <cell r="G1454">
            <v>5</v>
          </cell>
          <cell r="H1454">
            <v>4.4000000000000004</v>
          </cell>
          <cell r="I1454" t="str">
            <v>HN</v>
          </cell>
          <cell r="K1454">
            <v>212</v>
          </cell>
          <cell r="L1454">
            <v>4.7</v>
          </cell>
          <cell r="M1454">
            <v>-47000</v>
          </cell>
          <cell r="N1454" t="str">
            <v>Fut</v>
          </cell>
          <cell r="O1454" t="str">
            <v>Nyx</v>
          </cell>
          <cell r="P1454">
            <v>0</v>
          </cell>
          <cell r="Q1454">
            <v>50000</v>
          </cell>
          <cell r="R1454" t="str">
            <v>Fncl</v>
          </cell>
          <cell r="S1454" t="str">
            <v>Nymex</v>
          </cell>
          <cell r="T1454">
            <v>50000</v>
          </cell>
          <cell r="U1454">
            <v>-5</v>
          </cell>
          <cell r="V1454">
            <v>4.4000000000000004</v>
          </cell>
          <cell r="W1454">
            <v>0</v>
          </cell>
          <cell r="X1454">
            <v>22</v>
          </cell>
          <cell r="Y1454">
            <v>-5</v>
          </cell>
          <cell r="Z1454">
            <v>-22</v>
          </cell>
        </row>
        <row r="1455">
          <cell r="L1455" t="e">
            <v>#N/A</v>
          </cell>
        </row>
        <row r="1456">
          <cell r="C1456">
            <v>36755</v>
          </cell>
          <cell r="D1456" t="str">
            <v>Bot</v>
          </cell>
          <cell r="E1456">
            <v>36770</v>
          </cell>
          <cell r="F1456">
            <v>20</v>
          </cell>
          <cell r="H1456">
            <v>4.431</v>
          </cell>
          <cell r="I1456" t="str">
            <v>PBA</v>
          </cell>
          <cell r="K1456">
            <v>168</v>
          </cell>
          <cell r="L1456">
            <v>4.7</v>
          </cell>
          <cell r="M1456">
            <v>202689.99999999997</v>
          </cell>
          <cell r="N1456" t="str">
            <v>Fut</v>
          </cell>
          <cell r="O1456" t="str">
            <v>Nyx</v>
          </cell>
          <cell r="P1456">
            <v>200000</v>
          </cell>
          <cell r="Q1456">
            <v>0</v>
          </cell>
          <cell r="R1456" t="str">
            <v>Fncl</v>
          </cell>
          <cell r="S1456" t="str">
            <v>Nymex</v>
          </cell>
          <cell r="T1456">
            <v>200000</v>
          </cell>
          <cell r="U1456">
            <v>20</v>
          </cell>
          <cell r="V1456">
            <v>4.431</v>
          </cell>
          <cell r="W1456">
            <v>88.62</v>
          </cell>
          <cell r="X1456">
            <v>0</v>
          </cell>
          <cell r="Y1456">
            <v>20</v>
          </cell>
          <cell r="Z1456">
            <v>88.62</v>
          </cell>
        </row>
        <row r="1457">
          <cell r="C1457">
            <v>36756</v>
          </cell>
          <cell r="D1457" t="str">
            <v>Bot</v>
          </cell>
          <cell r="E1457">
            <v>36770</v>
          </cell>
          <cell r="F1457">
            <v>8</v>
          </cell>
          <cell r="H1457">
            <v>4.41</v>
          </cell>
          <cell r="I1457" t="str">
            <v xml:space="preserve">PB </v>
          </cell>
          <cell r="K1457">
            <v>208</v>
          </cell>
          <cell r="L1457">
            <v>4.7</v>
          </cell>
          <cell r="M1457">
            <v>82899.999999999985</v>
          </cell>
          <cell r="N1457" t="str">
            <v>Fut</v>
          </cell>
          <cell r="O1457" t="str">
            <v>Nyx</v>
          </cell>
          <cell r="P1457">
            <v>80000</v>
          </cell>
          <cell r="Q1457">
            <v>0</v>
          </cell>
          <cell r="R1457" t="str">
            <v>Fncl</v>
          </cell>
          <cell r="S1457" t="str">
            <v>Nymex</v>
          </cell>
          <cell r="T1457">
            <v>80000</v>
          </cell>
          <cell r="U1457">
            <v>8</v>
          </cell>
          <cell r="V1457">
            <v>4.41</v>
          </cell>
          <cell r="W1457">
            <v>35.28</v>
          </cell>
          <cell r="X1457">
            <v>0</v>
          </cell>
          <cell r="Y1457">
            <v>8</v>
          </cell>
          <cell r="Z1457">
            <v>35.28</v>
          </cell>
        </row>
        <row r="1458">
          <cell r="C1458">
            <v>36756</v>
          </cell>
          <cell r="D1458" t="str">
            <v>Bot</v>
          </cell>
          <cell r="E1458">
            <v>36770</v>
          </cell>
          <cell r="F1458">
            <v>2</v>
          </cell>
          <cell r="H1458">
            <v>4.41</v>
          </cell>
          <cell r="I1458" t="str">
            <v xml:space="preserve">PB </v>
          </cell>
          <cell r="K1458">
            <v>204</v>
          </cell>
          <cell r="L1458">
            <v>4.7</v>
          </cell>
          <cell r="M1458">
            <v>22900</v>
          </cell>
          <cell r="N1458" t="str">
            <v>Fut</v>
          </cell>
          <cell r="O1458" t="str">
            <v>Nyx</v>
          </cell>
          <cell r="P1458">
            <v>20000</v>
          </cell>
          <cell r="Q1458">
            <v>0</v>
          </cell>
          <cell r="R1458" t="str">
            <v>Fncl</v>
          </cell>
          <cell r="S1458" t="str">
            <v>Nymex</v>
          </cell>
          <cell r="T1458">
            <v>20000</v>
          </cell>
          <cell r="U1458">
            <v>2</v>
          </cell>
          <cell r="V1458">
            <v>4.41</v>
          </cell>
          <cell r="W1458">
            <v>8.82</v>
          </cell>
          <cell r="X1458">
            <v>0</v>
          </cell>
          <cell r="Y1458">
            <v>2</v>
          </cell>
          <cell r="Z1458">
            <v>8.82</v>
          </cell>
        </row>
        <row r="1459">
          <cell r="C1459">
            <v>36756</v>
          </cell>
          <cell r="D1459" t="str">
            <v>Sld</v>
          </cell>
          <cell r="E1459">
            <v>36770</v>
          </cell>
          <cell r="G1459">
            <v>10</v>
          </cell>
          <cell r="H1459">
            <v>4.4400000000000004</v>
          </cell>
          <cell r="I1459" t="str">
            <v xml:space="preserve">PB </v>
          </cell>
          <cell r="K1459">
            <v>207</v>
          </cell>
          <cell r="L1459">
            <v>4.7</v>
          </cell>
          <cell r="M1459">
            <v>-97400</v>
          </cell>
          <cell r="N1459" t="str">
            <v>Fut</v>
          </cell>
          <cell r="O1459" t="str">
            <v>Nyx</v>
          </cell>
          <cell r="P1459">
            <v>0</v>
          </cell>
          <cell r="Q1459">
            <v>100000</v>
          </cell>
          <cell r="R1459" t="str">
            <v>Fncl</v>
          </cell>
          <cell r="S1459" t="str">
            <v>Nymex</v>
          </cell>
          <cell r="T1459">
            <v>100000</v>
          </cell>
          <cell r="U1459">
            <v>-10</v>
          </cell>
          <cell r="V1459">
            <v>4.4400000000000004</v>
          </cell>
          <cell r="W1459">
            <v>0</v>
          </cell>
          <cell r="X1459">
            <v>44.400000000000006</v>
          </cell>
          <cell r="Y1459">
            <v>-10</v>
          </cell>
          <cell r="Z1459">
            <v>-44.400000000000006</v>
          </cell>
        </row>
        <row r="1460">
          <cell r="L1460" t="e">
            <v>#N/A</v>
          </cell>
        </row>
        <row r="1461">
          <cell r="C1461">
            <v>36756</v>
          </cell>
          <cell r="D1461" t="str">
            <v>Sld</v>
          </cell>
          <cell r="E1461">
            <v>36770</v>
          </cell>
          <cell r="G1461">
            <v>10</v>
          </cell>
          <cell r="H1461">
            <v>4.4400000000000004</v>
          </cell>
          <cell r="I1461" t="str">
            <v xml:space="preserve">PB </v>
          </cell>
          <cell r="K1461">
            <v>168</v>
          </cell>
          <cell r="L1461">
            <v>4.7</v>
          </cell>
          <cell r="M1461">
            <v>-97400</v>
          </cell>
          <cell r="N1461" t="str">
            <v>Fut</v>
          </cell>
          <cell r="O1461" t="str">
            <v>Nyx</v>
          </cell>
          <cell r="P1461">
            <v>0</v>
          </cell>
          <cell r="Q1461">
            <v>100000</v>
          </cell>
          <cell r="R1461" t="str">
            <v>Fncl</v>
          </cell>
          <cell r="S1461" t="str">
            <v>Nymex</v>
          </cell>
          <cell r="T1461">
            <v>100000</v>
          </cell>
          <cell r="U1461">
            <v>-10</v>
          </cell>
          <cell r="V1461">
            <v>4.4400000000000004</v>
          </cell>
          <cell r="W1461">
            <v>0</v>
          </cell>
          <cell r="X1461">
            <v>44.400000000000006</v>
          </cell>
          <cell r="Y1461">
            <v>-10</v>
          </cell>
          <cell r="Z1461">
            <v>-44.400000000000006</v>
          </cell>
        </row>
        <row r="1462">
          <cell r="L1462" t="e">
            <v>#N/A</v>
          </cell>
        </row>
        <row r="1463">
          <cell r="C1463">
            <v>36756</v>
          </cell>
          <cell r="D1463" t="str">
            <v>Bot</v>
          </cell>
          <cell r="E1463">
            <v>36982</v>
          </cell>
          <cell r="F1463">
            <v>16</v>
          </cell>
          <cell r="H1463">
            <v>3.84</v>
          </cell>
          <cell r="I1463" t="str">
            <v xml:space="preserve">PB </v>
          </cell>
          <cell r="K1463">
            <v>193</v>
          </cell>
          <cell r="L1463">
            <v>4.7149999999999999</v>
          </cell>
          <cell r="M1463">
            <v>168750</v>
          </cell>
          <cell r="N1463" t="str">
            <v>Fut</v>
          </cell>
          <cell r="O1463" t="str">
            <v>Nyx</v>
          </cell>
          <cell r="P1463">
            <v>160000</v>
          </cell>
          <cell r="Q1463">
            <v>0</v>
          </cell>
          <cell r="R1463" t="str">
            <v>Fncl</v>
          </cell>
          <cell r="S1463" t="str">
            <v>Nymex</v>
          </cell>
          <cell r="T1463">
            <v>160000</v>
          </cell>
          <cell r="U1463">
            <v>16</v>
          </cell>
          <cell r="V1463">
            <v>3.84</v>
          </cell>
          <cell r="W1463">
            <v>61.44</v>
          </cell>
          <cell r="X1463">
            <v>0</v>
          </cell>
          <cell r="Y1463">
            <v>16</v>
          </cell>
          <cell r="Z1463">
            <v>61.44</v>
          </cell>
        </row>
        <row r="1464">
          <cell r="C1464">
            <v>36756</v>
          </cell>
          <cell r="D1464" t="str">
            <v>Sld</v>
          </cell>
          <cell r="E1464">
            <v>36861</v>
          </cell>
          <cell r="G1464">
            <v>16</v>
          </cell>
          <cell r="H1464">
            <v>4.62</v>
          </cell>
          <cell r="I1464" t="str">
            <v xml:space="preserve">PB </v>
          </cell>
          <cell r="K1464">
            <v>193</v>
          </cell>
          <cell r="L1464">
            <v>6.1</v>
          </cell>
          <cell r="M1464">
            <v>-145200</v>
          </cell>
          <cell r="N1464" t="str">
            <v>Fut</v>
          </cell>
          <cell r="O1464" t="str">
            <v>Nyx</v>
          </cell>
          <cell r="P1464">
            <v>0</v>
          </cell>
          <cell r="Q1464">
            <v>160000</v>
          </cell>
          <cell r="R1464" t="str">
            <v>Fncl</v>
          </cell>
          <cell r="S1464" t="str">
            <v>Nymex</v>
          </cell>
          <cell r="T1464">
            <v>160000</v>
          </cell>
          <cell r="U1464">
            <v>-16</v>
          </cell>
          <cell r="V1464">
            <v>4.62</v>
          </cell>
          <cell r="W1464">
            <v>0</v>
          </cell>
          <cell r="X1464">
            <v>73.92</v>
          </cell>
          <cell r="Y1464">
            <v>-16</v>
          </cell>
          <cell r="Z1464">
            <v>-73.92</v>
          </cell>
        </row>
        <row r="1465">
          <cell r="C1465">
            <v>36756</v>
          </cell>
          <cell r="D1465" t="str">
            <v>Bot</v>
          </cell>
          <cell r="E1465">
            <v>36982</v>
          </cell>
          <cell r="F1465">
            <v>15</v>
          </cell>
          <cell r="H1465">
            <v>3.82</v>
          </cell>
          <cell r="I1465" t="str">
            <v xml:space="preserve">PB </v>
          </cell>
          <cell r="K1465">
            <v>192</v>
          </cell>
          <cell r="L1465">
            <v>4.7149999999999999</v>
          </cell>
          <cell r="M1465">
            <v>158950</v>
          </cell>
          <cell r="N1465" t="str">
            <v>Fut</v>
          </cell>
          <cell r="O1465" t="str">
            <v>Nyx</v>
          </cell>
          <cell r="P1465">
            <v>150000</v>
          </cell>
          <cell r="Q1465">
            <v>0</v>
          </cell>
          <cell r="R1465" t="str">
            <v>Fncl</v>
          </cell>
          <cell r="S1465" t="str">
            <v>Nymex</v>
          </cell>
          <cell r="T1465">
            <v>150000</v>
          </cell>
          <cell r="U1465">
            <v>15</v>
          </cell>
          <cell r="V1465">
            <v>3.82</v>
          </cell>
          <cell r="W1465">
            <v>57.3</v>
          </cell>
          <cell r="X1465">
            <v>0</v>
          </cell>
          <cell r="Y1465">
            <v>15</v>
          </cell>
          <cell r="Z1465">
            <v>57.3</v>
          </cell>
        </row>
        <row r="1466">
          <cell r="C1466">
            <v>36756</v>
          </cell>
          <cell r="D1466" t="str">
            <v>Sld</v>
          </cell>
          <cell r="E1466">
            <v>36861</v>
          </cell>
          <cell r="G1466">
            <v>15</v>
          </cell>
          <cell r="H1466">
            <v>4.5949999999999998</v>
          </cell>
          <cell r="I1466" t="str">
            <v xml:space="preserve">PB </v>
          </cell>
          <cell r="K1466">
            <v>192</v>
          </cell>
          <cell r="L1466">
            <v>6.1</v>
          </cell>
          <cell r="M1466">
            <v>-134950</v>
          </cell>
          <cell r="N1466" t="str">
            <v>Fut</v>
          </cell>
          <cell r="O1466" t="str">
            <v>Nyx</v>
          </cell>
          <cell r="P1466">
            <v>0</v>
          </cell>
          <cell r="Q1466">
            <v>150000</v>
          </cell>
          <cell r="R1466" t="str">
            <v>Fncl</v>
          </cell>
          <cell r="S1466" t="str">
            <v>Nymex</v>
          </cell>
          <cell r="T1466">
            <v>150000</v>
          </cell>
          <cell r="U1466">
            <v>-15</v>
          </cell>
          <cell r="V1466">
            <v>4.5949999999999998</v>
          </cell>
          <cell r="W1466">
            <v>0</v>
          </cell>
          <cell r="X1466">
            <v>68.924999999999997</v>
          </cell>
          <cell r="Y1466">
            <v>-15</v>
          </cell>
          <cell r="Z1466">
            <v>-68.924999999999997</v>
          </cell>
        </row>
        <row r="1467">
          <cell r="L1467" t="e">
            <v>#N/A</v>
          </cell>
        </row>
        <row r="1468">
          <cell r="C1468">
            <v>36756</v>
          </cell>
          <cell r="D1468" t="str">
            <v>Sld</v>
          </cell>
          <cell r="E1468">
            <v>36770</v>
          </cell>
          <cell r="G1468">
            <v>15</v>
          </cell>
          <cell r="H1468">
            <v>4.42</v>
          </cell>
          <cell r="I1468" t="str">
            <v xml:space="preserve">PB </v>
          </cell>
          <cell r="K1468">
            <v>168</v>
          </cell>
          <cell r="L1468">
            <v>4.7</v>
          </cell>
          <cell r="M1468">
            <v>-147200</v>
          </cell>
          <cell r="N1468" t="str">
            <v>Fut</v>
          </cell>
          <cell r="O1468" t="str">
            <v>Nyx</v>
          </cell>
          <cell r="P1468">
            <v>0</v>
          </cell>
          <cell r="Q1468">
            <v>150000</v>
          </cell>
          <cell r="R1468" t="str">
            <v>Fncl</v>
          </cell>
          <cell r="S1468" t="str">
            <v>Nymex</v>
          </cell>
          <cell r="T1468">
            <v>150000</v>
          </cell>
          <cell r="U1468">
            <v>-15</v>
          </cell>
          <cell r="V1468">
            <v>4.42</v>
          </cell>
          <cell r="W1468">
            <v>0</v>
          </cell>
          <cell r="X1468">
            <v>66.3</v>
          </cell>
          <cell r="Y1468">
            <v>-15</v>
          </cell>
          <cell r="Z1468">
            <v>-66.3</v>
          </cell>
        </row>
        <row r="1469">
          <cell r="C1469">
            <v>36756</v>
          </cell>
          <cell r="D1469" t="str">
            <v>Sld</v>
          </cell>
          <cell r="E1469">
            <v>36770</v>
          </cell>
          <cell r="G1469">
            <v>15</v>
          </cell>
          <cell r="H1469">
            <v>4.4400000000000004</v>
          </cell>
          <cell r="I1469" t="str">
            <v xml:space="preserve">PB </v>
          </cell>
          <cell r="K1469">
            <v>204</v>
          </cell>
          <cell r="L1469">
            <v>4.7</v>
          </cell>
          <cell r="M1469">
            <v>-147400</v>
          </cell>
          <cell r="N1469" t="str">
            <v>Fut</v>
          </cell>
          <cell r="O1469" t="str">
            <v>Nyx</v>
          </cell>
          <cell r="P1469">
            <v>0</v>
          </cell>
          <cell r="Q1469">
            <v>150000</v>
          </cell>
          <cell r="R1469" t="str">
            <v>Fncl</v>
          </cell>
          <cell r="S1469" t="str">
            <v>Nymex</v>
          </cell>
          <cell r="T1469">
            <v>150000</v>
          </cell>
          <cell r="U1469">
            <v>-15</v>
          </cell>
          <cell r="V1469">
            <v>4.4400000000000004</v>
          </cell>
          <cell r="W1469">
            <v>0</v>
          </cell>
          <cell r="X1469">
            <v>66.600000000000009</v>
          </cell>
          <cell r="Y1469">
            <v>-15</v>
          </cell>
          <cell r="Z1469">
            <v>-66.600000000000009</v>
          </cell>
        </row>
        <row r="1470">
          <cell r="L1470" t="e">
            <v>#N/A</v>
          </cell>
        </row>
        <row r="1471">
          <cell r="C1471">
            <v>36759</v>
          </cell>
          <cell r="D1471" t="str">
            <v>Sld</v>
          </cell>
          <cell r="E1471">
            <v>36770</v>
          </cell>
          <cell r="G1471">
            <v>10</v>
          </cell>
          <cell r="H1471">
            <v>4.5650000000000004</v>
          </cell>
          <cell r="I1471" t="str">
            <v>HN</v>
          </cell>
          <cell r="K1471">
            <v>212</v>
          </cell>
          <cell r="L1471">
            <v>4.7</v>
          </cell>
          <cell r="M1471">
            <v>-98650</v>
          </cell>
          <cell r="N1471" t="str">
            <v>Fut</v>
          </cell>
          <cell r="O1471" t="str">
            <v>Nyx</v>
          </cell>
          <cell r="P1471">
            <v>0</v>
          </cell>
          <cell r="Q1471">
            <v>100000</v>
          </cell>
          <cell r="R1471" t="str">
            <v>Fncl</v>
          </cell>
          <cell r="S1471" t="str">
            <v>Nymex</v>
          </cell>
          <cell r="T1471">
            <v>100000</v>
          </cell>
          <cell r="U1471">
            <v>-10</v>
          </cell>
          <cell r="V1471">
            <v>4.5650000000000004</v>
          </cell>
          <cell r="W1471">
            <v>0</v>
          </cell>
          <cell r="X1471">
            <v>45.650000000000006</v>
          </cell>
          <cell r="Y1471">
            <v>-10</v>
          </cell>
          <cell r="Z1471">
            <v>-45.650000000000006</v>
          </cell>
        </row>
        <row r="1472">
          <cell r="C1472">
            <v>36759</v>
          </cell>
          <cell r="D1472" t="str">
            <v>Sld</v>
          </cell>
          <cell r="E1472">
            <v>36770</v>
          </cell>
          <cell r="G1472">
            <v>10</v>
          </cell>
          <cell r="H1472">
            <v>4.6500000000000004</v>
          </cell>
          <cell r="I1472" t="str">
            <v>PB</v>
          </cell>
          <cell r="K1472">
            <v>212</v>
          </cell>
          <cell r="L1472">
            <v>4.7</v>
          </cell>
          <cell r="M1472">
            <v>-99500</v>
          </cell>
          <cell r="N1472" t="str">
            <v>Fut</v>
          </cell>
          <cell r="O1472" t="str">
            <v>Nyx</v>
          </cell>
          <cell r="P1472">
            <v>0</v>
          </cell>
          <cell r="Q1472">
            <v>100000</v>
          </cell>
          <cell r="R1472" t="str">
            <v>Fncl</v>
          </cell>
          <cell r="S1472" t="str">
            <v>Nymex</v>
          </cell>
          <cell r="T1472">
            <v>100000</v>
          </cell>
          <cell r="U1472">
            <v>-10</v>
          </cell>
          <cell r="V1472">
            <v>4.6500000000000004</v>
          </cell>
          <cell r="W1472">
            <v>0</v>
          </cell>
          <cell r="X1472">
            <v>46.5</v>
          </cell>
          <cell r="Y1472">
            <v>-10</v>
          </cell>
          <cell r="Z1472">
            <v>-46.5</v>
          </cell>
        </row>
        <row r="1473">
          <cell r="L1473" t="e">
            <v>#N/A</v>
          </cell>
        </row>
        <row r="1474">
          <cell r="C1474">
            <v>36760</v>
          </cell>
          <cell r="D1474" t="str">
            <v>Bot</v>
          </cell>
          <cell r="E1474">
            <v>36770</v>
          </cell>
          <cell r="F1474">
            <v>2</v>
          </cell>
          <cell r="H1474">
            <v>4.7149999999999999</v>
          </cell>
          <cell r="I1474" t="str">
            <v>PBA</v>
          </cell>
          <cell r="K1474">
            <v>204</v>
          </cell>
          <cell r="L1474">
            <v>4.7</v>
          </cell>
          <cell r="M1474">
            <v>19850.000000000004</v>
          </cell>
          <cell r="N1474" t="str">
            <v>Fut</v>
          </cell>
          <cell r="O1474" t="str">
            <v>Nyx</v>
          </cell>
          <cell r="P1474">
            <v>20000</v>
          </cell>
          <cell r="Q1474">
            <v>0</v>
          </cell>
          <cell r="R1474" t="str">
            <v>Fncl</v>
          </cell>
          <cell r="S1474" t="str">
            <v>Nymex</v>
          </cell>
          <cell r="T1474">
            <v>20000</v>
          </cell>
          <cell r="U1474">
            <v>2</v>
          </cell>
          <cell r="V1474">
            <v>4.7149999999999999</v>
          </cell>
          <cell r="W1474">
            <v>9.43</v>
          </cell>
          <cell r="X1474">
            <v>0</v>
          </cell>
          <cell r="Y1474">
            <v>2</v>
          </cell>
          <cell r="Z1474">
            <v>9.43</v>
          </cell>
        </row>
        <row r="1475">
          <cell r="C1475">
            <v>36760</v>
          </cell>
          <cell r="D1475" t="str">
            <v>Bot</v>
          </cell>
          <cell r="E1475">
            <v>36770</v>
          </cell>
          <cell r="F1475">
            <v>10</v>
          </cell>
          <cell r="H1475">
            <v>4.7290000000000001</v>
          </cell>
          <cell r="I1475" t="str">
            <v>PBA</v>
          </cell>
          <cell r="K1475">
            <v>208</v>
          </cell>
          <cell r="L1475">
            <v>4.7</v>
          </cell>
          <cell r="M1475">
            <v>99710</v>
          </cell>
          <cell r="N1475" t="str">
            <v>Fut</v>
          </cell>
          <cell r="O1475" t="str">
            <v>Nyx</v>
          </cell>
          <cell r="P1475">
            <v>100000</v>
          </cell>
          <cell r="Q1475">
            <v>0</v>
          </cell>
          <cell r="R1475" t="str">
            <v>Fncl</v>
          </cell>
          <cell r="S1475" t="str">
            <v>Nymex</v>
          </cell>
          <cell r="T1475">
            <v>100000</v>
          </cell>
          <cell r="U1475">
            <v>10</v>
          </cell>
          <cell r="V1475">
            <v>4.7290000000000001</v>
          </cell>
          <cell r="W1475">
            <v>47.29</v>
          </cell>
          <cell r="X1475">
            <v>0</v>
          </cell>
          <cell r="Y1475">
            <v>10</v>
          </cell>
          <cell r="Z1475">
            <v>47.29</v>
          </cell>
        </row>
        <row r="1476">
          <cell r="C1476">
            <v>36760</v>
          </cell>
          <cell r="D1476" t="str">
            <v>Bot</v>
          </cell>
          <cell r="E1476">
            <v>36770</v>
          </cell>
          <cell r="F1476">
            <v>5</v>
          </cell>
          <cell r="H1476">
            <v>4.7300000000000004</v>
          </cell>
          <cell r="I1476" t="str">
            <v>PBA</v>
          </cell>
          <cell r="K1476">
            <v>204</v>
          </cell>
          <cell r="L1476">
            <v>4.7</v>
          </cell>
          <cell r="M1476">
            <v>49700</v>
          </cell>
          <cell r="N1476" t="str">
            <v>Fut</v>
          </cell>
          <cell r="O1476" t="str">
            <v>Nyx</v>
          </cell>
          <cell r="P1476">
            <v>50000</v>
          </cell>
          <cell r="Q1476">
            <v>0</v>
          </cell>
          <cell r="R1476" t="str">
            <v>Fncl</v>
          </cell>
          <cell r="S1476" t="str">
            <v>Nymex</v>
          </cell>
          <cell r="T1476">
            <v>50000</v>
          </cell>
          <cell r="U1476">
            <v>5</v>
          </cell>
          <cell r="V1476">
            <v>4.7300000000000004</v>
          </cell>
          <cell r="W1476">
            <v>23.650000000000002</v>
          </cell>
          <cell r="X1476">
            <v>0</v>
          </cell>
          <cell r="Y1476">
            <v>5</v>
          </cell>
          <cell r="Z1476">
            <v>23.650000000000002</v>
          </cell>
        </row>
        <row r="1477">
          <cell r="L1477" t="e">
            <v>#N/A</v>
          </cell>
        </row>
        <row r="1478">
          <cell r="C1478">
            <v>36760</v>
          </cell>
          <cell r="D1478" t="str">
            <v>Bot</v>
          </cell>
          <cell r="E1478">
            <v>36770</v>
          </cell>
          <cell r="F1478">
            <v>10</v>
          </cell>
          <cell r="H1478">
            <v>4.54</v>
          </cell>
          <cell r="I1478" t="str">
            <v>HN</v>
          </cell>
          <cell r="K1478">
            <v>212</v>
          </cell>
          <cell r="L1478">
            <v>4.7</v>
          </cell>
          <cell r="M1478">
            <v>101600</v>
          </cell>
          <cell r="N1478" t="str">
            <v>Fut</v>
          </cell>
          <cell r="O1478" t="str">
            <v>Nyx</v>
          </cell>
          <cell r="P1478">
            <v>100000</v>
          </cell>
          <cell r="Q1478">
            <v>0</v>
          </cell>
          <cell r="R1478" t="str">
            <v>Fncl</v>
          </cell>
          <cell r="S1478" t="str">
            <v>Nymex</v>
          </cell>
          <cell r="T1478">
            <v>100000</v>
          </cell>
          <cell r="U1478">
            <v>10</v>
          </cell>
          <cell r="V1478">
            <v>4.54</v>
          </cell>
          <cell r="W1478">
            <v>45.4</v>
          </cell>
          <cell r="X1478">
            <v>0</v>
          </cell>
          <cell r="Y1478">
            <v>10</v>
          </cell>
          <cell r="Z1478">
            <v>45.4</v>
          </cell>
        </row>
        <row r="1479">
          <cell r="L1479" t="e">
            <v>#N/A</v>
          </cell>
        </row>
        <row r="1480">
          <cell r="C1480">
            <v>36761</v>
          </cell>
          <cell r="D1480" t="str">
            <v>Bot</v>
          </cell>
          <cell r="E1480">
            <v>36770</v>
          </cell>
          <cell r="F1480">
            <v>7</v>
          </cell>
          <cell r="H1480">
            <v>4.54</v>
          </cell>
          <cell r="I1480" t="str">
            <v>PBA</v>
          </cell>
          <cell r="K1480">
            <v>212</v>
          </cell>
          <cell r="L1480">
            <v>4.7</v>
          </cell>
          <cell r="M1480">
            <v>71600</v>
          </cell>
          <cell r="N1480" t="str">
            <v>Fut</v>
          </cell>
          <cell r="O1480" t="str">
            <v>Nyx</v>
          </cell>
          <cell r="P1480">
            <v>70000</v>
          </cell>
          <cell r="Q1480">
            <v>0</v>
          </cell>
          <cell r="R1480" t="str">
            <v>Fncl</v>
          </cell>
          <cell r="S1480" t="str">
            <v>Nymex</v>
          </cell>
          <cell r="T1480">
            <v>70000</v>
          </cell>
          <cell r="U1480">
            <v>7</v>
          </cell>
          <cell r="V1480">
            <v>4.54</v>
          </cell>
          <cell r="W1480">
            <v>31.78</v>
          </cell>
          <cell r="X1480">
            <v>0</v>
          </cell>
          <cell r="Y1480">
            <v>7</v>
          </cell>
          <cell r="Z1480">
            <v>31.78</v>
          </cell>
        </row>
        <row r="1481">
          <cell r="C1481">
            <v>36761</v>
          </cell>
          <cell r="D1481" t="str">
            <v>Bot</v>
          </cell>
          <cell r="E1481">
            <v>36770</v>
          </cell>
          <cell r="F1481">
            <v>10</v>
          </cell>
          <cell r="H1481">
            <v>4.55</v>
          </cell>
          <cell r="I1481" t="str">
            <v>PBA</v>
          </cell>
          <cell r="K1481">
            <v>212</v>
          </cell>
          <cell r="L1481">
            <v>4.7</v>
          </cell>
          <cell r="M1481">
            <v>101500</v>
          </cell>
          <cell r="N1481" t="str">
            <v>Fut</v>
          </cell>
          <cell r="O1481" t="str">
            <v>Nyx</v>
          </cell>
          <cell r="P1481">
            <v>100000</v>
          </cell>
          <cell r="Q1481">
            <v>0</v>
          </cell>
          <cell r="R1481" t="str">
            <v>Fncl</v>
          </cell>
          <cell r="S1481" t="str">
            <v>Nymex</v>
          </cell>
          <cell r="T1481">
            <v>100000</v>
          </cell>
          <cell r="U1481">
            <v>10</v>
          </cell>
          <cell r="V1481">
            <v>4.55</v>
          </cell>
          <cell r="W1481">
            <v>45.5</v>
          </cell>
          <cell r="X1481">
            <v>0</v>
          </cell>
          <cell r="Y1481">
            <v>10</v>
          </cell>
          <cell r="Z1481">
            <v>45.5</v>
          </cell>
        </row>
        <row r="1482">
          <cell r="C1482">
            <v>36761</v>
          </cell>
          <cell r="D1482" t="str">
            <v>Bot</v>
          </cell>
          <cell r="E1482">
            <v>36770</v>
          </cell>
          <cell r="F1482">
            <v>15</v>
          </cell>
          <cell r="H1482">
            <v>4.68</v>
          </cell>
          <cell r="I1482" t="str">
            <v xml:space="preserve">PB </v>
          </cell>
          <cell r="K1482">
            <v>212</v>
          </cell>
          <cell r="L1482">
            <v>4.7</v>
          </cell>
          <cell r="M1482">
            <v>150200</v>
          </cell>
          <cell r="N1482" t="str">
            <v>Fut</v>
          </cell>
          <cell r="O1482" t="str">
            <v>Nyx</v>
          </cell>
          <cell r="P1482">
            <v>150000</v>
          </cell>
          <cell r="Q1482">
            <v>0</v>
          </cell>
          <cell r="R1482" t="str">
            <v>Fncl</v>
          </cell>
          <cell r="S1482" t="str">
            <v>Nymex</v>
          </cell>
          <cell r="T1482">
            <v>150000</v>
          </cell>
          <cell r="U1482">
            <v>15</v>
          </cell>
          <cell r="V1482">
            <v>4.68</v>
          </cell>
          <cell r="W1482">
            <v>70.199999999999989</v>
          </cell>
          <cell r="X1482">
            <v>0</v>
          </cell>
          <cell r="Y1482">
            <v>15</v>
          </cell>
          <cell r="Z1482">
            <v>70.199999999999989</v>
          </cell>
        </row>
        <row r="1483">
          <cell r="C1483">
            <v>36761</v>
          </cell>
          <cell r="D1483" t="str">
            <v>Sld</v>
          </cell>
          <cell r="E1483">
            <v>36770</v>
          </cell>
          <cell r="G1483">
            <v>11</v>
          </cell>
          <cell r="H1483">
            <v>4.71</v>
          </cell>
          <cell r="I1483" t="str">
            <v xml:space="preserve">PB </v>
          </cell>
          <cell r="K1483">
            <v>212</v>
          </cell>
          <cell r="L1483">
            <v>4.7</v>
          </cell>
          <cell r="M1483">
            <v>-110100</v>
          </cell>
          <cell r="N1483" t="str">
            <v>Fut</v>
          </cell>
          <cell r="O1483" t="str">
            <v>Nyx</v>
          </cell>
          <cell r="P1483">
            <v>0</v>
          </cell>
          <cell r="Q1483">
            <v>110000</v>
          </cell>
          <cell r="R1483" t="str">
            <v>Fncl</v>
          </cell>
          <cell r="S1483" t="str">
            <v>Nymex</v>
          </cell>
          <cell r="T1483">
            <v>110000</v>
          </cell>
          <cell r="U1483">
            <v>-11</v>
          </cell>
          <cell r="V1483">
            <v>4.71</v>
          </cell>
          <cell r="W1483">
            <v>0</v>
          </cell>
          <cell r="X1483">
            <v>51.81</v>
          </cell>
          <cell r="Y1483">
            <v>-11</v>
          </cell>
          <cell r="Z1483">
            <v>-51.81</v>
          </cell>
        </row>
        <row r="1484">
          <cell r="C1484">
            <v>36761</v>
          </cell>
          <cell r="D1484" t="str">
            <v>Sld</v>
          </cell>
          <cell r="E1484">
            <v>36770</v>
          </cell>
          <cell r="G1484">
            <v>9</v>
          </cell>
          <cell r="H1484">
            <v>4.7</v>
          </cell>
          <cell r="I1484" t="str">
            <v xml:space="preserve">PB </v>
          </cell>
          <cell r="K1484">
            <v>212</v>
          </cell>
          <cell r="L1484">
            <v>4.7</v>
          </cell>
          <cell r="M1484">
            <v>-90000</v>
          </cell>
          <cell r="N1484" t="str">
            <v>Fut</v>
          </cell>
          <cell r="O1484" t="str">
            <v>Nyx</v>
          </cell>
          <cell r="P1484">
            <v>0</v>
          </cell>
          <cell r="Q1484">
            <v>90000</v>
          </cell>
          <cell r="R1484" t="str">
            <v>Fncl</v>
          </cell>
          <cell r="S1484" t="str">
            <v>Nymex</v>
          </cell>
          <cell r="T1484">
            <v>90000</v>
          </cell>
          <cell r="U1484">
            <v>-9</v>
          </cell>
          <cell r="V1484">
            <v>4.7</v>
          </cell>
          <cell r="W1484">
            <v>0</v>
          </cell>
          <cell r="X1484">
            <v>42.300000000000004</v>
          </cell>
          <cell r="Y1484">
            <v>-9</v>
          </cell>
          <cell r="Z1484">
            <v>-42.300000000000004</v>
          </cell>
        </row>
        <row r="1485">
          <cell r="C1485">
            <v>36761</v>
          </cell>
          <cell r="D1485" t="str">
            <v>Bot</v>
          </cell>
          <cell r="E1485">
            <v>36770</v>
          </cell>
          <cell r="F1485">
            <v>30</v>
          </cell>
          <cell r="H1485">
            <v>4.66</v>
          </cell>
          <cell r="I1485" t="str">
            <v xml:space="preserve">PB </v>
          </cell>
          <cell r="K1485">
            <v>212</v>
          </cell>
          <cell r="L1485">
            <v>4.7</v>
          </cell>
          <cell r="M1485">
            <v>300400</v>
          </cell>
          <cell r="N1485" t="str">
            <v>Fut</v>
          </cell>
          <cell r="O1485" t="str">
            <v>Nyx</v>
          </cell>
          <cell r="P1485">
            <v>300000</v>
          </cell>
          <cell r="Q1485">
            <v>0</v>
          </cell>
          <cell r="R1485" t="str">
            <v>Fncl</v>
          </cell>
          <cell r="S1485" t="str">
            <v>Nymex</v>
          </cell>
          <cell r="T1485">
            <v>300000</v>
          </cell>
          <cell r="U1485">
            <v>30</v>
          </cell>
          <cell r="V1485">
            <v>4.66</v>
          </cell>
          <cell r="W1485">
            <v>139.80000000000001</v>
          </cell>
          <cell r="X1485">
            <v>0</v>
          </cell>
          <cell r="Y1485">
            <v>30</v>
          </cell>
          <cell r="Z1485">
            <v>139.80000000000001</v>
          </cell>
        </row>
        <row r="1486">
          <cell r="C1486">
            <v>36761</v>
          </cell>
          <cell r="D1486" t="str">
            <v>Sld</v>
          </cell>
          <cell r="E1486">
            <v>36770</v>
          </cell>
          <cell r="G1486">
            <v>20</v>
          </cell>
          <cell r="H1486">
            <v>4.7</v>
          </cell>
          <cell r="I1486" t="str">
            <v xml:space="preserve">PB </v>
          </cell>
          <cell r="K1486">
            <v>212</v>
          </cell>
          <cell r="L1486">
            <v>4.7</v>
          </cell>
          <cell r="M1486">
            <v>-200000</v>
          </cell>
          <cell r="N1486" t="str">
            <v>Fut</v>
          </cell>
          <cell r="O1486" t="str">
            <v>Nyx</v>
          </cell>
          <cell r="P1486">
            <v>0</v>
          </cell>
          <cell r="Q1486">
            <v>200000</v>
          </cell>
          <cell r="R1486" t="str">
            <v>Fncl</v>
          </cell>
          <cell r="S1486" t="str">
            <v>Nymex</v>
          </cell>
          <cell r="T1486">
            <v>200000</v>
          </cell>
          <cell r="U1486">
            <v>-20</v>
          </cell>
          <cell r="V1486">
            <v>4.7</v>
          </cell>
          <cell r="W1486">
            <v>0</v>
          </cell>
          <cell r="X1486">
            <v>94</v>
          </cell>
          <cell r="Y1486">
            <v>-20</v>
          </cell>
          <cell r="Z1486">
            <v>-94</v>
          </cell>
        </row>
        <row r="1487">
          <cell r="C1487">
            <v>36761</v>
          </cell>
          <cell r="D1487" t="str">
            <v>Sld</v>
          </cell>
          <cell r="E1487">
            <v>36770</v>
          </cell>
          <cell r="G1487">
            <v>30</v>
          </cell>
          <cell r="H1487">
            <v>4.67</v>
          </cell>
          <cell r="I1487" t="str">
            <v xml:space="preserve">PB </v>
          </cell>
          <cell r="K1487">
            <v>212</v>
          </cell>
          <cell r="L1487">
            <v>4.7</v>
          </cell>
          <cell r="M1487">
            <v>-299700</v>
          </cell>
          <cell r="N1487" t="str">
            <v>Fut</v>
          </cell>
          <cell r="O1487" t="str">
            <v>Nyx</v>
          </cell>
          <cell r="P1487">
            <v>0</v>
          </cell>
          <cell r="Q1487">
            <v>300000</v>
          </cell>
          <cell r="R1487" t="str">
            <v>Fncl</v>
          </cell>
          <cell r="S1487" t="str">
            <v>Nymex</v>
          </cell>
          <cell r="T1487">
            <v>300000</v>
          </cell>
          <cell r="U1487">
            <v>-30</v>
          </cell>
          <cell r="V1487">
            <v>4.67</v>
          </cell>
          <cell r="W1487">
            <v>0</v>
          </cell>
          <cell r="X1487">
            <v>140.1</v>
          </cell>
          <cell r="Y1487">
            <v>-30</v>
          </cell>
          <cell r="Z1487">
            <v>-140.1</v>
          </cell>
        </row>
        <row r="1488">
          <cell r="C1488">
            <v>36761</v>
          </cell>
          <cell r="D1488" t="str">
            <v>Sld</v>
          </cell>
          <cell r="E1488">
            <v>36770</v>
          </cell>
          <cell r="G1488">
            <v>20</v>
          </cell>
          <cell r="H1488">
            <v>4.6500000000000004</v>
          </cell>
          <cell r="I1488" t="str">
            <v xml:space="preserve">PB </v>
          </cell>
          <cell r="K1488">
            <v>212</v>
          </cell>
          <cell r="L1488">
            <v>4.7</v>
          </cell>
          <cell r="M1488">
            <v>-199500</v>
          </cell>
          <cell r="N1488" t="str">
            <v>Fut</v>
          </cell>
          <cell r="O1488" t="str">
            <v>Nyx</v>
          </cell>
          <cell r="P1488">
            <v>0</v>
          </cell>
          <cell r="Q1488">
            <v>200000</v>
          </cell>
          <cell r="R1488" t="str">
            <v>Fncl</v>
          </cell>
          <cell r="S1488" t="str">
            <v>Nymex</v>
          </cell>
          <cell r="T1488">
            <v>200000</v>
          </cell>
          <cell r="U1488">
            <v>-20</v>
          </cell>
          <cell r="V1488">
            <v>4.6500000000000004</v>
          </cell>
          <cell r="W1488">
            <v>0</v>
          </cell>
          <cell r="X1488">
            <v>93</v>
          </cell>
          <cell r="Y1488">
            <v>-20</v>
          </cell>
          <cell r="Z1488">
            <v>-93</v>
          </cell>
        </row>
        <row r="1489">
          <cell r="C1489">
            <v>36761</v>
          </cell>
          <cell r="D1489" t="str">
            <v>Sld</v>
          </cell>
          <cell r="E1489">
            <v>36770</v>
          </cell>
          <cell r="G1489">
            <v>10</v>
          </cell>
          <cell r="H1489">
            <v>4.66</v>
          </cell>
          <cell r="I1489" t="str">
            <v xml:space="preserve">PB </v>
          </cell>
          <cell r="K1489">
            <v>212</v>
          </cell>
          <cell r="L1489">
            <v>4.7</v>
          </cell>
          <cell r="M1489">
            <v>-99600.000000000015</v>
          </cell>
          <cell r="N1489" t="str">
            <v>Fut</v>
          </cell>
          <cell r="O1489" t="str">
            <v>Nyx</v>
          </cell>
          <cell r="P1489">
            <v>0</v>
          </cell>
          <cell r="Q1489">
            <v>100000</v>
          </cell>
          <cell r="R1489" t="str">
            <v>Fncl</v>
          </cell>
          <cell r="S1489" t="str">
            <v>Nymex</v>
          </cell>
          <cell r="T1489">
            <v>100000</v>
          </cell>
          <cell r="U1489">
            <v>-10</v>
          </cell>
          <cell r="V1489">
            <v>4.66</v>
          </cell>
          <cell r="W1489">
            <v>0</v>
          </cell>
          <cell r="X1489">
            <v>46.6</v>
          </cell>
          <cell r="Y1489">
            <v>-10</v>
          </cell>
          <cell r="Z1489">
            <v>-46.6</v>
          </cell>
        </row>
        <row r="1490">
          <cell r="L1490" t="e">
            <v>#N/A</v>
          </cell>
        </row>
        <row r="1491">
          <cell r="C1491">
            <v>36762</v>
          </cell>
          <cell r="D1491" t="str">
            <v>Bot</v>
          </cell>
          <cell r="E1491">
            <v>36770</v>
          </cell>
          <cell r="F1491">
            <v>10</v>
          </cell>
          <cell r="H1491">
            <v>4.5999999999999996</v>
          </cell>
          <cell r="I1491" t="str">
            <v>PBA</v>
          </cell>
          <cell r="K1491">
            <v>212</v>
          </cell>
          <cell r="L1491">
            <v>4.7</v>
          </cell>
          <cell r="M1491">
            <v>101000.00000000001</v>
          </cell>
          <cell r="N1491" t="str">
            <v>Fut</v>
          </cell>
          <cell r="O1491" t="str">
            <v>Nyx</v>
          </cell>
          <cell r="P1491">
            <v>100000</v>
          </cell>
          <cell r="Q1491">
            <v>0</v>
          </cell>
          <cell r="R1491" t="str">
            <v>Fncl</v>
          </cell>
          <cell r="S1491" t="str">
            <v>Nymex</v>
          </cell>
          <cell r="T1491">
            <v>100000</v>
          </cell>
          <cell r="U1491">
            <v>10</v>
          </cell>
          <cell r="V1491">
            <v>4.5999999999999996</v>
          </cell>
          <cell r="W1491">
            <v>46</v>
          </cell>
          <cell r="X1491">
            <v>0</v>
          </cell>
          <cell r="Y1491">
            <v>10</v>
          </cell>
          <cell r="Z1491">
            <v>46</v>
          </cell>
        </row>
        <row r="1492">
          <cell r="C1492">
            <v>36762</v>
          </cell>
          <cell r="D1492" t="str">
            <v>Bot</v>
          </cell>
          <cell r="E1492">
            <v>36770</v>
          </cell>
          <cell r="F1492">
            <v>5</v>
          </cell>
          <cell r="H1492">
            <v>4.47</v>
          </cell>
          <cell r="I1492" t="str">
            <v>PB</v>
          </cell>
          <cell r="K1492">
            <v>212</v>
          </cell>
          <cell r="L1492">
            <v>4.7</v>
          </cell>
          <cell r="M1492">
            <v>52300.000000000007</v>
          </cell>
          <cell r="N1492" t="str">
            <v>Fut</v>
          </cell>
          <cell r="O1492" t="str">
            <v>Nyx</v>
          </cell>
          <cell r="P1492">
            <v>50000</v>
          </cell>
          <cell r="Q1492">
            <v>0</v>
          </cell>
          <cell r="R1492" t="str">
            <v>Fncl</v>
          </cell>
          <cell r="S1492" t="str">
            <v>Nymex</v>
          </cell>
          <cell r="T1492">
            <v>50000</v>
          </cell>
          <cell r="U1492">
            <v>5</v>
          </cell>
          <cell r="V1492">
            <v>4.47</v>
          </cell>
          <cell r="W1492">
            <v>22.349999999999998</v>
          </cell>
          <cell r="X1492">
            <v>0</v>
          </cell>
          <cell r="Y1492">
            <v>5</v>
          </cell>
          <cell r="Z1492">
            <v>22.349999999999998</v>
          </cell>
        </row>
        <row r="1493">
          <cell r="C1493">
            <v>36762</v>
          </cell>
          <cell r="D1493" t="str">
            <v>Bot</v>
          </cell>
          <cell r="E1493">
            <v>36770</v>
          </cell>
          <cell r="F1493">
            <v>34</v>
          </cell>
          <cell r="H1493">
            <v>4.49</v>
          </cell>
          <cell r="I1493" t="str">
            <v>PB</v>
          </cell>
          <cell r="K1493">
            <v>168</v>
          </cell>
          <cell r="L1493">
            <v>4.7</v>
          </cell>
          <cell r="M1493">
            <v>342100</v>
          </cell>
          <cell r="N1493" t="str">
            <v>Fut</v>
          </cell>
          <cell r="O1493" t="str">
            <v>Nyx</v>
          </cell>
          <cell r="P1493">
            <v>340000</v>
          </cell>
          <cell r="Q1493">
            <v>0</v>
          </cell>
          <cell r="R1493" t="str">
            <v>Fncl</v>
          </cell>
          <cell r="S1493" t="str">
            <v>Nymex</v>
          </cell>
          <cell r="T1493">
            <v>340000</v>
          </cell>
          <cell r="U1493">
            <v>34</v>
          </cell>
          <cell r="V1493">
            <v>4.49</v>
          </cell>
          <cell r="W1493">
            <v>152.66</v>
          </cell>
          <cell r="X1493">
            <v>0</v>
          </cell>
          <cell r="Y1493">
            <v>34</v>
          </cell>
          <cell r="Z1493">
            <v>152.66</v>
          </cell>
        </row>
        <row r="1494">
          <cell r="C1494">
            <v>36762</v>
          </cell>
          <cell r="D1494" t="str">
            <v>Bot</v>
          </cell>
          <cell r="E1494">
            <v>36770</v>
          </cell>
          <cell r="F1494">
            <v>11</v>
          </cell>
          <cell r="H1494">
            <v>4.49</v>
          </cell>
          <cell r="I1494" t="str">
            <v>PB</v>
          </cell>
          <cell r="K1494">
            <v>204</v>
          </cell>
          <cell r="L1494">
            <v>4.7</v>
          </cell>
          <cell r="M1494">
            <v>112100.00000000001</v>
          </cell>
          <cell r="N1494" t="str">
            <v>Fut</v>
          </cell>
          <cell r="O1494" t="str">
            <v>Nyx</v>
          </cell>
          <cell r="P1494">
            <v>110000</v>
          </cell>
          <cell r="Q1494">
            <v>0</v>
          </cell>
          <cell r="R1494" t="str">
            <v>Fncl</v>
          </cell>
          <cell r="S1494" t="str">
            <v>Nymex</v>
          </cell>
          <cell r="T1494">
            <v>110000</v>
          </cell>
          <cell r="U1494">
            <v>11</v>
          </cell>
          <cell r="V1494">
            <v>4.49</v>
          </cell>
          <cell r="W1494">
            <v>49.39</v>
          </cell>
          <cell r="X1494">
            <v>0</v>
          </cell>
          <cell r="Y1494">
            <v>11</v>
          </cell>
          <cell r="Z1494">
            <v>49.39</v>
          </cell>
        </row>
        <row r="1495">
          <cell r="C1495">
            <v>36762</v>
          </cell>
          <cell r="D1495" t="str">
            <v>Bot</v>
          </cell>
          <cell r="E1495">
            <v>36770</v>
          </cell>
          <cell r="F1495">
            <v>15</v>
          </cell>
          <cell r="H1495">
            <v>4.5</v>
          </cell>
          <cell r="I1495" t="str">
            <v>PB</v>
          </cell>
          <cell r="K1495">
            <v>212</v>
          </cell>
          <cell r="L1495">
            <v>4.7</v>
          </cell>
          <cell r="M1495">
            <v>152000</v>
          </cell>
          <cell r="N1495" t="str">
            <v>Fut</v>
          </cell>
          <cell r="O1495" t="str">
            <v>Nyx</v>
          </cell>
          <cell r="P1495">
            <v>150000</v>
          </cell>
          <cell r="Q1495">
            <v>0</v>
          </cell>
          <cell r="R1495" t="str">
            <v>Fncl</v>
          </cell>
          <cell r="S1495" t="str">
            <v>Nymex</v>
          </cell>
          <cell r="T1495">
            <v>150000</v>
          </cell>
          <cell r="U1495">
            <v>15</v>
          </cell>
          <cell r="V1495">
            <v>4.5</v>
          </cell>
          <cell r="W1495">
            <v>67.5</v>
          </cell>
          <cell r="X1495">
            <v>0</v>
          </cell>
          <cell r="Y1495">
            <v>15</v>
          </cell>
          <cell r="Z1495">
            <v>67.5</v>
          </cell>
        </row>
        <row r="1496">
          <cell r="L1496" t="e">
            <v>#N/A</v>
          </cell>
        </row>
        <row r="1497">
          <cell r="C1497">
            <v>36766</v>
          </cell>
          <cell r="D1497" t="str">
            <v>Sld</v>
          </cell>
          <cell r="E1497">
            <v>36770</v>
          </cell>
          <cell r="G1497">
            <v>34</v>
          </cell>
          <cell r="H1497">
            <v>4.4000000000000004</v>
          </cell>
          <cell r="I1497" t="str">
            <v>IT</v>
          </cell>
          <cell r="K1497">
            <v>212</v>
          </cell>
          <cell r="L1497">
            <v>4.7</v>
          </cell>
          <cell r="M1497">
            <v>-337000</v>
          </cell>
          <cell r="N1497" t="str">
            <v>Fut</v>
          </cell>
          <cell r="O1497" t="str">
            <v>Nyx</v>
          </cell>
          <cell r="P1497">
            <v>0</v>
          </cell>
          <cell r="Q1497">
            <v>340000</v>
          </cell>
          <cell r="R1497" t="str">
            <v>Fncl</v>
          </cell>
          <cell r="S1497" t="str">
            <v>Nymex</v>
          </cell>
          <cell r="T1497">
            <v>340000</v>
          </cell>
          <cell r="U1497">
            <v>-34</v>
          </cell>
          <cell r="V1497">
            <v>4.4000000000000004</v>
          </cell>
          <cell r="W1497">
            <v>0</v>
          </cell>
          <cell r="X1497">
            <v>149.60000000000002</v>
          </cell>
          <cell r="Y1497">
            <v>-34</v>
          </cell>
          <cell r="Z1497">
            <v>-149.60000000000002</v>
          </cell>
        </row>
        <row r="1498">
          <cell r="C1498">
            <v>36766</v>
          </cell>
          <cell r="D1498" t="str">
            <v>Bot</v>
          </cell>
          <cell r="E1498">
            <v>36770</v>
          </cell>
          <cell r="F1498">
            <v>34</v>
          </cell>
          <cell r="H1498">
            <v>4.4000000000000004</v>
          </cell>
          <cell r="I1498" t="str">
            <v>IT</v>
          </cell>
          <cell r="K1498">
            <v>168</v>
          </cell>
          <cell r="L1498">
            <v>4.7</v>
          </cell>
          <cell r="M1498">
            <v>343000</v>
          </cell>
          <cell r="N1498" t="str">
            <v>Fut</v>
          </cell>
          <cell r="O1498" t="str">
            <v>Nyx</v>
          </cell>
          <cell r="P1498">
            <v>340000</v>
          </cell>
          <cell r="Q1498">
            <v>0</v>
          </cell>
          <cell r="R1498" t="str">
            <v>Fncl</v>
          </cell>
          <cell r="S1498" t="str">
            <v>Nymex</v>
          </cell>
          <cell r="T1498">
            <v>340000</v>
          </cell>
          <cell r="U1498">
            <v>34</v>
          </cell>
          <cell r="V1498">
            <v>4.4000000000000004</v>
          </cell>
          <cell r="W1498">
            <v>149.60000000000002</v>
          </cell>
          <cell r="X1498">
            <v>0</v>
          </cell>
          <cell r="Y1498">
            <v>34</v>
          </cell>
          <cell r="Z1498">
            <v>149.60000000000002</v>
          </cell>
        </row>
        <row r="1499">
          <cell r="C1499">
            <v>36766</v>
          </cell>
          <cell r="D1499" t="str">
            <v>Sld</v>
          </cell>
          <cell r="E1499">
            <v>36770</v>
          </cell>
          <cell r="G1499">
            <v>10</v>
          </cell>
          <cell r="H1499">
            <v>4.4000000000000004</v>
          </cell>
          <cell r="I1499" t="str">
            <v>IT</v>
          </cell>
          <cell r="K1499">
            <v>212</v>
          </cell>
          <cell r="L1499">
            <v>4.7</v>
          </cell>
          <cell r="M1499">
            <v>-97000</v>
          </cell>
          <cell r="N1499" t="str">
            <v>Fut</v>
          </cell>
          <cell r="O1499" t="str">
            <v>Nyx</v>
          </cell>
          <cell r="P1499">
            <v>0</v>
          </cell>
          <cell r="Q1499">
            <v>100000</v>
          </cell>
          <cell r="R1499" t="str">
            <v>Fncl</v>
          </cell>
          <cell r="S1499" t="str">
            <v>Nymex</v>
          </cell>
          <cell r="T1499">
            <v>100000</v>
          </cell>
          <cell r="U1499">
            <v>-10</v>
          </cell>
          <cell r="V1499">
            <v>4.4000000000000004</v>
          </cell>
          <cell r="W1499">
            <v>0</v>
          </cell>
          <cell r="X1499">
            <v>44</v>
          </cell>
          <cell r="Y1499">
            <v>-10</v>
          </cell>
          <cell r="Z1499">
            <v>-44</v>
          </cell>
        </row>
        <row r="1500">
          <cell r="C1500">
            <v>36766</v>
          </cell>
          <cell r="D1500" t="str">
            <v>Bot</v>
          </cell>
          <cell r="E1500">
            <v>36770</v>
          </cell>
          <cell r="F1500">
            <v>10</v>
          </cell>
          <cell r="H1500">
            <v>4.4000000000000004</v>
          </cell>
          <cell r="I1500" t="str">
            <v>IT</v>
          </cell>
          <cell r="K1500">
            <v>207</v>
          </cell>
          <cell r="L1500">
            <v>4.7</v>
          </cell>
          <cell r="M1500">
            <v>103000</v>
          </cell>
          <cell r="N1500" t="str">
            <v>Fut</v>
          </cell>
          <cell r="O1500" t="str">
            <v>Nyx</v>
          </cell>
          <cell r="P1500">
            <v>100000</v>
          </cell>
          <cell r="Q1500">
            <v>0</v>
          </cell>
          <cell r="R1500" t="str">
            <v>Fncl</v>
          </cell>
          <cell r="S1500" t="str">
            <v>Nymex</v>
          </cell>
          <cell r="T1500">
            <v>100000</v>
          </cell>
          <cell r="U1500">
            <v>10</v>
          </cell>
          <cell r="V1500">
            <v>4.4000000000000004</v>
          </cell>
          <cell r="W1500">
            <v>44</v>
          </cell>
          <cell r="X1500">
            <v>0</v>
          </cell>
          <cell r="Y1500">
            <v>10</v>
          </cell>
          <cell r="Z1500">
            <v>44</v>
          </cell>
        </row>
        <row r="1501">
          <cell r="C1501">
            <v>36766</v>
          </cell>
          <cell r="D1501" t="str">
            <v>Sld</v>
          </cell>
          <cell r="E1501">
            <v>36770</v>
          </cell>
          <cell r="G1501">
            <v>10</v>
          </cell>
          <cell r="H1501">
            <v>4.4000000000000004</v>
          </cell>
          <cell r="I1501" t="str">
            <v>IT</v>
          </cell>
          <cell r="K1501">
            <v>191</v>
          </cell>
          <cell r="L1501">
            <v>4.7</v>
          </cell>
          <cell r="M1501">
            <v>-97000</v>
          </cell>
          <cell r="N1501" t="str">
            <v>Fut</v>
          </cell>
          <cell r="O1501" t="str">
            <v>Nyx</v>
          </cell>
          <cell r="P1501">
            <v>0</v>
          </cell>
          <cell r="Q1501">
            <v>100000</v>
          </cell>
          <cell r="R1501" t="str">
            <v>Fncl</v>
          </cell>
          <cell r="S1501" t="str">
            <v>Nymex</v>
          </cell>
          <cell r="T1501">
            <v>100000</v>
          </cell>
          <cell r="U1501">
            <v>-10</v>
          </cell>
          <cell r="V1501">
            <v>4.4000000000000004</v>
          </cell>
          <cell r="W1501">
            <v>0</v>
          </cell>
          <cell r="X1501">
            <v>44</v>
          </cell>
          <cell r="Y1501">
            <v>-10</v>
          </cell>
          <cell r="Z1501">
            <v>-44</v>
          </cell>
        </row>
        <row r="1502">
          <cell r="C1502">
            <v>36766</v>
          </cell>
          <cell r="D1502" t="str">
            <v>Bot</v>
          </cell>
          <cell r="E1502">
            <v>36770</v>
          </cell>
          <cell r="F1502">
            <v>10</v>
          </cell>
          <cell r="H1502">
            <v>4.4000000000000004</v>
          </cell>
          <cell r="I1502" t="str">
            <v>IT</v>
          </cell>
          <cell r="K1502">
            <v>208</v>
          </cell>
          <cell r="L1502">
            <v>4.7</v>
          </cell>
          <cell r="M1502">
            <v>103000</v>
          </cell>
          <cell r="N1502" t="str">
            <v>Fut</v>
          </cell>
          <cell r="O1502" t="str">
            <v>Nyx</v>
          </cell>
          <cell r="P1502">
            <v>100000</v>
          </cell>
          <cell r="Q1502">
            <v>0</v>
          </cell>
          <cell r="R1502" t="str">
            <v>Fncl</v>
          </cell>
          <cell r="S1502" t="str">
            <v>Nymex</v>
          </cell>
          <cell r="T1502">
            <v>100000</v>
          </cell>
          <cell r="U1502">
            <v>10</v>
          </cell>
          <cell r="V1502">
            <v>4.4000000000000004</v>
          </cell>
          <cell r="W1502">
            <v>44</v>
          </cell>
          <cell r="X1502">
            <v>0</v>
          </cell>
          <cell r="Y1502">
            <v>10</v>
          </cell>
          <cell r="Z1502">
            <v>44</v>
          </cell>
        </row>
        <row r="1503">
          <cell r="C1503">
            <v>36766</v>
          </cell>
          <cell r="D1503" t="str">
            <v>Sld</v>
          </cell>
          <cell r="E1503">
            <v>36770</v>
          </cell>
          <cell r="G1503">
            <v>13</v>
          </cell>
          <cell r="H1503">
            <v>4.4000000000000004</v>
          </cell>
          <cell r="I1503" t="str">
            <v>IT</v>
          </cell>
          <cell r="K1503">
            <v>191</v>
          </cell>
          <cell r="L1503">
            <v>4.7</v>
          </cell>
          <cell r="M1503">
            <v>-127000</v>
          </cell>
          <cell r="N1503" t="str">
            <v>Fut</v>
          </cell>
          <cell r="O1503" t="str">
            <v>Nyx</v>
          </cell>
          <cell r="P1503">
            <v>0</v>
          </cell>
          <cell r="Q1503">
            <v>130000</v>
          </cell>
          <cell r="R1503" t="str">
            <v>Fncl</v>
          </cell>
          <cell r="S1503" t="str">
            <v>Nymex</v>
          </cell>
          <cell r="T1503">
            <v>130000</v>
          </cell>
          <cell r="U1503">
            <v>-13</v>
          </cell>
          <cell r="V1503">
            <v>4.4000000000000004</v>
          </cell>
          <cell r="W1503">
            <v>0</v>
          </cell>
          <cell r="X1503">
            <v>57.2</v>
          </cell>
          <cell r="Y1503">
            <v>-13</v>
          </cell>
          <cell r="Z1503">
            <v>-57.2</v>
          </cell>
        </row>
        <row r="1504">
          <cell r="C1504">
            <v>36766</v>
          </cell>
          <cell r="D1504" t="str">
            <v>Bot</v>
          </cell>
          <cell r="E1504">
            <v>36770</v>
          </cell>
          <cell r="F1504">
            <v>13</v>
          </cell>
          <cell r="H1504">
            <v>4.4000000000000004</v>
          </cell>
          <cell r="I1504" t="str">
            <v>IT</v>
          </cell>
          <cell r="K1504">
            <v>204</v>
          </cell>
          <cell r="L1504">
            <v>4.7</v>
          </cell>
          <cell r="M1504">
            <v>133000</v>
          </cell>
          <cell r="N1504" t="str">
            <v>Fut</v>
          </cell>
          <cell r="O1504" t="str">
            <v>Nyx</v>
          </cell>
          <cell r="P1504">
            <v>130000</v>
          </cell>
          <cell r="Q1504">
            <v>0</v>
          </cell>
          <cell r="R1504" t="str">
            <v>Fncl</v>
          </cell>
          <cell r="S1504" t="str">
            <v>Nymex</v>
          </cell>
          <cell r="T1504">
            <v>130000</v>
          </cell>
          <cell r="U1504">
            <v>13</v>
          </cell>
          <cell r="V1504">
            <v>4.4000000000000004</v>
          </cell>
          <cell r="W1504">
            <v>57.2</v>
          </cell>
          <cell r="X1504">
            <v>0</v>
          </cell>
          <cell r="Y1504">
            <v>13</v>
          </cell>
          <cell r="Z1504">
            <v>57.2</v>
          </cell>
        </row>
        <row r="1505">
          <cell r="L1505" t="e">
            <v>#N/A</v>
          </cell>
        </row>
        <row r="1506">
          <cell r="C1506">
            <v>36766</v>
          </cell>
          <cell r="D1506" t="str">
            <v>Bot</v>
          </cell>
          <cell r="E1506">
            <v>36861</v>
          </cell>
          <cell r="F1506">
            <v>10</v>
          </cell>
          <cell r="H1506">
            <v>4.75</v>
          </cell>
          <cell r="I1506" t="str">
            <v>PB</v>
          </cell>
          <cell r="K1506">
            <v>174</v>
          </cell>
          <cell r="L1506">
            <v>6.1</v>
          </cell>
          <cell r="M1506">
            <v>113500</v>
          </cell>
          <cell r="N1506" t="str">
            <v>Fut</v>
          </cell>
          <cell r="O1506" t="str">
            <v>Nyx</v>
          </cell>
          <cell r="P1506">
            <v>100000</v>
          </cell>
          <cell r="Q1506">
            <v>0</v>
          </cell>
          <cell r="R1506" t="str">
            <v>Fncl</v>
          </cell>
          <cell r="S1506" t="str">
            <v>Nymex</v>
          </cell>
          <cell r="T1506">
            <v>100000</v>
          </cell>
          <cell r="U1506">
            <v>10</v>
          </cell>
          <cell r="V1506">
            <v>4.75</v>
          </cell>
          <cell r="W1506">
            <v>47.5</v>
          </cell>
          <cell r="X1506">
            <v>0</v>
          </cell>
          <cell r="Y1506">
            <v>10</v>
          </cell>
          <cell r="Z1506">
            <v>47.5</v>
          </cell>
        </row>
        <row r="1507">
          <cell r="C1507">
            <v>36766</v>
          </cell>
          <cell r="D1507" t="str">
            <v>Bot</v>
          </cell>
          <cell r="E1507">
            <v>36861</v>
          </cell>
          <cell r="F1507">
            <v>5</v>
          </cell>
          <cell r="H1507">
            <v>4.76</v>
          </cell>
          <cell r="I1507" t="str">
            <v>PB</v>
          </cell>
          <cell r="K1507">
            <v>174</v>
          </cell>
          <cell r="L1507">
            <v>6.1</v>
          </cell>
          <cell r="M1507">
            <v>63400</v>
          </cell>
          <cell r="N1507" t="str">
            <v>Fut</v>
          </cell>
          <cell r="O1507" t="str">
            <v>Nyx</v>
          </cell>
          <cell r="P1507">
            <v>50000</v>
          </cell>
          <cell r="Q1507">
            <v>0</v>
          </cell>
          <cell r="R1507" t="str">
            <v>Fncl</v>
          </cell>
          <cell r="S1507" t="str">
            <v>Nymex</v>
          </cell>
          <cell r="T1507">
            <v>50000</v>
          </cell>
          <cell r="U1507">
            <v>5</v>
          </cell>
          <cell r="V1507">
            <v>4.76</v>
          </cell>
          <cell r="W1507">
            <v>23.799999999999997</v>
          </cell>
          <cell r="X1507">
            <v>0</v>
          </cell>
          <cell r="Y1507">
            <v>5</v>
          </cell>
          <cell r="Z1507">
            <v>23.799999999999997</v>
          </cell>
        </row>
        <row r="1508">
          <cell r="L1508" t="e">
            <v>#N/A</v>
          </cell>
        </row>
        <row r="1509">
          <cell r="C1509">
            <v>36766</v>
          </cell>
          <cell r="D1509" t="str">
            <v>Bot</v>
          </cell>
          <cell r="E1509">
            <v>36770</v>
          </cell>
          <cell r="F1509">
            <v>30</v>
          </cell>
          <cell r="H1509">
            <v>4.6950000000000003</v>
          </cell>
          <cell r="I1509" t="str">
            <v>PB</v>
          </cell>
          <cell r="K1509">
            <v>212</v>
          </cell>
          <cell r="L1509">
            <v>4.7</v>
          </cell>
          <cell r="M1509">
            <v>300050</v>
          </cell>
          <cell r="N1509" t="str">
            <v>Fut</v>
          </cell>
          <cell r="O1509" t="str">
            <v>Nyx</v>
          </cell>
          <cell r="P1509">
            <v>300000</v>
          </cell>
          <cell r="Q1509">
            <v>0</v>
          </cell>
          <cell r="R1509" t="str">
            <v>Fncl</v>
          </cell>
          <cell r="S1509" t="str">
            <v>Nymex</v>
          </cell>
          <cell r="T1509">
            <v>300000</v>
          </cell>
          <cell r="U1509">
            <v>30</v>
          </cell>
          <cell r="V1509">
            <v>4.6950000000000003</v>
          </cell>
          <cell r="W1509">
            <v>140.85000000000002</v>
          </cell>
          <cell r="X1509">
            <v>0</v>
          </cell>
          <cell r="Y1509">
            <v>30</v>
          </cell>
          <cell r="Z1509">
            <v>140.85000000000002</v>
          </cell>
        </row>
        <row r="1510">
          <cell r="C1510">
            <v>36766</v>
          </cell>
          <cell r="D1510" t="str">
            <v>Sld</v>
          </cell>
          <cell r="E1510">
            <v>36770</v>
          </cell>
          <cell r="G1510">
            <v>30</v>
          </cell>
          <cell r="H1510">
            <v>4.75</v>
          </cell>
          <cell r="I1510" t="str">
            <v>PB</v>
          </cell>
          <cell r="K1510">
            <v>212</v>
          </cell>
          <cell r="L1510">
            <v>4.7</v>
          </cell>
          <cell r="M1510">
            <v>-300500</v>
          </cell>
          <cell r="N1510" t="str">
            <v>Fut</v>
          </cell>
          <cell r="O1510" t="str">
            <v>Nyx</v>
          </cell>
          <cell r="P1510">
            <v>0</v>
          </cell>
          <cell r="Q1510">
            <v>300000</v>
          </cell>
          <cell r="R1510" t="str">
            <v>Fncl</v>
          </cell>
          <cell r="S1510" t="str">
            <v>Nymex</v>
          </cell>
          <cell r="T1510">
            <v>300000</v>
          </cell>
          <cell r="U1510">
            <v>-30</v>
          </cell>
          <cell r="V1510">
            <v>4.75</v>
          </cell>
          <cell r="W1510">
            <v>0</v>
          </cell>
          <cell r="X1510">
            <v>142.5</v>
          </cell>
          <cell r="Y1510">
            <v>-30</v>
          </cell>
          <cell r="Z1510">
            <v>-142.5</v>
          </cell>
        </row>
        <row r="1511">
          <cell r="L1511" t="e">
            <v>#N/A</v>
          </cell>
        </row>
        <row r="1512">
          <cell r="L1512" t="e">
            <v>#N/A</v>
          </cell>
        </row>
        <row r="1513">
          <cell r="C1513">
            <v>36767</v>
          </cell>
          <cell r="D1513" t="str">
            <v>Bot</v>
          </cell>
          <cell r="E1513">
            <v>36770</v>
          </cell>
          <cell r="F1513">
            <v>60</v>
          </cell>
          <cell r="H1513">
            <v>4.3</v>
          </cell>
          <cell r="I1513" t="str">
            <v>IT</v>
          </cell>
          <cell r="K1513">
            <v>192</v>
          </cell>
          <cell r="L1513">
            <v>4.7</v>
          </cell>
          <cell r="M1513">
            <v>604000</v>
          </cell>
          <cell r="N1513" t="str">
            <v>Fut</v>
          </cell>
          <cell r="O1513" t="str">
            <v>Nyx</v>
          </cell>
          <cell r="P1513">
            <v>600000</v>
          </cell>
          <cell r="Q1513">
            <v>0</v>
          </cell>
          <cell r="R1513" t="str">
            <v>Fncl</v>
          </cell>
          <cell r="S1513" t="str">
            <v>Nymex</v>
          </cell>
          <cell r="T1513">
            <v>600000</v>
          </cell>
          <cell r="U1513">
            <v>60</v>
          </cell>
          <cell r="V1513">
            <v>4.3</v>
          </cell>
          <cell r="W1513">
            <v>258</v>
          </cell>
          <cell r="X1513">
            <v>0</v>
          </cell>
          <cell r="Y1513">
            <v>60</v>
          </cell>
          <cell r="Z1513">
            <v>258</v>
          </cell>
        </row>
        <row r="1514">
          <cell r="C1514">
            <v>36767</v>
          </cell>
          <cell r="D1514" t="str">
            <v>Sld</v>
          </cell>
          <cell r="E1514">
            <v>36770</v>
          </cell>
          <cell r="G1514">
            <v>19</v>
          </cell>
          <cell r="H1514">
            <v>4.3</v>
          </cell>
          <cell r="I1514" t="str">
            <v>IT</v>
          </cell>
          <cell r="K1514">
            <v>168</v>
          </cell>
          <cell r="L1514">
            <v>4.7</v>
          </cell>
          <cell r="M1514">
            <v>-186000</v>
          </cell>
          <cell r="N1514" t="str">
            <v>Fut</v>
          </cell>
          <cell r="O1514" t="str">
            <v>Nyx</v>
          </cell>
          <cell r="P1514">
            <v>0</v>
          </cell>
          <cell r="Q1514">
            <v>190000</v>
          </cell>
          <cell r="R1514" t="str">
            <v>Fncl</v>
          </cell>
          <cell r="S1514" t="str">
            <v>Nymex</v>
          </cell>
          <cell r="T1514">
            <v>190000</v>
          </cell>
          <cell r="U1514">
            <v>-19</v>
          </cell>
          <cell r="V1514">
            <v>4.3</v>
          </cell>
          <cell r="W1514">
            <v>0</v>
          </cell>
          <cell r="X1514">
            <v>81.7</v>
          </cell>
          <cell r="Y1514">
            <v>-19</v>
          </cell>
          <cell r="Z1514">
            <v>-81.7</v>
          </cell>
        </row>
        <row r="1515">
          <cell r="C1515">
            <v>36767</v>
          </cell>
          <cell r="D1515" t="str">
            <v>Sld</v>
          </cell>
          <cell r="E1515">
            <v>36770</v>
          </cell>
          <cell r="G1515">
            <v>18</v>
          </cell>
          <cell r="H1515">
            <v>4.3</v>
          </cell>
          <cell r="I1515" t="str">
            <v>IT</v>
          </cell>
          <cell r="K1515">
            <v>204</v>
          </cell>
          <cell r="L1515">
            <v>4.7</v>
          </cell>
          <cell r="M1515">
            <v>-176000</v>
          </cell>
          <cell r="N1515" t="str">
            <v>Fut</v>
          </cell>
          <cell r="O1515" t="str">
            <v>Nyx</v>
          </cell>
          <cell r="P1515">
            <v>0</v>
          </cell>
          <cell r="Q1515">
            <v>180000</v>
          </cell>
          <cell r="R1515" t="str">
            <v>Fncl</v>
          </cell>
          <cell r="S1515" t="str">
            <v>Nymex</v>
          </cell>
          <cell r="T1515">
            <v>180000</v>
          </cell>
          <cell r="U1515">
            <v>-18</v>
          </cell>
          <cell r="V1515">
            <v>4.3</v>
          </cell>
          <cell r="W1515">
            <v>0</v>
          </cell>
          <cell r="X1515">
            <v>77.399999999999991</v>
          </cell>
          <cell r="Y1515">
            <v>-18</v>
          </cell>
          <cell r="Z1515">
            <v>-77.399999999999991</v>
          </cell>
        </row>
        <row r="1516">
          <cell r="C1516">
            <v>36767</v>
          </cell>
          <cell r="D1516" t="str">
            <v>Sld</v>
          </cell>
          <cell r="E1516">
            <v>36770</v>
          </cell>
          <cell r="G1516">
            <v>13</v>
          </cell>
          <cell r="H1516">
            <v>4.3</v>
          </cell>
          <cell r="I1516" t="str">
            <v>IT</v>
          </cell>
          <cell r="K1516">
            <v>212</v>
          </cell>
          <cell r="L1516">
            <v>4.7</v>
          </cell>
          <cell r="M1516">
            <v>-126000</v>
          </cell>
          <cell r="N1516" t="str">
            <v>Fut</v>
          </cell>
          <cell r="O1516" t="str">
            <v>Nyx</v>
          </cell>
          <cell r="P1516">
            <v>0</v>
          </cell>
          <cell r="Q1516">
            <v>130000</v>
          </cell>
          <cell r="R1516" t="str">
            <v>Fncl</v>
          </cell>
          <cell r="S1516" t="str">
            <v>Nymex</v>
          </cell>
          <cell r="T1516">
            <v>130000</v>
          </cell>
          <cell r="U1516">
            <v>-13</v>
          </cell>
          <cell r="V1516">
            <v>4.3</v>
          </cell>
          <cell r="W1516">
            <v>0</v>
          </cell>
          <cell r="X1516">
            <v>55.9</v>
          </cell>
          <cell r="Y1516">
            <v>-13</v>
          </cell>
          <cell r="Z1516">
            <v>-55.9</v>
          </cell>
        </row>
        <row r="1517">
          <cell r="C1517">
            <v>36767</v>
          </cell>
          <cell r="D1517" t="str">
            <v>Sld</v>
          </cell>
          <cell r="E1517">
            <v>36770</v>
          </cell>
          <cell r="G1517">
            <v>10</v>
          </cell>
          <cell r="H1517">
            <v>4.3</v>
          </cell>
          <cell r="I1517" t="str">
            <v>IT</v>
          </cell>
          <cell r="K1517">
            <v>211</v>
          </cell>
          <cell r="L1517">
            <v>4.7</v>
          </cell>
          <cell r="M1517">
            <v>-96000</v>
          </cell>
          <cell r="N1517" t="str">
            <v>Fut</v>
          </cell>
          <cell r="O1517" t="str">
            <v>Nyx</v>
          </cell>
          <cell r="P1517">
            <v>0</v>
          </cell>
          <cell r="Q1517">
            <v>100000</v>
          </cell>
          <cell r="R1517" t="str">
            <v>Fncl</v>
          </cell>
          <cell r="S1517" t="str">
            <v>Nymex</v>
          </cell>
          <cell r="T1517">
            <v>100000</v>
          </cell>
          <cell r="U1517">
            <v>-10</v>
          </cell>
          <cell r="V1517">
            <v>4.3</v>
          </cell>
          <cell r="W1517">
            <v>0</v>
          </cell>
          <cell r="X1517">
            <v>43</v>
          </cell>
          <cell r="Y1517">
            <v>-10</v>
          </cell>
          <cell r="Z1517">
            <v>-43</v>
          </cell>
        </row>
        <row r="1518">
          <cell r="L1518" t="e">
            <v>#N/A</v>
          </cell>
        </row>
        <row r="1519">
          <cell r="C1519">
            <v>36767</v>
          </cell>
          <cell r="D1519" t="str">
            <v>Bot</v>
          </cell>
          <cell r="E1519">
            <v>36770</v>
          </cell>
          <cell r="F1519">
            <v>20</v>
          </cell>
          <cell r="H1519">
            <v>4.72</v>
          </cell>
          <cell r="I1519" t="str">
            <v>PBA</v>
          </cell>
          <cell r="K1519">
            <v>212</v>
          </cell>
          <cell r="L1519">
            <v>4.7</v>
          </cell>
          <cell r="M1519">
            <v>199800</v>
          </cell>
          <cell r="N1519" t="str">
            <v>Fut</v>
          </cell>
          <cell r="O1519" t="str">
            <v>Nyx</v>
          </cell>
          <cell r="P1519">
            <v>200000</v>
          </cell>
          <cell r="Q1519">
            <v>0</v>
          </cell>
          <cell r="R1519" t="str">
            <v>Fncl</v>
          </cell>
          <cell r="S1519" t="str">
            <v>Nymex</v>
          </cell>
          <cell r="T1519">
            <v>200000</v>
          </cell>
          <cell r="U1519">
            <v>20</v>
          </cell>
          <cell r="V1519">
            <v>4.72</v>
          </cell>
          <cell r="W1519">
            <v>94.399999999999991</v>
          </cell>
          <cell r="X1519">
            <v>0</v>
          </cell>
          <cell r="Y1519">
            <v>20</v>
          </cell>
          <cell r="Z1519">
            <v>94.399999999999991</v>
          </cell>
        </row>
        <row r="1520">
          <cell r="C1520">
            <v>36767</v>
          </cell>
          <cell r="D1520" t="str">
            <v>Bot</v>
          </cell>
          <cell r="E1520">
            <v>36770</v>
          </cell>
          <cell r="F1520">
            <v>10</v>
          </cell>
          <cell r="H1520">
            <v>4.72</v>
          </cell>
          <cell r="I1520" t="str">
            <v>PBA</v>
          </cell>
          <cell r="K1520">
            <v>212</v>
          </cell>
          <cell r="L1520">
            <v>4.7</v>
          </cell>
          <cell r="M1520">
            <v>99800</v>
          </cell>
          <cell r="N1520" t="str">
            <v>Fut</v>
          </cell>
          <cell r="O1520" t="str">
            <v>Nyx</v>
          </cell>
          <cell r="P1520">
            <v>100000</v>
          </cell>
          <cell r="Q1520">
            <v>0</v>
          </cell>
          <cell r="R1520" t="str">
            <v>Fncl</v>
          </cell>
          <cell r="S1520" t="str">
            <v>Nymex</v>
          </cell>
          <cell r="T1520">
            <v>100000</v>
          </cell>
          <cell r="U1520">
            <v>10</v>
          </cell>
          <cell r="V1520">
            <v>4.72</v>
          </cell>
          <cell r="W1520">
            <v>47.199999999999996</v>
          </cell>
          <cell r="X1520">
            <v>0</v>
          </cell>
          <cell r="Y1520">
            <v>10</v>
          </cell>
          <cell r="Z1520">
            <v>47.199999999999996</v>
          </cell>
        </row>
        <row r="1521">
          <cell r="C1521">
            <v>36767</v>
          </cell>
          <cell r="D1521" t="str">
            <v>Bot</v>
          </cell>
          <cell r="E1521">
            <v>36770</v>
          </cell>
          <cell r="F1521">
            <v>10</v>
          </cell>
          <cell r="H1521">
            <v>4.72</v>
          </cell>
          <cell r="I1521" t="str">
            <v>PBA</v>
          </cell>
          <cell r="K1521">
            <v>212</v>
          </cell>
          <cell r="L1521">
            <v>4.7</v>
          </cell>
          <cell r="M1521">
            <v>99800</v>
          </cell>
          <cell r="N1521" t="str">
            <v>Fut</v>
          </cell>
          <cell r="O1521" t="str">
            <v>Nyx</v>
          </cell>
          <cell r="P1521">
            <v>100000</v>
          </cell>
          <cell r="Q1521">
            <v>0</v>
          </cell>
          <cell r="R1521" t="str">
            <v>Fncl</v>
          </cell>
          <cell r="S1521" t="str">
            <v>Nymex</v>
          </cell>
          <cell r="T1521">
            <v>100000</v>
          </cell>
          <cell r="U1521">
            <v>10</v>
          </cell>
          <cell r="V1521">
            <v>4.72</v>
          </cell>
          <cell r="W1521">
            <v>47.199999999999996</v>
          </cell>
          <cell r="X1521">
            <v>0</v>
          </cell>
          <cell r="Y1521">
            <v>10</v>
          </cell>
          <cell r="Z1521">
            <v>47.199999999999996</v>
          </cell>
        </row>
        <row r="1522">
          <cell r="C1522">
            <v>36767</v>
          </cell>
          <cell r="D1522" t="str">
            <v>Bot</v>
          </cell>
          <cell r="E1522">
            <v>36770</v>
          </cell>
          <cell r="F1522">
            <v>7</v>
          </cell>
          <cell r="H1522">
            <v>4.7069999999999999</v>
          </cell>
          <cell r="I1522" t="str">
            <v>PBA</v>
          </cell>
          <cell r="K1522">
            <v>212</v>
          </cell>
          <cell r="L1522">
            <v>4.7</v>
          </cell>
          <cell r="M1522">
            <v>69930</v>
          </cell>
          <cell r="N1522" t="str">
            <v>Fut</v>
          </cell>
          <cell r="O1522" t="str">
            <v>Nyx</v>
          </cell>
          <cell r="P1522">
            <v>70000</v>
          </cell>
          <cell r="Q1522">
            <v>0</v>
          </cell>
          <cell r="R1522" t="str">
            <v>Fncl</v>
          </cell>
          <cell r="S1522" t="str">
            <v>Nymex</v>
          </cell>
          <cell r="T1522">
            <v>70000</v>
          </cell>
          <cell r="U1522">
            <v>7</v>
          </cell>
          <cell r="V1522">
            <v>4.7069999999999999</v>
          </cell>
          <cell r="W1522">
            <v>32.948999999999998</v>
          </cell>
          <cell r="X1522">
            <v>0</v>
          </cell>
          <cell r="Y1522">
            <v>7</v>
          </cell>
          <cell r="Z1522">
            <v>32.948999999999998</v>
          </cell>
        </row>
        <row r="1523">
          <cell r="C1523">
            <v>36767</v>
          </cell>
          <cell r="D1523" t="str">
            <v>Bot</v>
          </cell>
          <cell r="E1523">
            <v>36770</v>
          </cell>
          <cell r="F1523">
            <v>5</v>
          </cell>
          <cell r="H1523">
            <v>4.7069999999999999</v>
          </cell>
          <cell r="I1523" t="str">
            <v>PBA</v>
          </cell>
          <cell r="K1523">
            <v>208</v>
          </cell>
          <cell r="L1523">
            <v>4.7</v>
          </cell>
          <cell r="M1523">
            <v>49930</v>
          </cell>
          <cell r="N1523" t="str">
            <v>Fut</v>
          </cell>
          <cell r="O1523" t="str">
            <v>Nyx</v>
          </cell>
          <cell r="P1523">
            <v>50000</v>
          </cell>
          <cell r="Q1523">
            <v>0</v>
          </cell>
          <cell r="R1523" t="str">
            <v>Fncl</v>
          </cell>
          <cell r="S1523" t="str">
            <v>Nymex</v>
          </cell>
          <cell r="T1523">
            <v>50000</v>
          </cell>
          <cell r="U1523">
            <v>5</v>
          </cell>
          <cell r="V1523">
            <v>4.7069999999999999</v>
          </cell>
          <cell r="W1523">
            <v>23.535</v>
          </cell>
          <cell r="X1523">
            <v>0</v>
          </cell>
          <cell r="Y1523">
            <v>5</v>
          </cell>
          <cell r="Z1523">
            <v>23.535</v>
          </cell>
        </row>
        <row r="1524">
          <cell r="L1524" t="e">
            <v>#N/A</v>
          </cell>
        </row>
        <row r="1525">
          <cell r="C1525">
            <v>36767</v>
          </cell>
          <cell r="D1525" t="str">
            <v>Sld</v>
          </cell>
          <cell r="E1525">
            <v>36770</v>
          </cell>
          <cell r="G1525">
            <v>30</v>
          </cell>
          <cell r="H1525">
            <v>4.6100000000000003</v>
          </cell>
          <cell r="I1525" t="str">
            <v xml:space="preserve">PB </v>
          </cell>
          <cell r="K1525">
            <v>202</v>
          </cell>
          <cell r="L1525">
            <v>4.7</v>
          </cell>
          <cell r="M1525">
            <v>-299100</v>
          </cell>
          <cell r="N1525" t="str">
            <v>Fut</v>
          </cell>
          <cell r="O1525" t="str">
            <v>Nyx</v>
          </cell>
          <cell r="P1525">
            <v>0</v>
          </cell>
          <cell r="Q1525">
            <v>300000</v>
          </cell>
          <cell r="R1525" t="str">
            <v>Fncl</v>
          </cell>
          <cell r="S1525" t="str">
            <v>Nymex</v>
          </cell>
          <cell r="T1525">
            <v>300000</v>
          </cell>
          <cell r="U1525">
            <v>-30</v>
          </cell>
          <cell r="V1525">
            <v>4.6100000000000003</v>
          </cell>
          <cell r="W1525">
            <v>0</v>
          </cell>
          <cell r="X1525">
            <v>138.30000000000001</v>
          </cell>
          <cell r="Y1525">
            <v>-30</v>
          </cell>
          <cell r="Z1525">
            <v>-138.30000000000001</v>
          </cell>
        </row>
        <row r="1526">
          <cell r="C1526">
            <v>36767</v>
          </cell>
          <cell r="D1526" t="str">
            <v>Sld</v>
          </cell>
          <cell r="E1526">
            <v>36770</v>
          </cell>
          <cell r="G1526">
            <v>30</v>
          </cell>
          <cell r="H1526">
            <v>4.62</v>
          </cell>
          <cell r="I1526" t="str">
            <v xml:space="preserve">PB </v>
          </cell>
          <cell r="K1526">
            <v>212</v>
          </cell>
          <cell r="L1526">
            <v>4.7</v>
          </cell>
          <cell r="M1526">
            <v>-299200</v>
          </cell>
          <cell r="N1526" t="str">
            <v>Fut</v>
          </cell>
          <cell r="O1526" t="str">
            <v>Nyx</v>
          </cell>
          <cell r="P1526">
            <v>0</v>
          </cell>
          <cell r="Q1526">
            <v>300000</v>
          </cell>
          <cell r="R1526" t="str">
            <v>Fncl</v>
          </cell>
          <cell r="S1526" t="str">
            <v>Nymex</v>
          </cell>
          <cell r="T1526">
            <v>300000</v>
          </cell>
          <cell r="U1526">
            <v>-30</v>
          </cell>
          <cell r="V1526">
            <v>4.62</v>
          </cell>
          <cell r="W1526">
            <v>0</v>
          </cell>
          <cell r="X1526">
            <v>138.6</v>
          </cell>
          <cell r="Y1526">
            <v>-30</v>
          </cell>
          <cell r="Z1526">
            <v>-138.6</v>
          </cell>
        </row>
        <row r="1527">
          <cell r="C1527">
            <v>36767</v>
          </cell>
          <cell r="D1527" t="str">
            <v>Sld</v>
          </cell>
          <cell r="E1527">
            <v>36770</v>
          </cell>
          <cell r="G1527">
            <v>20</v>
          </cell>
          <cell r="H1527">
            <v>4.625</v>
          </cell>
          <cell r="I1527" t="str">
            <v xml:space="preserve">PB </v>
          </cell>
          <cell r="K1527">
            <v>211</v>
          </cell>
          <cell r="L1527">
            <v>4.7</v>
          </cell>
          <cell r="M1527">
            <v>-199250</v>
          </cell>
          <cell r="N1527" t="str">
            <v>Fut</v>
          </cell>
          <cell r="O1527" t="str">
            <v>Nyx</v>
          </cell>
          <cell r="P1527">
            <v>0</v>
          </cell>
          <cell r="Q1527">
            <v>200000</v>
          </cell>
          <cell r="R1527" t="str">
            <v>Fncl</v>
          </cell>
          <cell r="S1527" t="str">
            <v>Nymex</v>
          </cell>
          <cell r="T1527">
            <v>200000</v>
          </cell>
          <cell r="U1527">
            <v>-20</v>
          </cell>
          <cell r="V1527">
            <v>4.625</v>
          </cell>
          <cell r="W1527">
            <v>0</v>
          </cell>
          <cell r="X1527">
            <v>92.5</v>
          </cell>
          <cell r="Y1527">
            <v>-20</v>
          </cell>
          <cell r="Z1527">
            <v>-92.5</v>
          </cell>
        </row>
        <row r="1528">
          <cell r="C1528">
            <v>36767</v>
          </cell>
          <cell r="D1528" t="str">
            <v>Sld</v>
          </cell>
          <cell r="E1528">
            <v>36770</v>
          </cell>
          <cell r="G1528">
            <v>17</v>
          </cell>
          <cell r="H1528">
            <v>4.62</v>
          </cell>
          <cell r="I1528" t="str">
            <v xml:space="preserve">PB </v>
          </cell>
          <cell r="K1528">
            <v>212</v>
          </cell>
          <cell r="L1528">
            <v>4.7</v>
          </cell>
          <cell r="M1528">
            <v>-169200.00000000003</v>
          </cell>
          <cell r="N1528" t="str">
            <v>Fut</v>
          </cell>
          <cell r="O1528" t="str">
            <v>Nyx</v>
          </cell>
          <cell r="P1528">
            <v>0</v>
          </cell>
          <cell r="Q1528">
            <v>170000</v>
          </cell>
          <cell r="R1528" t="str">
            <v>Fncl</v>
          </cell>
          <cell r="S1528" t="str">
            <v>Nymex</v>
          </cell>
          <cell r="T1528">
            <v>170000</v>
          </cell>
          <cell r="U1528">
            <v>-17</v>
          </cell>
          <cell r="V1528">
            <v>4.62</v>
          </cell>
          <cell r="W1528">
            <v>0</v>
          </cell>
          <cell r="X1528">
            <v>78.540000000000006</v>
          </cell>
          <cell r="Y1528">
            <v>-17</v>
          </cell>
          <cell r="Z1528">
            <v>-78.540000000000006</v>
          </cell>
        </row>
        <row r="1529">
          <cell r="C1529">
            <v>36767</v>
          </cell>
          <cell r="D1529" t="str">
            <v>Sld</v>
          </cell>
          <cell r="E1529">
            <v>36770</v>
          </cell>
          <cell r="G1529">
            <v>1</v>
          </cell>
          <cell r="H1529">
            <v>4.62</v>
          </cell>
          <cell r="I1529" t="str">
            <v xml:space="preserve">PB </v>
          </cell>
          <cell r="K1529">
            <v>202</v>
          </cell>
          <cell r="L1529">
            <v>4.7</v>
          </cell>
          <cell r="M1529">
            <v>-9200</v>
          </cell>
          <cell r="N1529" t="str">
            <v>Fut</v>
          </cell>
          <cell r="O1529" t="str">
            <v>Nyx</v>
          </cell>
          <cell r="P1529">
            <v>0</v>
          </cell>
          <cell r="Q1529">
            <v>10000</v>
          </cell>
          <cell r="R1529" t="str">
            <v>Fncl</v>
          </cell>
          <cell r="S1529" t="str">
            <v>Nymex</v>
          </cell>
          <cell r="T1529">
            <v>10000</v>
          </cell>
          <cell r="U1529">
            <v>-1</v>
          </cell>
          <cell r="V1529">
            <v>4.62</v>
          </cell>
          <cell r="W1529">
            <v>0</v>
          </cell>
          <cell r="X1529">
            <v>4.62</v>
          </cell>
          <cell r="Y1529">
            <v>-1</v>
          </cell>
          <cell r="Z1529">
            <v>-4.62</v>
          </cell>
        </row>
        <row r="1530">
          <cell r="C1530">
            <v>36767</v>
          </cell>
          <cell r="D1530" t="str">
            <v>Sld</v>
          </cell>
          <cell r="E1530">
            <v>36770</v>
          </cell>
          <cell r="G1530">
            <v>2</v>
          </cell>
          <cell r="H1530">
            <v>4.62</v>
          </cell>
          <cell r="I1530" t="str">
            <v xml:space="preserve">PB </v>
          </cell>
          <cell r="K1530">
            <v>191</v>
          </cell>
          <cell r="L1530">
            <v>4.7</v>
          </cell>
          <cell r="M1530">
            <v>-19200</v>
          </cell>
          <cell r="N1530" t="str">
            <v>Fut</v>
          </cell>
          <cell r="O1530" t="str">
            <v>Nyx</v>
          </cell>
          <cell r="P1530">
            <v>0</v>
          </cell>
          <cell r="Q1530">
            <v>20000</v>
          </cell>
          <cell r="R1530" t="str">
            <v>Fncl</v>
          </cell>
          <cell r="S1530" t="str">
            <v>Nymex</v>
          </cell>
          <cell r="T1530">
            <v>20000</v>
          </cell>
          <cell r="U1530">
            <v>-2</v>
          </cell>
          <cell r="V1530">
            <v>4.62</v>
          </cell>
          <cell r="W1530">
            <v>0</v>
          </cell>
          <cell r="X1530">
            <v>9.24</v>
          </cell>
          <cell r="Y1530">
            <v>-2</v>
          </cell>
          <cell r="Z1530">
            <v>-9.24</v>
          </cell>
        </row>
        <row r="1531">
          <cell r="C1531">
            <v>36767</v>
          </cell>
          <cell r="D1531" t="str">
            <v>Sld</v>
          </cell>
          <cell r="E1531">
            <v>36770</v>
          </cell>
          <cell r="G1531">
            <v>5</v>
          </cell>
          <cell r="H1531">
            <v>4.62</v>
          </cell>
          <cell r="I1531" t="str">
            <v>SB</v>
          </cell>
          <cell r="K1531">
            <v>191</v>
          </cell>
          <cell r="L1531">
            <v>4.7</v>
          </cell>
          <cell r="M1531">
            <v>-49200</v>
          </cell>
          <cell r="N1531" t="str">
            <v>Fut</v>
          </cell>
          <cell r="O1531" t="str">
            <v>Nyx</v>
          </cell>
          <cell r="P1531">
            <v>0</v>
          </cell>
          <cell r="Q1531">
            <v>50000</v>
          </cell>
          <cell r="R1531" t="str">
            <v>Fncl</v>
          </cell>
          <cell r="S1531" t="str">
            <v>Nymex</v>
          </cell>
          <cell r="T1531">
            <v>50000</v>
          </cell>
          <cell r="U1531">
            <v>-5</v>
          </cell>
          <cell r="V1531">
            <v>4.62</v>
          </cell>
          <cell r="W1531">
            <v>0</v>
          </cell>
          <cell r="X1531">
            <v>23.1</v>
          </cell>
          <cell r="Y1531">
            <v>-5</v>
          </cell>
          <cell r="Z1531">
            <v>-23.1</v>
          </cell>
        </row>
        <row r="1532">
          <cell r="L1532" t="e">
            <v>#N/A</v>
          </cell>
        </row>
        <row r="1533">
          <cell r="C1533">
            <v>36767</v>
          </cell>
          <cell r="D1533" t="str">
            <v>Bot</v>
          </cell>
          <cell r="E1533">
            <v>36800</v>
          </cell>
          <cell r="F1533">
            <v>30</v>
          </cell>
          <cell r="H1533">
            <v>4.6399999999999997</v>
          </cell>
          <cell r="I1533" t="str">
            <v>PB</v>
          </cell>
          <cell r="K1533">
            <v>191</v>
          </cell>
          <cell r="L1533">
            <v>5.3120000000000003</v>
          </cell>
          <cell r="M1533">
            <v>306720</v>
          </cell>
          <cell r="N1533" t="str">
            <v>Fut</v>
          </cell>
          <cell r="O1533" t="str">
            <v>Nyx</v>
          </cell>
          <cell r="P1533">
            <v>300000</v>
          </cell>
          <cell r="Q1533">
            <v>0</v>
          </cell>
          <cell r="R1533" t="str">
            <v>Fncl</v>
          </cell>
          <cell r="S1533" t="str">
            <v>Nymex</v>
          </cell>
          <cell r="T1533">
            <v>300000</v>
          </cell>
          <cell r="U1533">
            <v>30</v>
          </cell>
          <cell r="V1533">
            <v>4.6399999999999997</v>
          </cell>
          <cell r="W1533">
            <v>139.19999999999999</v>
          </cell>
          <cell r="X1533">
            <v>0</v>
          </cell>
          <cell r="Y1533">
            <v>30</v>
          </cell>
          <cell r="Z1533">
            <v>139.19999999999999</v>
          </cell>
        </row>
        <row r="1534">
          <cell r="C1534">
            <v>36767</v>
          </cell>
          <cell r="D1534" t="str">
            <v>Bot</v>
          </cell>
          <cell r="E1534">
            <v>36800</v>
          </cell>
          <cell r="F1534">
            <v>25</v>
          </cell>
          <cell r="H1534">
            <v>4.6269999999999998</v>
          </cell>
          <cell r="I1534" t="str">
            <v>PB</v>
          </cell>
          <cell r="K1534">
            <v>211</v>
          </cell>
          <cell r="L1534">
            <v>5.3120000000000003</v>
          </cell>
          <cell r="M1534">
            <v>256850.00000000003</v>
          </cell>
          <cell r="N1534" t="str">
            <v>Fut</v>
          </cell>
          <cell r="O1534" t="str">
            <v>Nyx</v>
          </cell>
          <cell r="P1534">
            <v>250000</v>
          </cell>
          <cell r="Q1534">
            <v>0</v>
          </cell>
          <cell r="R1534" t="str">
            <v>Fncl</v>
          </cell>
          <cell r="S1534" t="str">
            <v>Nymex</v>
          </cell>
          <cell r="T1534">
            <v>250000</v>
          </cell>
          <cell r="U1534">
            <v>25</v>
          </cell>
          <cell r="V1534">
            <v>4.6269999999999998</v>
          </cell>
          <cell r="W1534">
            <v>115.675</v>
          </cell>
          <cell r="X1534">
            <v>0</v>
          </cell>
          <cell r="Y1534">
            <v>25</v>
          </cell>
          <cell r="Z1534">
            <v>115.675</v>
          </cell>
        </row>
        <row r="1535">
          <cell r="C1535">
            <v>36767</v>
          </cell>
          <cell r="D1535" t="str">
            <v>Bot</v>
          </cell>
          <cell r="E1535">
            <v>36800</v>
          </cell>
          <cell r="F1535">
            <v>5</v>
          </cell>
          <cell r="H1535">
            <v>4.63</v>
          </cell>
          <cell r="I1535" t="str">
            <v>PB</v>
          </cell>
          <cell r="K1535">
            <v>202</v>
          </cell>
          <cell r="L1535">
            <v>5.3120000000000003</v>
          </cell>
          <cell r="M1535">
            <v>56820.000000000007</v>
          </cell>
          <cell r="N1535" t="str">
            <v>Fut</v>
          </cell>
          <cell r="O1535" t="str">
            <v>Nyx</v>
          </cell>
          <cell r="P1535">
            <v>50000</v>
          </cell>
          <cell r="Q1535">
            <v>0</v>
          </cell>
          <cell r="R1535" t="str">
            <v>Fncl</v>
          </cell>
          <cell r="S1535" t="str">
            <v>Nymex</v>
          </cell>
          <cell r="T1535">
            <v>50000</v>
          </cell>
          <cell r="U1535">
            <v>5</v>
          </cell>
          <cell r="V1535">
            <v>4.63</v>
          </cell>
          <cell r="W1535">
            <v>23.15</v>
          </cell>
          <cell r="X1535">
            <v>0</v>
          </cell>
          <cell r="Y1535">
            <v>5</v>
          </cell>
          <cell r="Z1535">
            <v>23.15</v>
          </cell>
        </row>
        <row r="1536">
          <cell r="C1536">
            <v>36767</v>
          </cell>
          <cell r="D1536" t="str">
            <v>Bot</v>
          </cell>
          <cell r="E1536">
            <v>36800</v>
          </cell>
          <cell r="F1536">
            <v>20</v>
          </cell>
          <cell r="H1536">
            <v>4.6420000000000003</v>
          </cell>
          <cell r="I1536" t="str">
            <v>PB</v>
          </cell>
          <cell r="K1536">
            <v>202</v>
          </cell>
          <cell r="L1536">
            <v>5.3120000000000003</v>
          </cell>
          <cell r="M1536">
            <v>206700.00000000003</v>
          </cell>
          <cell r="N1536" t="str">
            <v>Fut</v>
          </cell>
          <cell r="O1536" t="str">
            <v>Nyx</v>
          </cell>
          <cell r="P1536">
            <v>200000</v>
          </cell>
          <cell r="Q1536">
            <v>0</v>
          </cell>
          <cell r="R1536" t="str">
            <v>Fncl</v>
          </cell>
          <cell r="S1536" t="str">
            <v>Nymex</v>
          </cell>
          <cell r="T1536">
            <v>200000</v>
          </cell>
          <cell r="U1536">
            <v>20</v>
          </cell>
          <cell r="V1536">
            <v>4.6420000000000003</v>
          </cell>
          <cell r="W1536">
            <v>92.84</v>
          </cell>
          <cell r="X1536">
            <v>0</v>
          </cell>
          <cell r="Y1536">
            <v>20</v>
          </cell>
          <cell r="Z1536">
            <v>92.84</v>
          </cell>
        </row>
        <row r="1537">
          <cell r="C1537">
            <v>36767</v>
          </cell>
          <cell r="D1537" t="str">
            <v>Bot</v>
          </cell>
          <cell r="E1537">
            <v>36800</v>
          </cell>
          <cell r="F1537">
            <v>20</v>
          </cell>
          <cell r="H1537">
            <v>4.6500000000000004</v>
          </cell>
          <cell r="I1537" t="str">
            <v>PB</v>
          </cell>
          <cell r="K1537">
            <v>215</v>
          </cell>
          <cell r="L1537">
            <v>5.3120000000000003</v>
          </cell>
          <cell r="M1537">
            <v>206620</v>
          </cell>
          <cell r="N1537" t="str">
            <v>Fut</v>
          </cell>
          <cell r="O1537" t="str">
            <v>Nyx</v>
          </cell>
          <cell r="P1537">
            <v>200000</v>
          </cell>
          <cell r="Q1537">
            <v>0</v>
          </cell>
          <cell r="R1537" t="str">
            <v>Fncl</v>
          </cell>
          <cell r="S1537" t="str">
            <v>Nymex</v>
          </cell>
          <cell r="T1537">
            <v>200000</v>
          </cell>
          <cell r="U1537">
            <v>20</v>
          </cell>
          <cell r="V1537">
            <v>4.6500000000000004</v>
          </cell>
          <cell r="W1537">
            <v>93</v>
          </cell>
          <cell r="X1537">
            <v>0</v>
          </cell>
          <cell r="Y1537">
            <v>20</v>
          </cell>
          <cell r="Z1537">
            <v>93</v>
          </cell>
        </row>
        <row r="1538">
          <cell r="C1538">
            <v>36767</v>
          </cell>
          <cell r="D1538" t="str">
            <v>Bot</v>
          </cell>
          <cell r="E1538">
            <v>36800</v>
          </cell>
          <cell r="F1538">
            <v>5</v>
          </cell>
          <cell r="H1538">
            <v>4.6369999999999996</v>
          </cell>
          <cell r="I1538" t="str">
            <v>SB</v>
          </cell>
          <cell r="K1538">
            <v>202</v>
          </cell>
          <cell r="L1538">
            <v>5.3120000000000003</v>
          </cell>
          <cell r="M1538">
            <v>56750.000000000007</v>
          </cell>
          <cell r="N1538" t="str">
            <v>Fut</v>
          </cell>
          <cell r="O1538" t="str">
            <v>Nyx</v>
          </cell>
          <cell r="P1538">
            <v>50000</v>
          </cell>
          <cell r="Q1538">
            <v>0</v>
          </cell>
          <cell r="R1538" t="str">
            <v>Fncl</v>
          </cell>
          <cell r="S1538" t="str">
            <v>Nymex</v>
          </cell>
          <cell r="T1538">
            <v>50000</v>
          </cell>
          <cell r="U1538">
            <v>5</v>
          </cell>
          <cell r="V1538">
            <v>4.6369999999999996</v>
          </cell>
          <cell r="W1538">
            <v>23.184999999999999</v>
          </cell>
          <cell r="X1538">
            <v>0</v>
          </cell>
          <cell r="Y1538">
            <v>5</v>
          </cell>
          <cell r="Z1538">
            <v>23.184999999999999</v>
          </cell>
        </row>
        <row r="1539">
          <cell r="L1539" t="e">
            <v>#N/A</v>
          </cell>
        </row>
        <row r="1540">
          <cell r="C1540">
            <v>36767</v>
          </cell>
          <cell r="D1540" t="str">
            <v>Bot</v>
          </cell>
          <cell r="E1540">
            <v>36800</v>
          </cell>
          <cell r="F1540">
            <v>10</v>
          </cell>
          <cell r="H1540">
            <v>4.6399999999999997</v>
          </cell>
          <cell r="I1540" t="str">
            <v>HN</v>
          </cell>
          <cell r="K1540">
            <v>188</v>
          </cell>
          <cell r="L1540">
            <v>5.3120000000000003</v>
          </cell>
          <cell r="M1540">
            <v>106720</v>
          </cell>
          <cell r="N1540" t="str">
            <v>Fut</v>
          </cell>
          <cell r="O1540" t="str">
            <v>Nyx</v>
          </cell>
          <cell r="P1540">
            <v>100000</v>
          </cell>
          <cell r="Q1540">
            <v>0</v>
          </cell>
          <cell r="R1540" t="str">
            <v>Fncl</v>
          </cell>
          <cell r="S1540" t="str">
            <v>Nymex</v>
          </cell>
          <cell r="T1540">
            <v>100000</v>
          </cell>
          <cell r="U1540">
            <v>10</v>
          </cell>
          <cell r="V1540">
            <v>4.6399999999999997</v>
          </cell>
          <cell r="W1540">
            <v>46.4</v>
          </cell>
          <cell r="X1540">
            <v>0</v>
          </cell>
          <cell r="Y1540">
            <v>10</v>
          </cell>
          <cell r="Z1540">
            <v>46.4</v>
          </cell>
        </row>
        <row r="1541">
          <cell r="C1541">
            <v>36767</v>
          </cell>
          <cell r="D1541" t="str">
            <v>Bot</v>
          </cell>
          <cell r="E1541">
            <v>36800</v>
          </cell>
          <cell r="F1541">
            <v>5</v>
          </cell>
          <cell r="H1541">
            <v>4.6100000000000003</v>
          </cell>
          <cell r="I1541" t="str">
            <v>HN</v>
          </cell>
          <cell r="K1541">
            <v>215</v>
          </cell>
          <cell r="L1541">
            <v>5.3120000000000003</v>
          </cell>
          <cell r="M1541">
            <v>57020</v>
          </cell>
          <cell r="N1541" t="str">
            <v>Fut</v>
          </cell>
          <cell r="O1541" t="str">
            <v>Nyx</v>
          </cell>
          <cell r="P1541">
            <v>50000</v>
          </cell>
          <cell r="Q1541">
            <v>0</v>
          </cell>
          <cell r="R1541" t="str">
            <v>Fncl</v>
          </cell>
          <cell r="S1541" t="str">
            <v>Nymex</v>
          </cell>
          <cell r="T1541">
            <v>50000</v>
          </cell>
          <cell r="U1541">
            <v>5</v>
          </cell>
          <cell r="V1541">
            <v>4.6100000000000003</v>
          </cell>
          <cell r="W1541">
            <v>23.05</v>
          </cell>
          <cell r="X1541">
            <v>0</v>
          </cell>
          <cell r="Y1541">
            <v>5</v>
          </cell>
          <cell r="Z1541">
            <v>23.05</v>
          </cell>
        </row>
        <row r="1542">
          <cell r="L1542" t="e">
            <v>#N/A</v>
          </cell>
        </row>
        <row r="1543">
          <cell r="C1543">
            <v>36768</v>
          </cell>
          <cell r="D1543" t="str">
            <v>Bot</v>
          </cell>
          <cell r="E1543">
            <v>36861</v>
          </cell>
          <cell r="F1543">
            <v>10</v>
          </cell>
          <cell r="H1543">
            <v>4.7750000000000004</v>
          </cell>
          <cell r="I1543" t="str">
            <v>PB</v>
          </cell>
          <cell r="K1543">
            <v>192</v>
          </cell>
          <cell r="L1543">
            <v>6.1</v>
          </cell>
          <cell r="M1543">
            <v>113250</v>
          </cell>
          <cell r="N1543" t="str">
            <v>Fut</v>
          </cell>
          <cell r="O1543" t="str">
            <v>Nyx</v>
          </cell>
          <cell r="P1543">
            <v>100000</v>
          </cell>
          <cell r="Q1543">
            <v>0</v>
          </cell>
          <cell r="R1543" t="str">
            <v>Fncl</v>
          </cell>
          <cell r="S1543" t="str">
            <v>Nymex</v>
          </cell>
          <cell r="T1543">
            <v>100000</v>
          </cell>
          <cell r="U1543">
            <v>10</v>
          </cell>
          <cell r="V1543">
            <v>4.7750000000000004</v>
          </cell>
          <cell r="W1543">
            <v>47.75</v>
          </cell>
          <cell r="X1543">
            <v>0</v>
          </cell>
          <cell r="Y1543">
            <v>10</v>
          </cell>
          <cell r="Z1543">
            <v>47.75</v>
          </cell>
        </row>
        <row r="1544">
          <cell r="C1544">
            <v>36768</v>
          </cell>
          <cell r="D1544" t="str">
            <v>Bot</v>
          </cell>
          <cell r="E1544">
            <v>36861</v>
          </cell>
          <cell r="F1544">
            <v>5</v>
          </cell>
          <cell r="H1544">
            <v>4.78</v>
          </cell>
          <cell r="I1544" t="str">
            <v>PB</v>
          </cell>
          <cell r="K1544">
            <v>193</v>
          </cell>
          <cell r="L1544">
            <v>6.1</v>
          </cell>
          <cell r="M1544">
            <v>63199.999999999993</v>
          </cell>
          <cell r="N1544" t="str">
            <v>Fut</v>
          </cell>
          <cell r="O1544" t="str">
            <v>Nyx</v>
          </cell>
          <cell r="P1544">
            <v>50000</v>
          </cell>
          <cell r="Q1544">
            <v>0</v>
          </cell>
          <cell r="R1544" t="str">
            <v>Fncl</v>
          </cell>
          <cell r="S1544" t="str">
            <v>Nymex</v>
          </cell>
          <cell r="T1544">
            <v>50000</v>
          </cell>
          <cell r="U1544">
            <v>5</v>
          </cell>
          <cell r="V1544">
            <v>4.78</v>
          </cell>
          <cell r="W1544">
            <v>23.900000000000002</v>
          </cell>
          <cell r="X1544">
            <v>0</v>
          </cell>
          <cell r="Y1544">
            <v>5</v>
          </cell>
          <cell r="Z1544">
            <v>23.900000000000002</v>
          </cell>
        </row>
        <row r="1545">
          <cell r="C1545">
            <v>36768</v>
          </cell>
          <cell r="D1545" t="str">
            <v>Bot</v>
          </cell>
          <cell r="E1545">
            <v>36861</v>
          </cell>
          <cell r="F1545">
            <v>15</v>
          </cell>
          <cell r="H1545">
            <v>4.78</v>
          </cell>
          <cell r="I1545" t="str">
            <v>PB</v>
          </cell>
          <cell r="K1545">
            <v>193</v>
          </cell>
          <cell r="L1545">
            <v>6.1</v>
          </cell>
          <cell r="M1545">
            <v>163200</v>
          </cell>
          <cell r="N1545" t="str">
            <v>Fut</v>
          </cell>
          <cell r="O1545" t="str">
            <v>Nyx</v>
          </cell>
          <cell r="P1545">
            <v>150000</v>
          </cell>
          <cell r="Q1545">
            <v>0</v>
          </cell>
          <cell r="R1545" t="str">
            <v>Fncl</v>
          </cell>
          <cell r="S1545" t="str">
            <v>Nymex</v>
          </cell>
          <cell r="T1545">
            <v>150000</v>
          </cell>
          <cell r="U1545">
            <v>15</v>
          </cell>
          <cell r="V1545">
            <v>4.78</v>
          </cell>
          <cell r="W1545">
            <v>71.7</v>
          </cell>
          <cell r="X1545">
            <v>0</v>
          </cell>
          <cell r="Y1545">
            <v>15</v>
          </cell>
          <cell r="Z1545">
            <v>71.7</v>
          </cell>
        </row>
        <row r="1546">
          <cell r="C1546">
            <v>36768</v>
          </cell>
          <cell r="D1546" t="str">
            <v>Sld</v>
          </cell>
          <cell r="E1546">
            <v>36800</v>
          </cell>
          <cell r="G1546">
            <v>5</v>
          </cell>
          <cell r="H1546">
            <v>4.72</v>
          </cell>
          <cell r="I1546" t="str">
            <v>HN</v>
          </cell>
          <cell r="K1546">
            <v>215</v>
          </cell>
          <cell r="L1546">
            <v>5.3120000000000003</v>
          </cell>
          <cell r="M1546">
            <v>-44079.999999999993</v>
          </cell>
          <cell r="N1546" t="str">
            <v>Fut</v>
          </cell>
          <cell r="O1546" t="str">
            <v>Nyx</v>
          </cell>
          <cell r="P1546">
            <v>0</v>
          </cell>
          <cell r="Q1546">
            <v>50000</v>
          </cell>
          <cell r="R1546" t="str">
            <v>Fncl</v>
          </cell>
          <cell r="S1546" t="str">
            <v>Nymex</v>
          </cell>
          <cell r="T1546">
            <v>50000</v>
          </cell>
          <cell r="U1546">
            <v>-5</v>
          </cell>
          <cell r="V1546">
            <v>4.72</v>
          </cell>
          <cell r="W1546">
            <v>0</v>
          </cell>
          <cell r="X1546">
            <v>23.599999999999998</v>
          </cell>
          <cell r="Y1546">
            <v>-5</v>
          </cell>
          <cell r="Z1546">
            <v>-23.599999999999998</v>
          </cell>
        </row>
        <row r="1547">
          <cell r="C1547">
            <v>36768</v>
          </cell>
          <cell r="D1547" t="str">
            <v>Sld</v>
          </cell>
          <cell r="E1547">
            <v>36800</v>
          </cell>
          <cell r="G1547">
            <v>7</v>
          </cell>
          <cell r="H1547">
            <v>4.7300000000000004</v>
          </cell>
          <cell r="I1547" t="str">
            <v>PB</v>
          </cell>
          <cell r="K1547">
            <v>215</v>
          </cell>
          <cell r="L1547">
            <v>5.3120000000000003</v>
          </cell>
          <cell r="M1547">
            <v>-64180</v>
          </cell>
          <cell r="N1547" t="str">
            <v>Fut</v>
          </cell>
          <cell r="O1547" t="str">
            <v>Nyx</v>
          </cell>
          <cell r="P1547">
            <v>0</v>
          </cell>
          <cell r="Q1547">
            <v>70000</v>
          </cell>
          <cell r="R1547" t="str">
            <v>Fncl</v>
          </cell>
          <cell r="S1547" t="str">
            <v>Nymex</v>
          </cell>
          <cell r="T1547">
            <v>70000</v>
          </cell>
          <cell r="U1547">
            <v>-7</v>
          </cell>
          <cell r="V1547">
            <v>4.7300000000000004</v>
          </cell>
          <cell r="W1547">
            <v>0</v>
          </cell>
          <cell r="X1547">
            <v>33.11</v>
          </cell>
          <cell r="Y1547">
            <v>-7</v>
          </cell>
          <cell r="Z1547">
            <v>-33.11</v>
          </cell>
        </row>
        <row r="1548">
          <cell r="C1548">
            <v>36768</v>
          </cell>
          <cell r="D1548" t="str">
            <v>Sld</v>
          </cell>
          <cell r="E1548">
            <v>36800</v>
          </cell>
          <cell r="G1548">
            <v>10</v>
          </cell>
          <cell r="H1548">
            <v>4.78</v>
          </cell>
          <cell r="I1548" t="str">
            <v>HN</v>
          </cell>
          <cell r="K1548">
            <v>215</v>
          </cell>
          <cell r="L1548">
            <v>5.3120000000000003</v>
          </cell>
          <cell r="M1548">
            <v>-94680</v>
          </cell>
          <cell r="N1548" t="str">
            <v>Fut</v>
          </cell>
          <cell r="O1548" t="str">
            <v>Nyx</v>
          </cell>
          <cell r="P1548">
            <v>0</v>
          </cell>
          <cell r="Q1548">
            <v>100000</v>
          </cell>
          <cell r="R1548" t="str">
            <v>Fncl</v>
          </cell>
          <cell r="S1548" t="str">
            <v>Nymex</v>
          </cell>
          <cell r="T1548">
            <v>100000</v>
          </cell>
          <cell r="U1548">
            <v>-10</v>
          </cell>
          <cell r="V1548">
            <v>4.78</v>
          </cell>
          <cell r="W1548">
            <v>0</v>
          </cell>
          <cell r="X1548">
            <v>47.800000000000004</v>
          </cell>
          <cell r="Y1548">
            <v>-10</v>
          </cell>
          <cell r="Z1548">
            <v>-47.800000000000004</v>
          </cell>
        </row>
        <row r="1549">
          <cell r="L1549" t="e">
            <v>#N/A</v>
          </cell>
        </row>
        <row r="1550">
          <cell r="C1550">
            <v>36770</v>
          </cell>
          <cell r="D1550" t="str">
            <v>Bot</v>
          </cell>
          <cell r="E1550">
            <v>36800</v>
          </cell>
          <cell r="F1550">
            <v>5</v>
          </cell>
          <cell r="H1550">
            <v>4.7649999999999997</v>
          </cell>
          <cell r="I1550" t="str">
            <v>PBA</v>
          </cell>
          <cell r="K1550">
            <v>215</v>
          </cell>
          <cell r="L1550">
            <v>5.3120000000000003</v>
          </cell>
          <cell r="M1550">
            <v>55470.000000000007</v>
          </cell>
          <cell r="N1550" t="str">
            <v>Fut</v>
          </cell>
          <cell r="O1550" t="str">
            <v>Nyx</v>
          </cell>
          <cell r="P1550">
            <v>50000</v>
          </cell>
          <cell r="Q1550">
            <v>0</v>
          </cell>
          <cell r="R1550" t="str">
            <v>Fncl</v>
          </cell>
          <cell r="S1550" t="str">
            <v>Nymex</v>
          </cell>
          <cell r="T1550">
            <v>50000</v>
          </cell>
          <cell r="U1550">
            <v>5</v>
          </cell>
          <cell r="V1550">
            <v>4.7649999999999997</v>
          </cell>
          <cell r="W1550">
            <v>23.824999999999999</v>
          </cell>
          <cell r="X1550">
            <v>0</v>
          </cell>
          <cell r="Y1550">
            <v>5</v>
          </cell>
          <cell r="Z1550">
            <v>23.824999999999999</v>
          </cell>
        </row>
        <row r="1551">
          <cell r="C1551">
            <v>36769</v>
          </cell>
          <cell r="D1551" t="str">
            <v>Bot</v>
          </cell>
          <cell r="E1551">
            <v>36800</v>
          </cell>
          <cell r="F1551">
            <v>20</v>
          </cell>
          <cell r="H1551">
            <v>4.8449999999999998</v>
          </cell>
          <cell r="I1551" t="str">
            <v>HN</v>
          </cell>
          <cell r="K1551">
            <v>215</v>
          </cell>
          <cell r="L1551">
            <v>5.3120000000000003</v>
          </cell>
          <cell r="M1551">
            <v>204670</v>
          </cell>
          <cell r="N1551" t="str">
            <v>Fut</v>
          </cell>
          <cell r="O1551" t="str">
            <v>Nyx</v>
          </cell>
          <cell r="P1551">
            <v>200000</v>
          </cell>
          <cell r="Q1551">
            <v>0</v>
          </cell>
          <cell r="R1551" t="str">
            <v>Fncl</v>
          </cell>
          <cell r="S1551" t="str">
            <v>Nymex</v>
          </cell>
          <cell r="T1551">
            <v>200000</v>
          </cell>
          <cell r="U1551">
            <v>20</v>
          </cell>
          <cell r="V1551">
            <v>4.8449999999999998</v>
          </cell>
          <cell r="W1551">
            <v>96.899999999999991</v>
          </cell>
          <cell r="X1551">
            <v>0</v>
          </cell>
          <cell r="Y1551">
            <v>20</v>
          </cell>
          <cell r="Z1551">
            <v>96.899999999999991</v>
          </cell>
        </row>
        <row r="1552">
          <cell r="L1552" t="e">
            <v>#N/A</v>
          </cell>
        </row>
        <row r="1553">
          <cell r="C1553">
            <v>36770</v>
          </cell>
          <cell r="D1553" t="str">
            <v>Sld</v>
          </cell>
          <cell r="E1553">
            <v>36800</v>
          </cell>
          <cell r="G1553">
            <v>5</v>
          </cell>
          <cell r="H1553">
            <v>4.8449999999999998</v>
          </cell>
          <cell r="I1553" t="str">
            <v>PB</v>
          </cell>
          <cell r="K1553">
            <v>215</v>
          </cell>
          <cell r="L1553">
            <v>5.3120000000000003</v>
          </cell>
          <cell r="M1553">
            <v>-45329.999999999993</v>
          </cell>
          <cell r="N1553" t="str">
            <v>Fut</v>
          </cell>
          <cell r="O1553" t="str">
            <v>Nyx</v>
          </cell>
          <cell r="P1553">
            <v>0</v>
          </cell>
          <cell r="Q1553">
            <v>50000</v>
          </cell>
          <cell r="R1553" t="str">
            <v>Fncl</v>
          </cell>
          <cell r="S1553" t="str">
            <v>Nymex</v>
          </cell>
          <cell r="T1553">
            <v>50000</v>
          </cell>
          <cell r="U1553">
            <v>-5</v>
          </cell>
          <cell r="V1553">
            <v>4.8449999999999998</v>
          </cell>
          <cell r="W1553">
            <v>0</v>
          </cell>
          <cell r="X1553">
            <v>24.224999999999998</v>
          </cell>
          <cell r="Y1553">
            <v>-5</v>
          </cell>
          <cell r="Z1553">
            <v>-24.224999999999998</v>
          </cell>
        </row>
        <row r="1554">
          <cell r="L1554" t="e">
            <v>#N/A</v>
          </cell>
        </row>
        <row r="1555">
          <cell r="C1555">
            <v>36774</v>
          </cell>
          <cell r="D1555" t="str">
            <v>Sld</v>
          </cell>
          <cell r="E1555">
            <v>36800</v>
          </cell>
          <cell r="G1555">
            <v>10</v>
          </cell>
          <cell r="H1555">
            <v>4.9450000000000003</v>
          </cell>
          <cell r="I1555" t="str">
            <v>PB</v>
          </cell>
          <cell r="K1555">
            <v>215</v>
          </cell>
          <cell r="L1555">
            <v>5.3120000000000003</v>
          </cell>
          <cell r="M1555">
            <v>-96329.999999999985</v>
          </cell>
          <cell r="N1555" t="str">
            <v>Fut</v>
          </cell>
          <cell r="O1555" t="str">
            <v>Nyx</v>
          </cell>
          <cell r="P1555">
            <v>0</v>
          </cell>
          <cell r="Q1555">
            <v>100000</v>
          </cell>
          <cell r="R1555" t="str">
            <v>Fncl</v>
          </cell>
          <cell r="S1555" t="str">
            <v>Nymex</v>
          </cell>
          <cell r="T1555">
            <v>100000</v>
          </cell>
          <cell r="U1555">
            <v>-10</v>
          </cell>
          <cell r="V1555">
            <v>4.9450000000000003</v>
          </cell>
          <cell r="W1555">
            <v>0</v>
          </cell>
          <cell r="X1555">
            <v>49.45</v>
          </cell>
          <cell r="Y1555">
            <v>-10</v>
          </cell>
          <cell r="Z1555">
            <v>-49.45</v>
          </cell>
        </row>
        <row r="1556">
          <cell r="C1556">
            <v>36774</v>
          </cell>
          <cell r="D1556" t="str">
            <v>Bot</v>
          </cell>
          <cell r="E1556">
            <v>36861</v>
          </cell>
          <cell r="F1556">
            <v>5</v>
          </cell>
          <cell r="H1556">
            <v>4.78</v>
          </cell>
          <cell r="I1556" t="str">
            <v>IT</v>
          </cell>
          <cell r="K1556">
            <v>192</v>
          </cell>
          <cell r="L1556">
            <v>6.1</v>
          </cell>
          <cell r="M1556">
            <v>63199.999999999993</v>
          </cell>
          <cell r="N1556" t="str">
            <v>Fut</v>
          </cell>
          <cell r="O1556" t="str">
            <v>Nyx</v>
          </cell>
          <cell r="P1556">
            <v>50000</v>
          </cell>
          <cell r="Q1556">
            <v>0</v>
          </cell>
          <cell r="R1556" t="str">
            <v>Fncl</v>
          </cell>
          <cell r="S1556" t="str">
            <v>Nymex</v>
          </cell>
          <cell r="T1556">
            <v>50000</v>
          </cell>
          <cell r="U1556">
            <v>5</v>
          </cell>
          <cell r="V1556">
            <v>4.78</v>
          </cell>
          <cell r="W1556">
            <v>23.900000000000002</v>
          </cell>
          <cell r="X1556">
            <v>0</v>
          </cell>
          <cell r="Y1556">
            <v>5</v>
          </cell>
          <cell r="Z1556">
            <v>23.900000000000002</v>
          </cell>
        </row>
        <row r="1557">
          <cell r="C1557">
            <v>36774</v>
          </cell>
          <cell r="D1557" t="str">
            <v>Sld</v>
          </cell>
          <cell r="E1557">
            <v>36861</v>
          </cell>
          <cell r="G1557">
            <v>5</v>
          </cell>
          <cell r="H1557">
            <v>4.78</v>
          </cell>
          <cell r="I1557" t="str">
            <v>IT</v>
          </cell>
          <cell r="K1557">
            <v>193</v>
          </cell>
          <cell r="L1557">
            <v>6.1</v>
          </cell>
          <cell r="M1557">
            <v>-36800.000000000007</v>
          </cell>
          <cell r="N1557" t="str">
            <v>Fut</v>
          </cell>
          <cell r="O1557" t="str">
            <v>Nyx</v>
          </cell>
          <cell r="P1557">
            <v>0</v>
          </cell>
          <cell r="Q1557">
            <v>50000</v>
          </cell>
          <cell r="R1557" t="str">
            <v>Fncl</v>
          </cell>
          <cell r="S1557" t="str">
            <v>Nymex</v>
          </cell>
          <cell r="T1557">
            <v>50000</v>
          </cell>
          <cell r="U1557">
            <v>-5</v>
          </cell>
          <cell r="V1557">
            <v>4.78</v>
          </cell>
          <cell r="W1557">
            <v>0</v>
          </cell>
          <cell r="X1557">
            <v>23.900000000000002</v>
          </cell>
          <cell r="Y1557">
            <v>-5</v>
          </cell>
          <cell r="Z1557">
            <v>-23.900000000000002</v>
          </cell>
        </row>
        <row r="1558">
          <cell r="L1558" t="e">
            <v>#N/A</v>
          </cell>
        </row>
        <row r="1559">
          <cell r="C1559">
            <v>36774</v>
          </cell>
          <cell r="D1559" t="str">
            <v>Bot</v>
          </cell>
          <cell r="E1559">
            <v>36800</v>
          </cell>
          <cell r="F1559">
            <v>10</v>
          </cell>
          <cell r="H1559">
            <v>4.97</v>
          </cell>
          <cell r="I1559" t="str">
            <v>PB</v>
          </cell>
          <cell r="K1559">
            <v>211</v>
          </cell>
          <cell r="L1559">
            <v>5.3120000000000003</v>
          </cell>
          <cell r="M1559">
            <v>103420</v>
          </cell>
          <cell r="N1559" t="str">
            <v>Fut</v>
          </cell>
          <cell r="O1559" t="str">
            <v>Nyx</v>
          </cell>
          <cell r="P1559">
            <v>100000</v>
          </cell>
          <cell r="Q1559">
            <v>0</v>
          </cell>
          <cell r="R1559" t="str">
            <v>Fncl</v>
          </cell>
          <cell r="S1559" t="str">
            <v>Nymex</v>
          </cell>
          <cell r="T1559">
            <v>100000</v>
          </cell>
          <cell r="U1559">
            <v>10</v>
          </cell>
          <cell r="V1559">
            <v>4.97</v>
          </cell>
          <cell r="W1559">
            <v>49.699999999999996</v>
          </cell>
          <cell r="X1559">
            <v>0</v>
          </cell>
          <cell r="Y1559">
            <v>10</v>
          </cell>
          <cell r="Z1559">
            <v>49.699999999999996</v>
          </cell>
        </row>
        <row r="1560">
          <cell r="C1560">
            <v>36774</v>
          </cell>
          <cell r="D1560" t="str">
            <v>Bot</v>
          </cell>
          <cell r="E1560">
            <v>36800</v>
          </cell>
          <cell r="F1560">
            <v>10</v>
          </cell>
          <cell r="H1560">
            <v>4.9800000000000004</v>
          </cell>
          <cell r="I1560" t="str">
            <v>PB</v>
          </cell>
          <cell r="K1560">
            <v>202</v>
          </cell>
          <cell r="L1560">
            <v>5.3120000000000003</v>
          </cell>
          <cell r="M1560">
            <v>103320.00000000001</v>
          </cell>
          <cell r="N1560" t="str">
            <v>Fut</v>
          </cell>
          <cell r="O1560" t="str">
            <v>Nyx</v>
          </cell>
          <cell r="P1560">
            <v>100000</v>
          </cell>
          <cell r="Q1560">
            <v>0</v>
          </cell>
          <cell r="R1560" t="str">
            <v>Fncl</v>
          </cell>
          <cell r="S1560" t="str">
            <v>Nymex</v>
          </cell>
          <cell r="T1560">
            <v>100000</v>
          </cell>
          <cell r="U1560">
            <v>10</v>
          </cell>
          <cell r="V1560">
            <v>4.9800000000000004</v>
          </cell>
          <cell r="W1560">
            <v>49.800000000000004</v>
          </cell>
          <cell r="X1560">
            <v>0</v>
          </cell>
          <cell r="Y1560">
            <v>10</v>
          </cell>
          <cell r="Z1560">
            <v>49.800000000000004</v>
          </cell>
        </row>
        <row r="1561">
          <cell r="C1561">
            <v>36774</v>
          </cell>
          <cell r="D1561" t="str">
            <v>Bot</v>
          </cell>
          <cell r="E1561">
            <v>36800</v>
          </cell>
          <cell r="F1561">
            <v>10</v>
          </cell>
          <cell r="H1561">
            <v>5.07</v>
          </cell>
          <cell r="I1561" t="str">
            <v>PB</v>
          </cell>
          <cell r="K1561">
            <v>202</v>
          </cell>
          <cell r="L1561">
            <v>5.3120000000000003</v>
          </cell>
          <cell r="M1561">
            <v>102420.00000000001</v>
          </cell>
          <cell r="N1561" t="str">
            <v>Fut</v>
          </cell>
          <cell r="O1561" t="str">
            <v>Nyx</v>
          </cell>
          <cell r="P1561">
            <v>100000</v>
          </cell>
          <cell r="Q1561">
            <v>0</v>
          </cell>
          <cell r="R1561" t="str">
            <v>Fncl</v>
          </cell>
          <cell r="S1561" t="str">
            <v>Nymex</v>
          </cell>
          <cell r="T1561">
            <v>100000</v>
          </cell>
          <cell r="U1561">
            <v>10</v>
          </cell>
          <cell r="V1561">
            <v>5.07</v>
          </cell>
          <cell r="W1561">
            <v>50.7</v>
          </cell>
          <cell r="X1561">
            <v>0</v>
          </cell>
          <cell r="Y1561">
            <v>10</v>
          </cell>
          <cell r="Z1561">
            <v>50.7</v>
          </cell>
        </row>
        <row r="1562">
          <cell r="C1562">
            <v>36774</v>
          </cell>
          <cell r="D1562" t="str">
            <v>Bot</v>
          </cell>
          <cell r="E1562">
            <v>36800</v>
          </cell>
          <cell r="F1562">
            <v>20</v>
          </cell>
          <cell r="H1562">
            <v>5.08</v>
          </cell>
          <cell r="I1562" t="str">
            <v>PB</v>
          </cell>
          <cell r="K1562">
            <v>215</v>
          </cell>
          <cell r="L1562">
            <v>5.3120000000000003</v>
          </cell>
          <cell r="M1562">
            <v>202320</v>
          </cell>
          <cell r="N1562" t="str">
            <v>Fut</v>
          </cell>
          <cell r="O1562" t="str">
            <v>Nyx</v>
          </cell>
          <cell r="P1562">
            <v>200000</v>
          </cell>
          <cell r="Q1562">
            <v>0</v>
          </cell>
          <cell r="R1562" t="str">
            <v>Fncl</v>
          </cell>
          <cell r="S1562" t="str">
            <v>Nymex</v>
          </cell>
          <cell r="T1562">
            <v>200000</v>
          </cell>
          <cell r="U1562">
            <v>20</v>
          </cell>
          <cell r="V1562">
            <v>5.08</v>
          </cell>
          <cell r="W1562">
            <v>101.6</v>
          </cell>
          <cell r="X1562">
            <v>0</v>
          </cell>
          <cell r="Y1562">
            <v>20</v>
          </cell>
          <cell r="Z1562">
            <v>101.6</v>
          </cell>
        </row>
        <row r="1563">
          <cell r="L1563" t="e">
            <v>#N/A</v>
          </cell>
        </row>
        <row r="1564">
          <cell r="C1564">
            <v>36780</v>
          </cell>
          <cell r="D1564" t="str">
            <v>Sld</v>
          </cell>
          <cell r="E1564">
            <v>36800</v>
          </cell>
          <cell r="G1564">
            <v>10</v>
          </cell>
          <cell r="H1564">
            <v>5.09</v>
          </cell>
          <cell r="I1564" t="str">
            <v>HN</v>
          </cell>
          <cell r="K1564">
            <v>215</v>
          </cell>
          <cell r="L1564">
            <v>5.3120000000000003</v>
          </cell>
          <cell r="M1564">
            <v>-97779.999999999985</v>
          </cell>
          <cell r="N1564" t="str">
            <v>Fut</v>
          </cell>
          <cell r="O1564" t="str">
            <v>Nyx</v>
          </cell>
          <cell r="P1564">
            <v>0</v>
          </cell>
          <cell r="Q1564">
            <v>100000</v>
          </cell>
          <cell r="R1564" t="str">
            <v>Fncl</v>
          </cell>
          <cell r="S1564" t="str">
            <v>Nymex</v>
          </cell>
          <cell r="T1564">
            <v>100000</v>
          </cell>
          <cell r="U1564">
            <v>-10</v>
          </cell>
          <cell r="V1564">
            <v>5.09</v>
          </cell>
          <cell r="W1564">
            <v>0</v>
          </cell>
          <cell r="X1564">
            <v>50.9</v>
          </cell>
          <cell r="Y1564">
            <v>-10</v>
          </cell>
          <cell r="Z1564">
            <v>-50.9</v>
          </cell>
        </row>
        <row r="1565">
          <cell r="C1565">
            <v>36780</v>
          </cell>
          <cell r="D1565" t="str">
            <v>Bot</v>
          </cell>
          <cell r="E1565">
            <v>36800</v>
          </cell>
          <cell r="F1565">
            <v>10</v>
          </cell>
          <cell r="H1565">
            <v>5.0149999999999997</v>
          </cell>
          <cell r="I1565" t="str">
            <v>HN</v>
          </cell>
          <cell r="K1565">
            <v>215</v>
          </cell>
          <cell r="L1565">
            <v>5.3120000000000003</v>
          </cell>
          <cell r="M1565">
            <v>102970</v>
          </cell>
          <cell r="N1565" t="str">
            <v>Fut</v>
          </cell>
          <cell r="O1565" t="str">
            <v>Nyx</v>
          </cell>
          <cell r="P1565">
            <v>100000</v>
          </cell>
          <cell r="Q1565">
            <v>0</v>
          </cell>
          <cell r="R1565" t="str">
            <v>Fncl</v>
          </cell>
          <cell r="S1565" t="str">
            <v>Nymex</v>
          </cell>
          <cell r="T1565">
            <v>100000</v>
          </cell>
          <cell r="U1565">
            <v>10</v>
          </cell>
          <cell r="V1565">
            <v>5.0149999999999997</v>
          </cell>
          <cell r="W1565">
            <v>50.15</v>
          </cell>
          <cell r="X1565">
            <v>0</v>
          </cell>
          <cell r="Y1565">
            <v>10</v>
          </cell>
          <cell r="Z1565">
            <v>50.15</v>
          </cell>
        </row>
        <row r="1566">
          <cell r="L1566" t="e">
            <v>#N/A</v>
          </cell>
        </row>
        <row r="1567">
          <cell r="C1567">
            <v>36781</v>
          </cell>
          <cell r="D1567" t="str">
            <v>Bot</v>
          </cell>
          <cell r="E1567">
            <v>36800</v>
          </cell>
          <cell r="F1567">
            <v>10</v>
          </cell>
          <cell r="H1567">
            <v>5.04</v>
          </cell>
          <cell r="I1567" t="str">
            <v>HN</v>
          </cell>
          <cell r="K1567">
            <v>215</v>
          </cell>
          <cell r="L1567">
            <v>5.3120000000000003</v>
          </cell>
          <cell r="M1567">
            <v>102720</v>
          </cell>
          <cell r="N1567" t="str">
            <v>Fut</v>
          </cell>
          <cell r="O1567" t="str">
            <v>Nyx</v>
          </cell>
          <cell r="P1567">
            <v>100000</v>
          </cell>
          <cell r="Q1567">
            <v>0</v>
          </cell>
          <cell r="R1567" t="str">
            <v>Fncl</v>
          </cell>
          <cell r="S1567" t="str">
            <v>Nymex</v>
          </cell>
          <cell r="T1567">
            <v>100000</v>
          </cell>
          <cell r="U1567">
            <v>10</v>
          </cell>
          <cell r="V1567">
            <v>5.04</v>
          </cell>
          <cell r="W1567">
            <v>50.4</v>
          </cell>
          <cell r="X1567">
            <v>0</v>
          </cell>
          <cell r="Y1567">
            <v>10</v>
          </cell>
          <cell r="Z1567">
            <v>50.4</v>
          </cell>
        </row>
        <row r="1568">
          <cell r="C1568">
            <v>36781</v>
          </cell>
          <cell r="D1568" t="str">
            <v>Sld</v>
          </cell>
          <cell r="E1568">
            <v>36800</v>
          </cell>
          <cell r="G1568">
            <v>5</v>
          </cell>
          <cell r="H1568">
            <v>5.0199999999999996</v>
          </cell>
          <cell r="I1568" t="str">
            <v>PB</v>
          </cell>
          <cell r="K1568">
            <v>215</v>
          </cell>
          <cell r="L1568">
            <v>5.3120000000000003</v>
          </cell>
          <cell r="M1568">
            <v>-47079.999999999993</v>
          </cell>
          <cell r="N1568" t="str">
            <v>Fut</v>
          </cell>
          <cell r="O1568" t="str">
            <v>Nyx</v>
          </cell>
          <cell r="P1568">
            <v>0</v>
          </cell>
          <cell r="Q1568">
            <v>50000</v>
          </cell>
          <cell r="R1568" t="str">
            <v>Fncl</v>
          </cell>
          <cell r="S1568" t="str">
            <v>Nymex</v>
          </cell>
          <cell r="T1568">
            <v>50000</v>
          </cell>
          <cell r="U1568">
            <v>-5</v>
          </cell>
          <cell r="V1568">
            <v>5.0199999999999996</v>
          </cell>
          <cell r="W1568">
            <v>0</v>
          </cell>
          <cell r="X1568">
            <v>25.099999999999998</v>
          </cell>
          <cell r="Y1568">
            <v>-5</v>
          </cell>
          <cell r="Z1568">
            <v>-25.099999999999998</v>
          </cell>
        </row>
        <row r="1569">
          <cell r="L1569" t="e">
            <v>#N/A</v>
          </cell>
        </row>
        <row r="1570">
          <cell r="C1570">
            <v>36782</v>
          </cell>
          <cell r="D1570" t="str">
            <v>Sld</v>
          </cell>
          <cell r="E1570">
            <v>36800</v>
          </cell>
          <cell r="G1570">
            <v>10</v>
          </cell>
          <cell r="H1570">
            <v>5.0949999999999998</v>
          </cell>
          <cell r="I1570" t="str">
            <v>HN</v>
          </cell>
          <cell r="K1570">
            <v>188</v>
          </cell>
          <cell r="L1570">
            <v>5.3120000000000003</v>
          </cell>
          <cell r="M1570">
            <v>-97830</v>
          </cell>
          <cell r="N1570" t="str">
            <v>Fut</v>
          </cell>
          <cell r="O1570" t="str">
            <v>Nyx</v>
          </cell>
          <cell r="P1570">
            <v>0</v>
          </cell>
          <cell r="Q1570">
            <v>100000</v>
          </cell>
          <cell r="R1570" t="str">
            <v>Fncl</v>
          </cell>
          <cell r="S1570" t="str">
            <v>Nymex</v>
          </cell>
          <cell r="T1570">
            <v>100000</v>
          </cell>
          <cell r="U1570">
            <v>-10</v>
          </cell>
          <cell r="V1570">
            <v>5.0949999999999998</v>
          </cell>
          <cell r="W1570">
            <v>0</v>
          </cell>
          <cell r="X1570">
            <v>50.949999999999996</v>
          </cell>
          <cell r="Y1570">
            <v>-10</v>
          </cell>
          <cell r="Z1570">
            <v>-50.949999999999996</v>
          </cell>
        </row>
        <row r="1571">
          <cell r="C1571">
            <v>36782</v>
          </cell>
          <cell r="D1571" t="str">
            <v>Sld</v>
          </cell>
          <cell r="E1571">
            <v>36800</v>
          </cell>
          <cell r="G1571">
            <v>10</v>
          </cell>
          <cell r="H1571">
            <v>5.13</v>
          </cell>
          <cell r="I1571" t="str">
            <v>HN</v>
          </cell>
          <cell r="K1571">
            <v>215</v>
          </cell>
          <cell r="L1571">
            <v>5.3120000000000003</v>
          </cell>
          <cell r="M1571">
            <v>-98180</v>
          </cell>
          <cell r="N1571" t="str">
            <v>Fut</v>
          </cell>
          <cell r="O1571" t="str">
            <v>Nyx</v>
          </cell>
          <cell r="P1571">
            <v>0</v>
          </cell>
          <cell r="Q1571">
            <v>100000</v>
          </cell>
          <cell r="R1571" t="str">
            <v>Fncl</v>
          </cell>
          <cell r="S1571" t="str">
            <v>Nymex</v>
          </cell>
          <cell r="T1571">
            <v>100000</v>
          </cell>
          <cell r="U1571">
            <v>-10</v>
          </cell>
          <cell r="V1571">
            <v>5.13</v>
          </cell>
          <cell r="W1571">
            <v>0</v>
          </cell>
          <cell r="X1571">
            <v>51.3</v>
          </cell>
          <cell r="Y1571">
            <v>-10</v>
          </cell>
          <cell r="Z1571">
            <v>-51.3</v>
          </cell>
        </row>
        <row r="1572">
          <cell r="C1572">
            <v>36782</v>
          </cell>
          <cell r="D1572" t="str">
            <v>Sld</v>
          </cell>
          <cell r="E1572">
            <v>36800</v>
          </cell>
          <cell r="G1572">
            <v>10</v>
          </cell>
          <cell r="H1572">
            <v>5.15</v>
          </cell>
          <cell r="I1572" t="str">
            <v>HN</v>
          </cell>
          <cell r="K1572">
            <v>215</v>
          </cell>
          <cell r="L1572">
            <v>5.3120000000000003</v>
          </cell>
          <cell r="M1572">
            <v>-98380.000000000015</v>
          </cell>
          <cell r="N1572" t="str">
            <v>Fut</v>
          </cell>
          <cell r="O1572" t="str">
            <v>Nyx</v>
          </cell>
          <cell r="P1572">
            <v>0</v>
          </cell>
          <cell r="Q1572">
            <v>100000</v>
          </cell>
          <cell r="R1572" t="str">
            <v>Fncl</v>
          </cell>
          <cell r="S1572" t="str">
            <v>Nymex</v>
          </cell>
          <cell r="T1572">
            <v>100000</v>
          </cell>
          <cell r="U1572">
            <v>-10</v>
          </cell>
          <cell r="V1572">
            <v>5.15</v>
          </cell>
          <cell r="W1572">
            <v>0</v>
          </cell>
          <cell r="X1572">
            <v>51.5</v>
          </cell>
          <cell r="Y1572">
            <v>-10</v>
          </cell>
          <cell r="Z1572">
            <v>-51.5</v>
          </cell>
        </row>
        <row r="1573">
          <cell r="L1573" t="e">
            <v>#N/A</v>
          </cell>
        </row>
        <row r="1574">
          <cell r="C1574">
            <v>36782</v>
          </cell>
          <cell r="D1574" t="str">
            <v>Sld</v>
          </cell>
          <cell r="E1574">
            <v>36800</v>
          </cell>
          <cell r="G1574">
            <v>15</v>
          </cell>
          <cell r="H1574">
            <v>5.1449999999999996</v>
          </cell>
          <cell r="I1574" t="str">
            <v>PB</v>
          </cell>
          <cell r="K1574">
            <v>192</v>
          </cell>
          <cell r="L1574">
            <v>5.3120000000000003</v>
          </cell>
          <cell r="M1574">
            <v>-148329.99999999997</v>
          </cell>
          <cell r="N1574" t="str">
            <v>Fut</v>
          </cell>
          <cell r="O1574" t="str">
            <v>Nyx</v>
          </cell>
          <cell r="P1574">
            <v>0</v>
          </cell>
          <cell r="Q1574">
            <v>150000</v>
          </cell>
          <cell r="R1574" t="str">
            <v>Fncl</v>
          </cell>
          <cell r="S1574" t="str">
            <v>Nymex</v>
          </cell>
          <cell r="T1574">
            <v>150000</v>
          </cell>
          <cell r="U1574">
            <v>-15</v>
          </cell>
          <cell r="V1574">
            <v>5.1449999999999996</v>
          </cell>
          <cell r="W1574">
            <v>0</v>
          </cell>
          <cell r="X1574">
            <v>77.174999999999997</v>
          </cell>
          <cell r="Y1574">
            <v>-15</v>
          </cell>
          <cell r="Z1574">
            <v>-77.174999999999997</v>
          </cell>
        </row>
        <row r="1575">
          <cell r="C1575">
            <v>36782</v>
          </cell>
          <cell r="D1575" t="str">
            <v>Sld</v>
          </cell>
          <cell r="E1575">
            <v>36800</v>
          </cell>
          <cell r="G1575">
            <v>15</v>
          </cell>
          <cell r="H1575">
            <v>5.1449999999999996</v>
          </cell>
          <cell r="I1575" t="str">
            <v>PB</v>
          </cell>
          <cell r="K1575">
            <v>193</v>
          </cell>
          <cell r="L1575">
            <v>5.3120000000000003</v>
          </cell>
          <cell r="M1575">
            <v>-148329.99999999997</v>
          </cell>
          <cell r="N1575" t="str">
            <v>Fut</v>
          </cell>
          <cell r="O1575" t="str">
            <v>Nyx</v>
          </cell>
          <cell r="P1575">
            <v>0</v>
          </cell>
          <cell r="Q1575">
            <v>150000</v>
          </cell>
          <cell r="R1575" t="str">
            <v>Fncl</v>
          </cell>
          <cell r="S1575" t="str">
            <v>Nymex</v>
          </cell>
          <cell r="T1575">
            <v>150000</v>
          </cell>
          <cell r="U1575">
            <v>-15</v>
          </cell>
          <cell r="V1575">
            <v>5.1449999999999996</v>
          </cell>
          <cell r="W1575">
            <v>0</v>
          </cell>
          <cell r="X1575">
            <v>77.174999999999997</v>
          </cell>
          <cell r="Y1575">
            <v>-15</v>
          </cell>
          <cell r="Z1575">
            <v>-77.174999999999997</v>
          </cell>
        </row>
        <row r="1576">
          <cell r="L1576" t="e">
            <v>#N/A</v>
          </cell>
        </row>
        <row r="1577">
          <cell r="C1577">
            <v>36782</v>
          </cell>
          <cell r="D1577" t="str">
            <v>Bot</v>
          </cell>
          <cell r="E1577">
            <v>36800</v>
          </cell>
          <cell r="F1577">
            <v>10</v>
          </cell>
          <cell r="H1577">
            <v>4.96</v>
          </cell>
          <cell r="I1577" t="str">
            <v>PB</v>
          </cell>
          <cell r="K1577">
            <v>215</v>
          </cell>
          <cell r="L1577">
            <v>5.3120000000000003</v>
          </cell>
          <cell r="M1577">
            <v>103520</v>
          </cell>
          <cell r="N1577" t="str">
            <v>Fut</v>
          </cell>
          <cell r="O1577" t="str">
            <v>Nyx</v>
          </cell>
          <cell r="P1577">
            <v>100000</v>
          </cell>
          <cell r="Q1577">
            <v>0</v>
          </cell>
          <cell r="R1577" t="str">
            <v>Fncl</v>
          </cell>
          <cell r="S1577" t="str">
            <v>Nymex</v>
          </cell>
          <cell r="T1577">
            <v>100000</v>
          </cell>
          <cell r="U1577">
            <v>10</v>
          </cell>
          <cell r="V1577">
            <v>4.96</v>
          </cell>
          <cell r="W1577">
            <v>49.6</v>
          </cell>
          <cell r="X1577">
            <v>0</v>
          </cell>
          <cell r="Y1577">
            <v>10</v>
          </cell>
          <cell r="Z1577">
            <v>49.6</v>
          </cell>
        </row>
        <row r="1578">
          <cell r="C1578">
            <v>36782</v>
          </cell>
          <cell r="D1578" t="str">
            <v>Sld</v>
          </cell>
          <cell r="E1578">
            <v>36800</v>
          </cell>
          <cell r="G1578">
            <v>10</v>
          </cell>
          <cell r="H1578">
            <v>5.03</v>
          </cell>
          <cell r="I1578" t="str">
            <v>PB</v>
          </cell>
          <cell r="K1578">
            <v>215</v>
          </cell>
          <cell r="L1578">
            <v>5.3120000000000003</v>
          </cell>
          <cell r="M1578">
            <v>-97180</v>
          </cell>
          <cell r="N1578" t="str">
            <v>Fut</v>
          </cell>
          <cell r="O1578" t="str">
            <v>Nyx</v>
          </cell>
          <cell r="P1578">
            <v>0</v>
          </cell>
          <cell r="Q1578">
            <v>100000</v>
          </cell>
          <cell r="R1578" t="str">
            <v>Fncl</v>
          </cell>
          <cell r="S1578" t="str">
            <v>Nymex</v>
          </cell>
          <cell r="T1578">
            <v>100000</v>
          </cell>
          <cell r="U1578">
            <v>-10</v>
          </cell>
          <cell r="V1578">
            <v>5.03</v>
          </cell>
          <cell r="W1578">
            <v>0</v>
          </cell>
          <cell r="X1578">
            <v>50.300000000000004</v>
          </cell>
          <cell r="Y1578">
            <v>-10</v>
          </cell>
          <cell r="Z1578">
            <v>-50.300000000000004</v>
          </cell>
        </row>
        <row r="1579">
          <cell r="C1579">
            <v>36782</v>
          </cell>
          <cell r="D1579" t="str">
            <v>Sld</v>
          </cell>
          <cell r="E1579">
            <v>36800</v>
          </cell>
          <cell r="G1579">
            <v>10</v>
          </cell>
          <cell r="H1579">
            <v>5.03</v>
          </cell>
          <cell r="I1579" t="str">
            <v>PB</v>
          </cell>
          <cell r="K1579">
            <v>215</v>
          </cell>
          <cell r="L1579">
            <v>5.3120000000000003</v>
          </cell>
          <cell r="M1579">
            <v>-97180</v>
          </cell>
          <cell r="N1579" t="str">
            <v>Fut</v>
          </cell>
          <cell r="O1579" t="str">
            <v>Nyx</v>
          </cell>
          <cell r="P1579">
            <v>0</v>
          </cell>
          <cell r="Q1579">
            <v>100000</v>
          </cell>
          <cell r="R1579" t="str">
            <v>Fncl</v>
          </cell>
          <cell r="S1579" t="str">
            <v>Nymex</v>
          </cell>
          <cell r="T1579">
            <v>100000</v>
          </cell>
          <cell r="U1579">
            <v>-10</v>
          </cell>
          <cell r="V1579">
            <v>5.03</v>
          </cell>
          <cell r="W1579">
            <v>0</v>
          </cell>
          <cell r="X1579">
            <v>50.300000000000004</v>
          </cell>
          <cell r="Y1579">
            <v>-10</v>
          </cell>
          <cell r="Z1579">
            <v>-50.300000000000004</v>
          </cell>
        </row>
        <row r="1580">
          <cell r="L1580" t="e">
            <v>#N/A</v>
          </cell>
        </row>
        <row r="1581">
          <cell r="C1581">
            <v>36783</v>
          </cell>
          <cell r="D1581" t="str">
            <v>Bot</v>
          </cell>
          <cell r="E1581">
            <v>36800</v>
          </cell>
          <cell r="F1581">
            <v>20</v>
          </cell>
          <cell r="H1581">
            <v>5.101</v>
          </cell>
          <cell r="I1581" t="str">
            <v>PBA</v>
          </cell>
          <cell r="K1581">
            <v>215</v>
          </cell>
          <cell r="L1581">
            <v>5.3120000000000003</v>
          </cell>
          <cell r="M1581">
            <v>202109.99999999997</v>
          </cell>
          <cell r="N1581" t="str">
            <v>Fut</v>
          </cell>
          <cell r="O1581" t="str">
            <v>Nyx</v>
          </cell>
          <cell r="P1581">
            <v>200000</v>
          </cell>
          <cell r="Q1581">
            <v>0</v>
          </cell>
          <cell r="R1581" t="str">
            <v>Fncl</v>
          </cell>
          <cell r="S1581" t="str">
            <v>Nymex</v>
          </cell>
          <cell r="T1581">
            <v>200000</v>
          </cell>
          <cell r="U1581">
            <v>20</v>
          </cell>
          <cell r="V1581">
            <v>5.101</v>
          </cell>
          <cell r="W1581">
            <v>102.02</v>
          </cell>
          <cell r="X1581">
            <v>0</v>
          </cell>
          <cell r="Y1581">
            <v>20</v>
          </cell>
          <cell r="Z1581">
            <v>102.02</v>
          </cell>
        </row>
        <row r="1582">
          <cell r="L1582" t="e">
            <v>#N/A</v>
          </cell>
        </row>
        <row r="1583">
          <cell r="C1583">
            <v>36783</v>
          </cell>
          <cell r="D1583" t="str">
            <v>Sld</v>
          </cell>
          <cell r="E1583">
            <v>36800</v>
          </cell>
          <cell r="G1583">
            <v>30</v>
          </cell>
          <cell r="H1583">
            <v>5.15</v>
          </cell>
          <cell r="I1583" t="str">
            <v>PB</v>
          </cell>
          <cell r="K1583">
            <v>215</v>
          </cell>
          <cell r="L1583">
            <v>5.3120000000000003</v>
          </cell>
          <cell r="M1583">
            <v>-298380</v>
          </cell>
          <cell r="N1583" t="str">
            <v>Fut</v>
          </cell>
          <cell r="O1583" t="str">
            <v>Nyx</v>
          </cell>
          <cell r="P1583">
            <v>0</v>
          </cell>
          <cell r="Q1583">
            <v>300000</v>
          </cell>
          <cell r="R1583" t="str">
            <v>Fncl</v>
          </cell>
          <cell r="S1583" t="str">
            <v>Nymex</v>
          </cell>
          <cell r="T1583">
            <v>300000</v>
          </cell>
          <cell r="U1583">
            <v>-30</v>
          </cell>
          <cell r="V1583">
            <v>5.15</v>
          </cell>
          <cell r="W1583">
            <v>0</v>
          </cell>
          <cell r="X1583">
            <v>154.5</v>
          </cell>
          <cell r="Y1583">
            <v>-30</v>
          </cell>
          <cell r="Z1583">
            <v>-154.5</v>
          </cell>
        </row>
        <row r="1584">
          <cell r="C1584">
            <v>36783</v>
          </cell>
          <cell r="D1584" t="str">
            <v>Bot</v>
          </cell>
          <cell r="E1584">
            <v>36800</v>
          </cell>
          <cell r="F1584">
            <v>30</v>
          </cell>
          <cell r="H1584">
            <v>5.1950000000000003</v>
          </cell>
          <cell r="I1584" t="str">
            <v>PB</v>
          </cell>
          <cell r="K1584">
            <v>215</v>
          </cell>
          <cell r="L1584">
            <v>5.3120000000000003</v>
          </cell>
          <cell r="M1584">
            <v>301170</v>
          </cell>
          <cell r="N1584" t="str">
            <v>Fut</v>
          </cell>
          <cell r="O1584" t="str">
            <v>Nyx</v>
          </cell>
          <cell r="P1584">
            <v>300000</v>
          </cell>
          <cell r="Q1584">
            <v>0</v>
          </cell>
          <cell r="R1584" t="str">
            <v>Fncl</v>
          </cell>
          <cell r="S1584" t="str">
            <v>Nymex</v>
          </cell>
          <cell r="T1584">
            <v>300000</v>
          </cell>
          <cell r="U1584">
            <v>30</v>
          </cell>
          <cell r="V1584">
            <v>5.1950000000000003</v>
          </cell>
          <cell r="W1584">
            <v>155.85000000000002</v>
          </cell>
          <cell r="X1584">
            <v>0</v>
          </cell>
          <cell r="Y1584">
            <v>30</v>
          </cell>
          <cell r="Z1584">
            <v>155.85000000000002</v>
          </cell>
        </row>
        <row r="1585">
          <cell r="L1585" t="e">
            <v>#N/A</v>
          </cell>
        </row>
        <row r="1586">
          <cell r="C1586">
            <v>36784</v>
          </cell>
          <cell r="D1586" t="str">
            <v>Bot</v>
          </cell>
          <cell r="E1586">
            <v>36800</v>
          </cell>
          <cell r="F1586">
            <v>20</v>
          </cell>
          <cell r="H1586">
            <v>5.2549999999999999</v>
          </cell>
          <cell r="I1586" t="str">
            <v>PBA</v>
          </cell>
          <cell r="K1586">
            <v>215</v>
          </cell>
          <cell r="L1586">
            <v>5.3120000000000003</v>
          </cell>
          <cell r="M1586">
            <v>200570.00000000003</v>
          </cell>
          <cell r="N1586" t="str">
            <v>Fut</v>
          </cell>
          <cell r="O1586" t="str">
            <v>Nyx</v>
          </cell>
          <cell r="P1586">
            <v>200000</v>
          </cell>
          <cell r="Q1586">
            <v>0</v>
          </cell>
          <cell r="R1586" t="str">
            <v>Fncl</v>
          </cell>
          <cell r="S1586" t="str">
            <v>Nymex</v>
          </cell>
          <cell r="T1586">
            <v>200000</v>
          </cell>
          <cell r="U1586">
            <v>20</v>
          </cell>
          <cell r="V1586">
            <v>5.2549999999999999</v>
          </cell>
          <cell r="W1586">
            <v>105.1</v>
          </cell>
          <cell r="X1586">
            <v>0</v>
          </cell>
          <cell r="Y1586">
            <v>20</v>
          </cell>
          <cell r="Z1586">
            <v>105.1</v>
          </cell>
        </row>
        <row r="1587">
          <cell r="C1587">
            <v>36784</v>
          </cell>
          <cell r="D1587" t="str">
            <v>Bot</v>
          </cell>
          <cell r="E1587">
            <v>36800</v>
          </cell>
          <cell r="F1587">
            <v>30</v>
          </cell>
          <cell r="H1587">
            <v>5.29</v>
          </cell>
          <cell r="I1587" t="str">
            <v xml:space="preserve">PB </v>
          </cell>
          <cell r="K1587">
            <v>174</v>
          </cell>
          <cell r="L1587">
            <v>5.3120000000000003</v>
          </cell>
          <cell r="M1587">
            <v>300220</v>
          </cell>
          <cell r="N1587" t="str">
            <v>Fut</v>
          </cell>
          <cell r="O1587" t="str">
            <v>Nyx</v>
          </cell>
          <cell r="P1587">
            <v>300000</v>
          </cell>
          <cell r="Q1587">
            <v>0</v>
          </cell>
          <cell r="R1587" t="str">
            <v>Fncl</v>
          </cell>
          <cell r="S1587" t="str">
            <v>Nymex</v>
          </cell>
          <cell r="T1587">
            <v>300000</v>
          </cell>
          <cell r="U1587">
            <v>30</v>
          </cell>
          <cell r="V1587">
            <v>5.29</v>
          </cell>
          <cell r="W1587">
            <v>158.69999999999999</v>
          </cell>
          <cell r="X1587">
            <v>0</v>
          </cell>
          <cell r="Y1587">
            <v>30</v>
          </cell>
          <cell r="Z1587">
            <v>158.69999999999999</v>
          </cell>
        </row>
        <row r="1588">
          <cell r="C1588">
            <v>36784</v>
          </cell>
          <cell r="D1588" t="str">
            <v>Bot</v>
          </cell>
          <cell r="E1588">
            <v>36800</v>
          </cell>
          <cell r="F1588">
            <v>10</v>
          </cell>
          <cell r="H1588">
            <v>5.2850000000000001</v>
          </cell>
          <cell r="I1588" t="str">
            <v>GPR</v>
          </cell>
          <cell r="K1588">
            <v>215</v>
          </cell>
          <cell r="L1588">
            <v>5.3120000000000003</v>
          </cell>
          <cell r="M1588">
            <v>100270.00000000001</v>
          </cell>
          <cell r="N1588" t="str">
            <v>Fut</v>
          </cell>
          <cell r="O1588" t="str">
            <v>Nyx</v>
          </cell>
          <cell r="P1588">
            <v>100000</v>
          </cell>
          <cell r="Q1588">
            <v>0</v>
          </cell>
          <cell r="R1588" t="str">
            <v>Fncl</v>
          </cell>
          <cell r="S1588" t="str">
            <v>Nymex</v>
          </cell>
          <cell r="T1588">
            <v>100000</v>
          </cell>
          <cell r="U1588">
            <v>10</v>
          </cell>
          <cell r="V1588">
            <v>5.2850000000000001</v>
          </cell>
          <cell r="W1588">
            <v>52.85</v>
          </cell>
          <cell r="X1588">
            <v>0</v>
          </cell>
          <cell r="Y1588">
            <v>10</v>
          </cell>
          <cell r="Z1588">
            <v>52.85</v>
          </cell>
        </row>
        <row r="1589">
          <cell r="C1589">
            <v>36784</v>
          </cell>
          <cell r="D1589" t="str">
            <v>Sld</v>
          </cell>
          <cell r="E1589">
            <v>36800</v>
          </cell>
          <cell r="G1589">
            <v>30</v>
          </cell>
          <cell r="H1589">
            <v>5.26</v>
          </cell>
          <cell r="I1589" t="str">
            <v xml:space="preserve">PB </v>
          </cell>
          <cell r="K1589">
            <v>215</v>
          </cell>
          <cell r="L1589">
            <v>5.3120000000000003</v>
          </cell>
          <cell r="M1589">
            <v>-299480</v>
          </cell>
          <cell r="N1589" t="str">
            <v>Fut</v>
          </cell>
          <cell r="O1589" t="str">
            <v>Nyx</v>
          </cell>
          <cell r="P1589">
            <v>0</v>
          </cell>
          <cell r="Q1589">
            <v>300000</v>
          </cell>
          <cell r="R1589" t="str">
            <v>Fncl</v>
          </cell>
          <cell r="S1589" t="str">
            <v>Nymex</v>
          </cell>
          <cell r="T1589">
            <v>300000</v>
          </cell>
          <cell r="U1589">
            <v>-30</v>
          </cell>
          <cell r="V1589">
            <v>5.26</v>
          </cell>
          <cell r="W1589">
            <v>0</v>
          </cell>
          <cell r="X1589">
            <v>157.79999999999998</v>
          </cell>
          <cell r="Y1589">
            <v>-30</v>
          </cell>
          <cell r="Z1589">
            <v>-157.79999999999998</v>
          </cell>
        </row>
        <row r="1590">
          <cell r="L1590" t="e">
            <v>#N/A</v>
          </cell>
        </row>
        <row r="1591">
          <cell r="C1591">
            <v>36784</v>
          </cell>
          <cell r="D1591" t="str">
            <v>Sld</v>
          </cell>
          <cell r="E1591">
            <v>36800</v>
          </cell>
          <cell r="G1591">
            <v>10</v>
          </cell>
          <cell r="H1591">
            <v>5.34</v>
          </cell>
          <cell r="I1591" t="str">
            <v>GPR</v>
          </cell>
          <cell r="K1591">
            <v>215</v>
          </cell>
          <cell r="L1591">
            <v>5.3120000000000003</v>
          </cell>
          <cell r="M1591">
            <v>-100279.99999999999</v>
          </cell>
          <cell r="N1591" t="str">
            <v>Fut</v>
          </cell>
          <cell r="O1591" t="str">
            <v>Nyx</v>
          </cell>
          <cell r="P1591">
            <v>0</v>
          </cell>
          <cell r="Q1591">
            <v>100000</v>
          </cell>
          <cell r="R1591" t="str">
            <v>Fncl</v>
          </cell>
          <cell r="S1591" t="str">
            <v>Nymex</v>
          </cell>
          <cell r="T1591">
            <v>100000</v>
          </cell>
          <cell r="U1591">
            <v>-10</v>
          </cell>
          <cell r="V1591">
            <v>5.34</v>
          </cell>
          <cell r="W1591">
            <v>0</v>
          </cell>
          <cell r="X1591">
            <v>53.4</v>
          </cell>
          <cell r="Y1591">
            <v>-10</v>
          </cell>
          <cell r="Z1591">
            <v>-53.4</v>
          </cell>
        </row>
        <row r="1592">
          <cell r="C1592">
            <v>36784</v>
          </cell>
          <cell r="D1592" t="str">
            <v>Sld</v>
          </cell>
          <cell r="E1592">
            <v>36800</v>
          </cell>
          <cell r="G1592">
            <v>20</v>
          </cell>
          <cell r="H1592">
            <v>5.35</v>
          </cell>
          <cell r="I1592" t="str">
            <v>PB</v>
          </cell>
          <cell r="K1592">
            <v>215</v>
          </cell>
          <cell r="L1592">
            <v>5.3120000000000003</v>
          </cell>
          <cell r="M1592">
            <v>-200380</v>
          </cell>
          <cell r="N1592" t="str">
            <v>Fut</v>
          </cell>
          <cell r="O1592" t="str">
            <v>Nyx</v>
          </cell>
          <cell r="P1592">
            <v>0</v>
          </cell>
          <cell r="Q1592">
            <v>200000</v>
          </cell>
          <cell r="R1592" t="str">
            <v>Fncl</v>
          </cell>
          <cell r="S1592" t="str">
            <v>Nymex</v>
          </cell>
          <cell r="T1592">
            <v>200000</v>
          </cell>
          <cell r="U1592">
            <v>-20</v>
          </cell>
          <cell r="V1592">
            <v>5.35</v>
          </cell>
          <cell r="W1592">
            <v>0</v>
          </cell>
          <cell r="X1592">
            <v>107</v>
          </cell>
          <cell r="Y1592">
            <v>-20</v>
          </cell>
          <cell r="Z1592">
            <v>-107</v>
          </cell>
        </row>
        <row r="1593">
          <cell r="C1593">
            <v>36784</v>
          </cell>
          <cell r="D1593" t="str">
            <v>Bot</v>
          </cell>
          <cell r="E1593">
            <v>36800</v>
          </cell>
          <cell r="F1593">
            <v>30</v>
          </cell>
          <cell r="H1593">
            <v>5.37</v>
          </cell>
          <cell r="I1593" t="str">
            <v>PB</v>
          </cell>
          <cell r="K1593">
            <v>215</v>
          </cell>
          <cell r="L1593">
            <v>5.3120000000000003</v>
          </cell>
          <cell r="M1593">
            <v>299420</v>
          </cell>
          <cell r="N1593" t="str">
            <v>Fut</v>
          </cell>
          <cell r="O1593" t="str">
            <v>Nyx</v>
          </cell>
          <cell r="P1593">
            <v>300000</v>
          </cell>
          <cell r="Q1593">
            <v>0</v>
          </cell>
          <cell r="R1593" t="str">
            <v>Fncl</v>
          </cell>
          <cell r="S1593" t="str">
            <v>Nymex</v>
          </cell>
          <cell r="T1593">
            <v>300000</v>
          </cell>
          <cell r="U1593">
            <v>30</v>
          </cell>
          <cell r="V1593">
            <v>5.37</v>
          </cell>
          <cell r="W1593">
            <v>161.1</v>
          </cell>
          <cell r="X1593">
            <v>0</v>
          </cell>
          <cell r="Y1593">
            <v>30</v>
          </cell>
          <cell r="Z1593">
            <v>161.1</v>
          </cell>
        </row>
        <row r="1594">
          <cell r="L1594" t="e">
            <v>#N/A</v>
          </cell>
        </row>
        <row r="1595">
          <cell r="C1595">
            <v>36790</v>
          </cell>
          <cell r="D1595" t="str">
            <v>Bot</v>
          </cell>
          <cell r="E1595">
            <v>36800</v>
          </cell>
          <cell r="F1595">
            <v>10</v>
          </cell>
          <cell r="H1595">
            <v>5.26</v>
          </cell>
          <cell r="I1595" t="str">
            <v>HN</v>
          </cell>
          <cell r="K1595">
            <v>215</v>
          </cell>
          <cell r="L1595">
            <v>5.3120000000000003</v>
          </cell>
          <cell r="M1595">
            <v>100520</v>
          </cell>
          <cell r="N1595" t="str">
            <v>Fut</v>
          </cell>
          <cell r="O1595" t="str">
            <v>Nyx</v>
          </cell>
          <cell r="P1595">
            <v>100000</v>
          </cell>
          <cell r="Q1595">
            <v>0</v>
          </cell>
          <cell r="R1595" t="str">
            <v>Fncl</v>
          </cell>
          <cell r="S1595" t="str">
            <v>Nymex</v>
          </cell>
          <cell r="T1595">
            <v>100000</v>
          </cell>
          <cell r="U1595">
            <v>10</v>
          </cell>
          <cell r="V1595">
            <v>5.26</v>
          </cell>
          <cell r="W1595">
            <v>52.599999999999994</v>
          </cell>
          <cell r="X1595">
            <v>0</v>
          </cell>
          <cell r="Y1595">
            <v>10</v>
          </cell>
          <cell r="Z1595">
            <v>52.599999999999994</v>
          </cell>
        </row>
        <row r="1596">
          <cell r="C1596">
            <v>36790</v>
          </cell>
          <cell r="D1596" t="str">
            <v>Sld</v>
          </cell>
          <cell r="E1596">
            <v>36800</v>
          </cell>
          <cell r="G1596">
            <v>10</v>
          </cell>
          <cell r="H1596">
            <v>5.31</v>
          </cell>
          <cell r="I1596" t="str">
            <v>HN</v>
          </cell>
          <cell r="K1596">
            <v>215</v>
          </cell>
          <cell r="L1596">
            <v>5.3120000000000003</v>
          </cell>
          <cell r="M1596">
            <v>-99980</v>
          </cell>
          <cell r="N1596" t="str">
            <v>Fut</v>
          </cell>
          <cell r="O1596" t="str">
            <v>Nyx</v>
          </cell>
          <cell r="P1596">
            <v>0</v>
          </cell>
          <cell r="Q1596">
            <v>100000</v>
          </cell>
          <cell r="R1596" t="str">
            <v>Fncl</v>
          </cell>
          <cell r="S1596" t="str">
            <v>Nymex</v>
          </cell>
          <cell r="T1596">
            <v>100000</v>
          </cell>
          <cell r="U1596">
            <v>-10</v>
          </cell>
          <cell r="V1596">
            <v>5.31</v>
          </cell>
          <cell r="W1596">
            <v>0</v>
          </cell>
          <cell r="X1596">
            <v>53.099999999999994</v>
          </cell>
          <cell r="Y1596">
            <v>-10</v>
          </cell>
          <cell r="Z1596">
            <v>-53.099999999999994</v>
          </cell>
        </row>
        <row r="1597">
          <cell r="L1597" t="e">
            <v>#N/A</v>
          </cell>
        </row>
        <row r="1598">
          <cell r="C1598">
            <v>36794</v>
          </cell>
          <cell r="D1598" t="str">
            <v>Bot</v>
          </cell>
          <cell r="E1598">
            <v>36800</v>
          </cell>
          <cell r="F1598">
            <v>10</v>
          </cell>
          <cell r="H1598">
            <v>5.13</v>
          </cell>
          <cell r="I1598" t="str">
            <v>HN</v>
          </cell>
          <cell r="K1598">
            <v>215</v>
          </cell>
          <cell r="L1598">
            <v>5.3120000000000003</v>
          </cell>
          <cell r="M1598">
            <v>101820</v>
          </cell>
          <cell r="N1598" t="str">
            <v>Fut</v>
          </cell>
          <cell r="O1598" t="str">
            <v>Nyx</v>
          </cell>
          <cell r="P1598">
            <v>100000</v>
          </cell>
          <cell r="Q1598">
            <v>0</v>
          </cell>
          <cell r="R1598" t="str">
            <v>Fncl</v>
          </cell>
          <cell r="S1598" t="str">
            <v>Nymex</v>
          </cell>
          <cell r="T1598">
            <v>100000</v>
          </cell>
          <cell r="U1598">
            <v>10</v>
          </cell>
          <cell r="V1598">
            <v>5.13</v>
          </cell>
          <cell r="W1598">
            <v>51.3</v>
          </cell>
          <cell r="X1598">
            <v>0</v>
          </cell>
          <cell r="Y1598">
            <v>10</v>
          </cell>
          <cell r="Z1598">
            <v>51.3</v>
          </cell>
        </row>
        <row r="1599">
          <cell r="C1599">
            <v>36794</v>
          </cell>
          <cell r="D1599" t="str">
            <v>Sld</v>
          </cell>
          <cell r="E1599">
            <v>36800</v>
          </cell>
          <cell r="G1599">
            <v>10</v>
          </cell>
          <cell r="H1599">
            <v>5.18</v>
          </cell>
          <cell r="I1599" t="str">
            <v>HN</v>
          </cell>
          <cell r="K1599">
            <v>215</v>
          </cell>
          <cell r="L1599">
            <v>5.3120000000000003</v>
          </cell>
          <cell r="M1599">
            <v>-98679.999999999985</v>
          </cell>
          <cell r="N1599" t="str">
            <v>Fut</v>
          </cell>
          <cell r="O1599" t="str">
            <v>Nyx</v>
          </cell>
          <cell r="P1599">
            <v>0</v>
          </cell>
          <cell r="Q1599">
            <v>100000</v>
          </cell>
          <cell r="R1599" t="str">
            <v>Fncl</v>
          </cell>
          <cell r="S1599" t="str">
            <v>Nymex</v>
          </cell>
          <cell r="T1599">
            <v>100000</v>
          </cell>
          <cell r="U1599">
            <v>-10</v>
          </cell>
          <cell r="V1599">
            <v>5.18</v>
          </cell>
          <cell r="W1599">
            <v>0</v>
          </cell>
          <cell r="X1599">
            <v>51.8</v>
          </cell>
          <cell r="Y1599">
            <v>-10</v>
          </cell>
          <cell r="Z1599">
            <v>-51.8</v>
          </cell>
        </row>
        <row r="1600">
          <cell r="L1600" t="e">
            <v>#N/A</v>
          </cell>
        </row>
        <row r="1601">
          <cell r="C1601">
            <v>36795</v>
          </cell>
          <cell r="D1601" t="str">
            <v>Sld</v>
          </cell>
          <cell r="E1601">
            <v>36800</v>
          </cell>
          <cell r="G1601">
            <v>10</v>
          </cell>
          <cell r="H1601">
            <v>5.43</v>
          </cell>
          <cell r="I1601" t="str">
            <v>PB</v>
          </cell>
          <cell r="K1601">
            <v>215</v>
          </cell>
          <cell r="L1601">
            <v>5.3120000000000003</v>
          </cell>
          <cell r="M1601">
            <v>-101179.99999999999</v>
          </cell>
          <cell r="N1601" t="str">
            <v>Fut</v>
          </cell>
          <cell r="O1601" t="str">
            <v>Nyx</v>
          </cell>
          <cell r="P1601">
            <v>0</v>
          </cell>
          <cell r="Q1601">
            <v>100000</v>
          </cell>
          <cell r="R1601" t="str">
            <v>Fncl</v>
          </cell>
          <cell r="S1601" t="str">
            <v>Nymex</v>
          </cell>
          <cell r="T1601">
            <v>100000</v>
          </cell>
          <cell r="U1601">
            <v>-10</v>
          </cell>
          <cell r="V1601">
            <v>5.43</v>
          </cell>
          <cell r="W1601">
            <v>0</v>
          </cell>
          <cell r="X1601">
            <v>54.3</v>
          </cell>
          <cell r="Y1601">
            <v>-10</v>
          </cell>
          <cell r="Z1601">
            <v>-54.3</v>
          </cell>
        </row>
        <row r="1602">
          <cell r="C1602">
            <v>36795</v>
          </cell>
          <cell r="D1602" t="str">
            <v>Sld</v>
          </cell>
          <cell r="E1602">
            <v>36800</v>
          </cell>
          <cell r="G1602">
            <v>20</v>
          </cell>
          <cell r="H1602">
            <v>5.43</v>
          </cell>
          <cell r="I1602" t="str">
            <v>PB</v>
          </cell>
          <cell r="K1602">
            <v>202</v>
          </cell>
          <cell r="L1602">
            <v>5.3120000000000003</v>
          </cell>
          <cell r="M1602">
            <v>-201180</v>
          </cell>
          <cell r="N1602" t="str">
            <v>Fut</v>
          </cell>
          <cell r="O1602" t="str">
            <v>Nyx</v>
          </cell>
          <cell r="P1602">
            <v>0</v>
          </cell>
          <cell r="Q1602">
            <v>200000</v>
          </cell>
          <cell r="R1602" t="str">
            <v>Fncl</v>
          </cell>
          <cell r="S1602" t="str">
            <v>Nymex</v>
          </cell>
          <cell r="T1602">
            <v>200000</v>
          </cell>
          <cell r="U1602">
            <v>-20</v>
          </cell>
          <cell r="V1602">
            <v>5.43</v>
          </cell>
          <cell r="W1602">
            <v>0</v>
          </cell>
          <cell r="X1602">
            <v>108.6</v>
          </cell>
          <cell r="Y1602">
            <v>-20</v>
          </cell>
          <cell r="Z1602">
            <v>-108.6</v>
          </cell>
        </row>
        <row r="1603">
          <cell r="L1603" t="e">
            <v>#N/A</v>
          </cell>
        </row>
        <row r="1604">
          <cell r="C1604">
            <v>36796</v>
          </cell>
          <cell r="D1604" t="str">
            <v>Sld</v>
          </cell>
          <cell r="E1604">
            <v>36800</v>
          </cell>
          <cell r="G1604">
            <v>5</v>
          </cell>
          <cell r="H1604">
            <v>5.33</v>
          </cell>
          <cell r="I1604" t="str">
            <v>SB</v>
          </cell>
          <cell r="K1604">
            <v>211</v>
          </cell>
          <cell r="L1604">
            <v>5.3120000000000003</v>
          </cell>
          <cell r="M1604">
            <v>-50180</v>
          </cell>
          <cell r="N1604" t="str">
            <v>Fut</v>
          </cell>
          <cell r="O1604" t="str">
            <v>Nyx</v>
          </cell>
          <cell r="P1604">
            <v>0</v>
          </cell>
          <cell r="Q1604">
            <v>50000</v>
          </cell>
          <cell r="R1604" t="str">
            <v>Fncl</v>
          </cell>
          <cell r="S1604" t="str">
            <v>Nymex</v>
          </cell>
          <cell r="T1604">
            <v>50000</v>
          </cell>
          <cell r="U1604">
            <v>-5</v>
          </cell>
          <cell r="V1604">
            <v>5.33</v>
          </cell>
          <cell r="W1604">
            <v>0</v>
          </cell>
          <cell r="X1604">
            <v>26.65</v>
          </cell>
          <cell r="Y1604">
            <v>-5</v>
          </cell>
          <cell r="Z1604">
            <v>-26.65</v>
          </cell>
        </row>
        <row r="1605">
          <cell r="L1605" t="e">
            <v>#N/A</v>
          </cell>
        </row>
        <row r="1606">
          <cell r="C1606">
            <v>36796</v>
          </cell>
          <cell r="D1606" t="str">
            <v>Sld</v>
          </cell>
          <cell r="E1606">
            <v>36800</v>
          </cell>
          <cell r="G1606">
            <v>10</v>
          </cell>
          <cell r="H1606">
            <v>5.32</v>
          </cell>
          <cell r="I1606" t="str">
            <v>PB</v>
          </cell>
          <cell r="K1606">
            <v>215</v>
          </cell>
          <cell r="L1606">
            <v>5.3120000000000003</v>
          </cell>
          <cell r="M1606">
            <v>-100079.99999999999</v>
          </cell>
          <cell r="N1606" t="str">
            <v>Fut</v>
          </cell>
          <cell r="O1606" t="str">
            <v>Nyx</v>
          </cell>
          <cell r="P1606">
            <v>0</v>
          </cell>
          <cell r="Q1606">
            <v>100000</v>
          </cell>
          <cell r="R1606" t="str">
            <v>Fncl</v>
          </cell>
          <cell r="S1606" t="str">
            <v>Nymex</v>
          </cell>
          <cell r="T1606">
            <v>100000</v>
          </cell>
          <cell r="U1606">
            <v>-10</v>
          </cell>
          <cell r="V1606">
            <v>5.32</v>
          </cell>
          <cell r="W1606">
            <v>0</v>
          </cell>
          <cell r="X1606">
            <v>53.2</v>
          </cell>
          <cell r="Y1606">
            <v>-10</v>
          </cell>
          <cell r="Z1606">
            <v>-53.2</v>
          </cell>
        </row>
        <row r="1607">
          <cell r="C1607">
            <v>36796</v>
          </cell>
          <cell r="D1607" t="str">
            <v>Sld</v>
          </cell>
          <cell r="E1607">
            <v>36800</v>
          </cell>
          <cell r="G1607">
            <v>30</v>
          </cell>
          <cell r="H1607">
            <v>5.32</v>
          </cell>
          <cell r="I1607" t="str">
            <v>PB</v>
          </cell>
          <cell r="K1607">
            <v>211</v>
          </cell>
          <cell r="L1607">
            <v>5.3120000000000003</v>
          </cell>
          <cell r="M1607">
            <v>-300080</v>
          </cell>
          <cell r="N1607" t="str">
            <v>Fut</v>
          </cell>
          <cell r="O1607" t="str">
            <v>Nyx</v>
          </cell>
          <cell r="P1607">
            <v>0</v>
          </cell>
          <cell r="Q1607">
            <v>300000</v>
          </cell>
          <cell r="R1607" t="str">
            <v>Fncl</v>
          </cell>
          <cell r="S1607" t="str">
            <v>Nymex</v>
          </cell>
          <cell r="T1607">
            <v>300000</v>
          </cell>
          <cell r="U1607">
            <v>-30</v>
          </cell>
          <cell r="V1607">
            <v>5.32</v>
          </cell>
          <cell r="W1607">
            <v>0</v>
          </cell>
          <cell r="X1607">
            <v>159.60000000000002</v>
          </cell>
          <cell r="Y1607">
            <v>-30</v>
          </cell>
          <cell r="Z1607">
            <v>-159.60000000000002</v>
          </cell>
        </row>
        <row r="1608">
          <cell r="C1608">
            <v>36796</v>
          </cell>
          <cell r="D1608" t="str">
            <v>Sld</v>
          </cell>
          <cell r="E1608">
            <v>36800</v>
          </cell>
          <cell r="G1608">
            <v>8</v>
          </cell>
          <cell r="H1608">
            <v>5.3</v>
          </cell>
          <cell r="I1608" t="str">
            <v>PB</v>
          </cell>
          <cell r="K1608">
            <v>215</v>
          </cell>
          <cell r="L1608">
            <v>5.3120000000000003</v>
          </cell>
          <cell r="M1608">
            <v>-79880</v>
          </cell>
          <cell r="N1608" t="str">
            <v>Fut</v>
          </cell>
          <cell r="O1608" t="str">
            <v>Nyx</v>
          </cell>
          <cell r="P1608">
            <v>0</v>
          </cell>
          <cell r="Q1608">
            <v>80000</v>
          </cell>
          <cell r="R1608" t="str">
            <v>Fncl</v>
          </cell>
          <cell r="S1608" t="str">
            <v>Nymex</v>
          </cell>
          <cell r="T1608">
            <v>80000</v>
          </cell>
          <cell r="U1608">
            <v>-8</v>
          </cell>
          <cell r="V1608">
            <v>5.3</v>
          </cell>
          <cell r="W1608">
            <v>0</v>
          </cell>
          <cell r="X1608">
            <v>42.4</v>
          </cell>
          <cell r="Y1608">
            <v>-8</v>
          </cell>
          <cell r="Z1608">
            <v>-42.4</v>
          </cell>
        </row>
        <row r="1609">
          <cell r="C1609">
            <v>36796</v>
          </cell>
          <cell r="D1609" t="str">
            <v>Sld</v>
          </cell>
          <cell r="E1609">
            <v>36800</v>
          </cell>
          <cell r="G1609">
            <v>30</v>
          </cell>
          <cell r="H1609">
            <v>5.36</v>
          </cell>
          <cell r="I1609" t="str">
            <v>PB</v>
          </cell>
          <cell r="K1609">
            <v>191</v>
          </cell>
          <cell r="L1609">
            <v>5.3120000000000003</v>
          </cell>
          <cell r="M1609">
            <v>-300480</v>
          </cell>
          <cell r="N1609" t="str">
            <v>Fut</v>
          </cell>
          <cell r="O1609" t="str">
            <v>Nyx</v>
          </cell>
          <cell r="P1609">
            <v>0</v>
          </cell>
          <cell r="Q1609">
            <v>300000</v>
          </cell>
          <cell r="R1609" t="str">
            <v>Fncl</v>
          </cell>
          <cell r="S1609" t="str">
            <v>Nymex</v>
          </cell>
          <cell r="T1609">
            <v>300000</v>
          </cell>
          <cell r="U1609">
            <v>-30</v>
          </cell>
          <cell r="V1609">
            <v>5.36</v>
          </cell>
          <cell r="W1609">
            <v>0</v>
          </cell>
          <cell r="X1609">
            <v>160.80000000000001</v>
          </cell>
          <cell r="Y1609">
            <v>-30</v>
          </cell>
          <cell r="Z1609">
            <v>-160.80000000000001</v>
          </cell>
        </row>
        <row r="1610">
          <cell r="C1610">
            <v>36796</v>
          </cell>
          <cell r="D1610" t="str">
            <v>Sld</v>
          </cell>
          <cell r="E1610">
            <v>36800</v>
          </cell>
          <cell r="G1610">
            <v>30</v>
          </cell>
          <cell r="H1610">
            <v>5.36</v>
          </cell>
          <cell r="I1610" t="str">
            <v>PB</v>
          </cell>
          <cell r="K1610">
            <v>202</v>
          </cell>
          <cell r="L1610">
            <v>5.3120000000000003</v>
          </cell>
          <cell r="M1610">
            <v>-300480</v>
          </cell>
          <cell r="N1610" t="str">
            <v>Fut</v>
          </cell>
          <cell r="O1610" t="str">
            <v>Nyx</v>
          </cell>
          <cell r="P1610">
            <v>0</v>
          </cell>
          <cell r="Q1610">
            <v>300000</v>
          </cell>
          <cell r="R1610" t="str">
            <v>Fncl</v>
          </cell>
          <cell r="S1610" t="str">
            <v>Nymex</v>
          </cell>
          <cell r="T1610">
            <v>300000</v>
          </cell>
          <cell r="U1610">
            <v>-30</v>
          </cell>
          <cell r="V1610">
            <v>5.36</v>
          </cell>
          <cell r="W1610">
            <v>0</v>
          </cell>
          <cell r="X1610">
            <v>160.80000000000001</v>
          </cell>
          <cell r="Y1610">
            <v>-30</v>
          </cell>
          <cell r="Z1610">
            <v>-160.80000000000001</v>
          </cell>
        </row>
        <row r="1611">
          <cell r="C1611">
            <v>36796</v>
          </cell>
          <cell r="D1611" t="str">
            <v>Bot</v>
          </cell>
          <cell r="E1611">
            <v>36861</v>
          </cell>
          <cell r="F1611">
            <v>30</v>
          </cell>
          <cell r="H1611">
            <v>5.58</v>
          </cell>
          <cell r="I1611" t="str">
            <v>PB</v>
          </cell>
          <cell r="K1611">
            <v>211</v>
          </cell>
          <cell r="L1611">
            <v>6.1</v>
          </cell>
          <cell r="M1611">
            <v>305200</v>
          </cell>
          <cell r="N1611" t="str">
            <v>Fut</v>
          </cell>
          <cell r="O1611" t="str">
            <v>Nyx</v>
          </cell>
          <cell r="P1611">
            <v>300000</v>
          </cell>
          <cell r="Q1611">
            <v>0</v>
          </cell>
          <cell r="R1611" t="str">
            <v>Fncl</v>
          </cell>
          <cell r="S1611" t="str">
            <v>Nymex</v>
          </cell>
          <cell r="T1611">
            <v>300000</v>
          </cell>
          <cell r="U1611">
            <v>30</v>
          </cell>
          <cell r="V1611">
            <v>5.58</v>
          </cell>
          <cell r="W1611">
            <v>167.4</v>
          </cell>
          <cell r="X1611">
            <v>0</v>
          </cell>
          <cell r="Y1611">
            <v>30</v>
          </cell>
          <cell r="Z1611">
            <v>167.4</v>
          </cell>
        </row>
        <row r="1612">
          <cell r="L1612" t="e">
            <v>#N/A</v>
          </cell>
        </row>
        <row r="1613">
          <cell r="C1613">
            <v>36796</v>
          </cell>
          <cell r="D1613" t="str">
            <v>Bot</v>
          </cell>
          <cell r="E1613">
            <v>36800</v>
          </cell>
          <cell r="F1613">
            <v>15</v>
          </cell>
          <cell r="H1613">
            <v>5.28</v>
          </cell>
          <cell r="I1613" t="str">
            <v>IT</v>
          </cell>
          <cell r="K1613">
            <v>192</v>
          </cell>
          <cell r="L1613">
            <v>5.3120000000000003</v>
          </cell>
          <cell r="M1613">
            <v>150320</v>
          </cell>
          <cell r="N1613" t="str">
            <v>Fut</v>
          </cell>
          <cell r="O1613" t="str">
            <v>Nyx</v>
          </cell>
          <cell r="P1613">
            <v>150000</v>
          </cell>
          <cell r="Q1613">
            <v>0</v>
          </cell>
          <cell r="R1613" t="str">
            <v>Fncl</v>
          </cell>
          <cell r="S1613" t="str">
            <v>Nymex</v>
          </cell>
          <cell r="T1613">
            <v>150000</v>
          </cell>
          <cell r="U1613">
            <v>15</v>
          </cell>
          <cell r="V1613">
            <v>5.28</v>
          </cell>
          <cell r="W1613">
            <v>79.2</v>
          </cell>
          <cell r="X1613">
            <v>0</v>
          </cell>
          <cell r="Y1613">
            <v>15</v>
          </cell>
          <cell r="Z1613">
            <v>79.2</v>
          </cell>
        </row>
        <row r="1614">
          <cell r="C1614">
            <v>36796</v>
          </cell>
          <cell r="D1614" t="str">
            <v>Bot</v>
          </cell>
          <cell r="E1614">
            <v>36800</v>
          </cell>
          <cell r="F1614">
            <v>15</v>
          </cell>
          <cell r="H1614">
            <v>5.28</v>
          </cell>
          <cell r="I1614" t="str">
            <v>IT</v>
          </cell>
          <cell r="K1614">
            <v>193</v>
          </cell>
          <cell r="L1614">
            <v>5.3120000000000003</v>
          </cell>
          <cell r="M1614">
            <v>150320</v>
          </cell>
          <cell r="N1614" t="str">
            <v>Fut</v>
          </cell>
          <cell r="O1614" t="str">
            <v>Nyx</v>
          </cell>
          <cell r="P1614">
            <v>150000</v>
          </cell>
          <cell r="Q1614">
            <v>0</v>
          </cell>
          <cell r="R1614" t="str">
            <v>Fncl</v>
          </cell>
          <cell r="S1614" t="str">
            <v>Nymex</v>
          </cell>
          <cell r="T1614">
            <v>150000</v>
          </cell>
          <cell r="U1614">
            <v>15</v>
          </cell>
          <cell r="V1614">
            <v>5.28</v>
          </cell>
          <cell r="W1614">
            <v>79.2</v>
          </cell>
          <cell r="X1614">
            <v>0</v>
          </cell>
          <cell r="Y1614">
            <v>15</v>
          </cell>
          <cell r="Z1614">
            <v>79.2</v>
          </cell>
        </row>
        <row r="1615">
          <cell r="C1615">
            <v>36796</v>
          </cell>
          <cell r="D1615" t="str">
            <v>Sld</v>
          </cell>
          <cell r="E1615">
            <v>36800</v>
          </cell>
          <cell r="G1615">
            <v>30</v>
          </cell>
          <cell r="H1615">
            <v>5.28</v>
          </cell>
          <cell r="I1615" t="str">
            <v>IT</v>
          </cell>
          <cell r="K1615">
            <v>174</v>
          </cell>
          <cell r="L1615">
            <v>5.3120000000000003</v>
          </cell>
          <cell r="M1615">
            <v>-299680</v>
          </cell>
          <cell r="N1615" t="str">
            <v>Fut</v>
          </cell>
          <cell r="O1615" t="str">
            <v>Nyx</v>
          </cell>
          <cell r="P1615">
            <v>0</v>
          </cell>
          <cell r="Q1615">
            <v>300000</v>
          </cell>
          <cell r="R1615" t="str">
            <v>Fncl</v>
          </cell>
          <cell r="S1615" t="str">
            <v>Nymex</v>
          </cell>
          <cell r="T1615">
            <v>300000</v>
          </cell>
          <cell r="U1615">
            <v>-30</v>
          </cell>
          <cell r="V1615">
            <v>5.28</v>
          </cell>
          <cell r="W1615">
            <v>0</v>
          </cell>
          <cell r="X1615">
            <v>158.4</v>
          </cell>
          <cell r="Y1615">
            <v>-30</v>
          </cell>
          <cell r="Z1615">
            <v>-158.4</v>
          </cell>
        </row>
        <row r="1617">
          <cell r="C1617">
            <v>36797</v>
          </cell>
          <cell r="D1617" t="str">
            <v>Bot</v>
          </cell>
          <cell r="E1617">
            <v>36831</v>
          </cell>
          <cell r="F1617">
            <v>30</v>
          </cell>
          <cell r="H1617">
            <v>5.375</v>
          </cell>
          <cell r="I1617" t="str">
            <v>HN</v>
          </cell>
          <cell r="K1617">
            <v>202</v>
          </cell>
          <cell r="L1617">
            <v>4.57</v>
          </cell>
          <cell r="M1617">
            <v>291950</v>
          </cell>
          <cell r="N1617" t="str">
            <v>Fut</v>
          </cell>
          <cell r="O1617" t="str">
            <v>Nyx</v>
          </cell>
          <cell r="P1617">
            <v>300000</v>
          </cell>
          <cell r="Q1617">
            <v>0</v>
          </cell>
          <cell r="R1617" t="str">
            <v>Fncl</v>
          </cell>
          <cell r="S1617" t="str">
            <v>Nymex</v>
          </cell>
          <cell r="T1617">
            <v>300000</v>
          </cell>
          <cell r="U1617">
            <v>30</v>
          </cell>
          <cell r="V1617">
            <v>5.375</v>
          </cell>
          <cell r="W1617">
            <v>161.25</v>
          </cell>
          <cell r="X1617">
            <v>0</v>
          </cell>
          <cell r="Y1617">
            <v>30</v>
          </cell>
          <cell r="Z1617">
            <v>161.25</v>
          </cell>
        </row>
        <row r="1618">
          <cell r="C1618">
            <v>36797</v>
          </cell>
          <cell r="D1618" t="str">
            <v>Bot</v>
          </cell>
          <cell r="E1618">
            <v>36831</v>
          </cell>
          <cell r="F1618">
            <v>15</v>
          </cell>
          <cell r="H1618">
            <v>5.35</v>
          </cell>
          <cell r="I1618" t="str">
            <v>GPR</v>
          </cell>
          <cell r="K1618">
            <v>174</v>
          </cell>
          <cell r="L1618">
            <v>4.57</v>
          </cell>
          <cell r="M1618">
            <v>142200</v>
          </cell>
          <cell r="N1618" t="str">
            <v>Fut</v>
          </cell>
          <cell r="O1618" t="str">
            <v>Nyx</v>
          </cell>
          <cell r="P1618">
            <v>150000</v>
          </cell>
          <cell r="Q1618">
            <v>0</v>
          </cell>
          <cell r="R1618" t="str">
            <v>Fncl</v>
          </cell>
          <cell r="S1618" t="str">
            <v>Nymex</v>
          </cell>
          <cell r="T1618">
            <v>150000</v>
          </cell>
          <cell r="U1618">
            <v>15</v>
          </cell>
          <cell r="V1618">
            <v>5.35</v>
          </cell>
          <cell r="W1618">
            <v>80.25</v>
          </cell>
          <cell r="X1618">
            <v>0</v>
          </cell>
          <cell r="Y1618">
            <v>15</v>
          </cell>
          <cell r="Z1618">
            <v>80.25</v>
          </cell>
        </row>
        <row r="1619">
          <cell r="C1619">
            <v>36797</v>
          </cell>
          <cell r="D1619" t="str">
            <v>Bot</v>
          </cell>
          <cell r="E1619">
            <v>36831</v>
          </cell>
          <cell r="F1619">
            <v>30</v>
          </cell>
          <cell r="H1619">
            <v>5.33</v>
          </cell>
          <cell r="I1619" t="str">
            <v xml:space="preserve">PB </v>
          </cell>
          <cell r="K1619">
            <v>174</v>
          </cell>
          <cell r="L1619">
            <v>4.57</v>
          </cell>
          <cell r="M1619">
            <v>292400</v>
          </cell>
          <cell r="N1619" t="str">
            <v>Fut</v>
          </cell>
          <cell r="O1619" t="str">
            <v>Nyx</v>
          </cell>
          <cell r="P1619">
            <v>300000</v>
          </cell>
          <cell r="Q1619">
            <v>0</v>
          </cell>
          <cell r="R1619" t="str">
            <v>Fncl</v>
          </cell>
          <cell r="S1619" t="str">
            <v>Nymex</v>
          </cell>
          <cell r="T1619">
            <v>300000</v>
          </cell>
          <cell r="U1619">
            <v>30</v>
          </cell>
          <cell r="V1619">
            <v>5.33</v>
          </cell>
          <cell r="W1619">
            <v>159.9</v>
          </cell>
          <cell r="X1619">
            <v>0</v>
          </cell>
          <cell r="Y1619">
            <v>30</v>
          </cell>
          <cell r="Z1619">
            <v>159.9</v>
          </cell>
        </row>
        <row r="1620">
          <cell r="C1620">
            <v>36797</v>
          </cell>
          <cell r="D1620" t="str">
            <v>Bot</v>
          </cell>
          <cell r="E1620">
            <v>36831</v>
          </cell>
          <cell r="F1620">
            <v>30</v>
          </cell>
          <cell r="H1620">
            <v>5.26</v>
          </cell>
          <cell r="I1620" t="str">
            <v xml:space="preserve">PB </v>
          </cell>
          <cell r="K1620">
            <v>215</v>
          </cell>
          <cell r="L1620">
            <v>4.57</v>
          </cell>
          <cell r="M1620">
            <v>293100</v>
          </cell>
          <cell r="N1620" t="str">
            <v>Fut</v>
          </cell>
          <cell r="O1620" t="str">
            <v>Nyx</v>
          </cell>
          <cell r="P1620">
            <v>300000</v>
          </cell>
          <cell r="Q1620">
            <v>0</v>
          </cell>
          <cell r="R1620" t="str">
            <v>Fncl</v>
          </cell>
          <cell r="S1620" t="str">
            <v>Nymex</v>
          </cell>
          <cell r="T1620">
            <v>300000</v>
          </cell>
          <cell r="U1620">
            <v>30</v>
          </cell>
          <cell r="V1620">
            <v>5.26</v>
          </cell>
          <cell r="W1620">
            <v>157.79999999999998</v>
          </cell>
          <cell r="X1620">
            <v>0</v>
          </cell>
          <cell r="Y1620">
            <v>30</v>
          </cell>
          <cell r="Z1620">
            <v>157.79999999999998</v>
          </cell>
        </row>
        <row r="1621">
          <cell r="C1621">
            <v>36797</v>
          </cell>
          <cell r="D1621" t="str">
            <v>Sld</v>
          </cell>
          <cell r="E1621">
            <v>36831</v>
          </cell>
          <cell r="G1621">
            <v>30</v>
          </cell>
          <cell r="H1621">
            <v>5.17</v>
          </cell>
          <cell r="I1621" t="str">
            <v xml:space="preserve">PB </v>
          </cell>
          <cell r="K1621">
            <v>174</v>
          </cell>
          <cell r="L1621">
            <v>4.57</v>
          </cell>
          <cell r="M1621">
            <v>-306000</v>
          </cell>
          <cell r="N1621" t="str">
            <v>Fut</v>
          </cell>
          <cell r="O1621" t="str">
            <v>Nyx</v>
          </cell>
          <cell r="P1621">
            <v>0</v>
          </cell>
          <cell r="Q1621">
            <v>300000</v>
          </cell>
          <cell r="R1621" t="str">
            <v>Fncl</v>
          </cell>
          <cell r="S1621" t="str">
            <v>Nymex</v>
          </cell>
          <cell r="T1621">
            <v>300000</v>
          </cell>
          <cell r="U1621">
            <v>-30</v>
          </cell>
          <cell r="V1621">
            <v>5.17</v>
          </cell>
          <cell r="W1621">
            <v>0</v>
          </cell>
          <cell r="X1621">
            <v>155.1</v>
          </cell>
          <cell r="Y1621">
            <v>-30</v>
          </cell>
          <cell r="Z1621">
            <v>-155.1</v>
          </cell>
        </row>
        <row r="1622">
          <cell r="C1622">
            <v>36797</v>
          </cell>
          <cell r="D1622" t="str">
            <v>Sld</v>
          </cell>
          <cell r="E1622">
            <v>36831</v>
          </cell>
          <cell r="G1622">
            <v>30</v>
          </cell>
          <cell r="H1622">
            <v>5.1100000000000003</v>
          </cell>
          <cell r="I1622" t="str">
            <v xml:space="preserve">PB </v>
          </cell>
          <cell r="K1622">
            <v>215</v>
          </cell>
          <cell r="L1622">
            <v>4.57</v>
          </cell>
          <cell r="M1622">
            <v>-305400</v>
          </cell>
          <cell r="N1622" t="str">
            <v>Fut</v>
          </cell>
          <cell r="O1622" t="str">
            <v>Nyx</v>
          </cell>
          <cell r="P1622">
            <v>0</v>
          </cell>
          <cell r="Q1622">
            <v>300000</v>
          </cell>
          <cell r="R1622" t="str">
            <v>Fncl</v>
          </cell>
          <cell r="S1622" t="str">
            <v>Nymex</v>
          </cell>
          <cell r="T1622">
            <v>300000</v>
          </cell>
          <cell r="U1622">
            <v>-30</v>
          </cell>
          <cell r="V1622">
            <v>5.1100000000000003</v>
          </cell>
          <cell r="W1622">
            <v>0</v>
          </cell>
          <cell r="X1622">
            <v>153.30000000000001</v>
          </cell>
          <cell r="Y1622">
            <v>-30</v>
          </cell>
          <cell r="Z1622">
            <v>-153.30000000000001</v>
          </cell>
        </row>
        <row r="1623">
          <cell r="C1623">
            <v>36797</v>
          </cell>
          <cell r="D1623" t="str">
            <v>Sld</v>
          </cell>
          <cell r="E1623">
            <v>36831</v>
          </cell>
          <cell r="G1623">
            <v>15</v>
          </cell>
          <cell r="H1623">
            <v>5.1550000000000002</v>
          </cell>
          <cell r="I1623" t="str">
            <v>GPR</v>
          </cell>
          <cell r="K1623">
            <v>174</v>
          </cell>
          <cell r="L1623">
            <v>4.57</v>
          </cell>
          <cell r="M1623">
            <v>-155850</v>
          </cell>
          <cell r="N1623" t="str">
            <v>Fut</v>
          </cell>
          <cell r="O1623" t="str">
            <v>Nyx</v>
          </cell>
          <cell r="P1623">
            <v>0</v>
          </cell>
          <cell r="Q1623">
            <v>150000</v>
          </cell>
          <cell r="R1623" t="str">
            <v>Fncl</v>
          </cell>
          <cell r="S1623" t="str">
            <v>Nymex</v>
          </cell>
          <cell r="T1623">
            <v>150000</v>
          </cell>
          <cell r="U1623">
            <v>-15</v>
          </cell>
          <cell r="V1623">
            <v>5.1550000000000002</v>
          </cell>
          <cell r="W1623">
            <v>0</v>
          </cell>
          <cell r="X1623">
            <v>77.325000000000003</v>
          </cell>
          <cell r="Y1623">
            <v>-15</v>
          </cell>
          <cell r="Z1623">
            <v>-77.325000000000003</v>
          </cell>
        </row>
        <row r="1625">
          <cell r="C1625">
            <v>36798</v>
          </cell>
          <cell r="D1625" t="str">
            <v>Bot</v>
          </cell>
          <cell r="E1625">
            <v>36831</v>
          </cell>
          <cell r="F1625">
            <v>20</v>
          </cell>
          <cell r="H1625">
            <v>5.19</v>
          </cell>
          <cell r="I1625" t="str">
            <v xml:space="preserve">PB </v>
          </cell>
          <cell r="K1625">
            <v>174</v>
          </cell>
          <cell r="L1625">
            <v>4.57</v>
          </cell>
          <cell r="M1625">
            <v>193800</v>
          </cell>
          <cell r="N1625" t="str">
            <v>Fut</v>
          </cell>
          <cell r="O1625" t="str">
            <v>Nyx</v>
          </cell>
          <cell r="P1625">
            <v>200000</v>
          </cell>
          <cell r="Q1625">
            <v>0</v>
          </cell>
          <cell r="R1625" t="str">
            <v>Fncl</v>
          </cell>
          <cell r="S1625" t="str">
            <v>Nymex</v>
          </cell>
          <cell r="T1625">
            <v>200000</v>
          </cell>
          <cell r="U1625">
            <v>20</v>
          </cell>
          <cell r="V1625">
            <v>5.19</v>
          </cell>
          <cell r="W1625">
            <v>103.80000000000001</v>
          </cell>
          <cell r="X1625">
            <v>0</v>
          </cell>
          <cell r="Y1625">
            <v>20</v>
          </cell>
          <cell r="Z1625">
            <v>103.80000000000001</v>
          </cell>
        </row>
        <row r="1626">
          <cell r="C1626">
            <v>36798</v>
          </cell>
          <cell r="D1626" t="str">
            <v>Bot</v>
          </cell>
          <cell r="E1626">
            <v>36831</v>
          </cell>
          <cell r="F1626">
            <v>20</v>
          </cell>
          <cell r="H1626">
            <v>5.2149999999999999</v>
          </cell>
          <cell r="I1626" t="str">
            <v xml:space="preserve">PB </v>
          </cell>
          <cell r="K1626">
            <v>174</v>
          </cell>
          <cell r="L1626">
            <v>4.57</v>
          </cell>
          <cell r="M1626">
            <v>193550</v>
          </cell>
          <cell r="N1626" t="str">
            <v>Fut</v>
          </cell>
          <cell r="O1626" t="str">
            <v>Nyx</v>
          </cell>
          <cell r="P1626">
            <v>200000</v>
          </cell>
          <cell r="Q1626">
            <v>0</v>
          </cell>
          <cell r="R1626" t="str">
            <v>Fncl</v>
          </cell>
          <cell r="S1626" t="str">
            <v>Nymex</v>
          </cell>
          <cell r="T1626">
            <v>200000</v>
          </cell>
          <cell r="U1626">
            <v>20</v>
          </cell>
          <cell r="V1626">
            <v>5.2149999999999999</v>
          </cell>
          <cell r="W1626">
            <v>104.3</v>
          </cell>
          <cell r="X1626">
            <v>0</v>
          </cell>
          <cell r="Y1626">
            <v>20</v>
          </cell>
          <cell r="Z1626">
            <v>104.3</v>
          </cell>
        </row>
        <row r="1628">
          <cell r="C1628">
            <v>36800</v>
          </cell>
          <cell r="D1628" t="str">
            <v>Bot</v>
          </cell>
          <cell r="E1628">
            <v>36831</v>
          </cell>
          <cell r="F1628">
            <v>20</v>
          </cell>
          <cell r="H1628">
            <v>5.32</v>
          </cell>
          <cell r="I1628" t="str">
            <v>PBA</v>
          </cell>
          <cell r="K1628">
            <v>174</v>
          </cell>
          <cell r="L1628">
            <v>4.57</v>
          </cell>
          <cell r="M1628">
            <v>192500</v>
          </cell>
          <cell r="N1628" t="str">
            <v>Fut</v>
          </cell>
          <cell r="O1628" t="str">
            <v>Nyx</v>
          </cell>
          <cell r="P1628">
            <v>200000</v>
          </cell>
          <cell r="Q1628">
            <v>0</v>
          </cell>
          <cell r="R1628" t="str">
            <v>Fncl</v>
          </cell>
          <cell r="S1628" t="str">
            <v>Nymex</v>
          </cell>
          <cell r="T1628">
            <v>200000</v>
          </cell>
          <cell r="U1628">
            <v>20</v>
          </cell>
          <cell r="V1628">
            <v>5.32</v>
          </cell>
          <cell r="W1628">
            <v>106.4</v>
          </cell>
          <cell r="X1628">
            <v>0</v>
          </cell>
          <cell r="Y1628">
            <v>20</v>
          </cell>
          <cell r="Z1628">
            <v>106.4</v>
          </cell>
        </row>
        <row r="1629">
          <cell r="C1629">
            <v>36800</v>
          </cell>
          <cell r="D1629" t="str">
            <v>Bot</v>
          </cell>
          <cell r="E1629">
            <v>36831</v>
          </cell>
          <cell r="F1629">
            <v>10</v>
          </cell>
          <cell r="H1629">
            <v>5.28</v>
          </cell>
          <cell r="I1629" t="str">
            <v>HN</v>
          </cell>
          <cell r="K1629">
            <v>174</v>
          </cell>
          <cell r="L1629">
            <v>4.57</v>
          </cell>
          <cell r="M1629">
            <v>92899.999999999985</v>
          </cell>
          <cell r="N1629" t="str">
            <v>Fut</v>
          </cell>
          <cell r="O1629" t="str">
            <v>Nyx</v>
          </cell>
          <cell r="P1629">
            <v>100000</v>
          </cell>
          <cell r="Q1629">
            <v>0</v>
          </cell>
          <cell r="R1629" t="str">
            <v>Fncl</v>
          </cell>
          <cell r="S1629" t="str">
            <v>Nymex</v>
          </cell>
          <cell r="T1629">
            <v>100000</v>
          </cell>
          <cell r="U1629">
            <v>10</v>
          </cell>
          <cell r="V1629">
            <v>5.28</v>
          </cell>
          <cell r="W1629">
            <v>52.800000000000004</v>
          </cell>
          <cell r="X1629">
            <v>0</v>
          </cell>
          <cell r="Y1629">
            <v>10</v>
          </cell>
          <cell r="Z1629">
            <v>52.800000000000004</v>
          </cell>
        </row>
        <row r="1630">
          <cell r="C1630">
            <v>36800</v>
          </cell>
          <cell r="D1630" t="str">
            <v>Bot</v>
          </cell>
          <cell r="E1630">
            <v>36831</v>
          </cell>
          <cell r="F1630">
            <v>10</v>
          </cell>
          <cell r="H1630">
            <v>5.27</v>
          </cell>
          <cell r="I1630" t="str">
            <v>HN</v>
          </cell>
          <cell r="K1630">
            <v>219</v>
          </cell>
          <cell r="L1630">
            <v>4.57</v>
          </cell>
          <cell r="M1630">
            <v>93000</v>
          </cell>
          <cell r="N1630" t="str">
            <v>Fut</v>
          </cell>
          <cell r="O1630" t="str">
            <v>Nyx</v>
          </cell>
          <cell r="P1630">
            <v>100000</v>
          </cell>
          <cell r="Q1630">
            <v>0</v>
          </cell>
          <cell r="R1630" t="str">
            <v>Fncl</v>
          </cell>
          <cell r="S1630" t="str">
            <v>Nymex</v>
          </cell>
          <cell r="T1630">
            <v>100000</v>
          </cell>
          <cell r="U1630">
            <v>10</v>
          </cell>
          <cell r="V1630">
            <v>5.27</v>
          </cell>
          <cell r="W1630">
            <v>52.699999999999996</v>
          </cell>
          <cell r="X1630">
            <v>0</v>
          </cell>
          <cell r="Y1630">
            <v>10</v>
          </cell>
          <cell r="Z1630">
            <v>52.699999999999996</v>
          </cell>
        </row>
        <row r="1631">
          <cell r="C1631">
            <v>36800</v>
          </cell>
          <cell r="D1631" t="str">
            <v>Sld</v>
          </cell>
          <cell r="E1631">
            <v>36831</v>
          </cell>
          <cell r="G1631">
            <v>10</v>
          </cell>
          <cell r="H1631">
            <v>5.3550000000000004</v>
          </cell>
          <cell r="I1631" t="str">
            <v>HN</v>
          </cell>
          <cell r="K1631">
            <v>219</v>
          </cell>
          <cell r="L1631">
            <v>4.57</v>
          </cell>
          <cell r="M1631">
            <v>-107850</v>
          </cell>
          <cell r="N1631" t="str">
            <v>Fut</v>
          </cell>
          <cell r="O1631" t="str">
            <v>Nyx</v>
          </cell>
          <cell r="P1631">
            <v>0</v>
          </cell>
          <cell r="Q1631">
            <v>100000</v>
          </cell>
          <cell r="R1631" t="str">
            <v>Fncl</v>
          </cell>
          <cell r="S1631" t="str">
            <v>Nymex</v>
          </cell>
          <cell r="T1631">
            <v>100000</v>
          </cell>
          <cell r="U1631">
            <v>-10</v>
          </cell>
          <cell r="V1631">
            <v>5.3550000000000004</v>
          </cell>
          <cell r="W1631">
            <v>0</v>
          </cell>
          <cell r="X1631">
            <v>53.550000000000004</v>
          </cell>
          <cell r="Y1631">
            <v>-10</v>
          </cell>
          <cell r="Z1631">
            <v>-53.550000000000004</v>
          </cell>
        </row>
        <row r="1633">
          <cell r="C1633">
            <v>36801</v>
          </cell>
          <cell r="D1633" t="str">
            <v>Sld</v>
          </cell>
          <cell r="E1633">
            <v>36831</v>
          </cell>
          <cell r="G1633">
            <v>20</v>
          </cell>
          <cell r="H1633">
            <v>5.32</v>
          </cell>
          <cell r="I1633" t="str">
            <v>PB</v>
          </cell>
          <cell r="K1633">
            <v>174</v>
          </cell>
          <cell r="L1633">
            <v>4.57</v>
          </cell>
          <cell r="M1633">
            <v>-207500</v>
          </cell>
          <cell r="N1633" t="str">
            <v>Fut</v>
          </cell>
          <cell r="O1633" t="str">
            <v>Nyx</v>
          </cell>
          <cell r="P1633">
            <v>0</v>
          </cell>
          <cell r="Q1633">
            <v>200000</v>
          </cell>
          <cell r="R1633" t="str">
            <v>Fncl</v>
          </cell>
          <cell r="S1633" t="str">
            <v>Nymex</v>
          </cell>
          <cell r="T1633">
            <v>200000</v>
          </cell>
          <cell r="U1633">
            <v>-20</v>
          </cell>
          <cell r="V1633">
            <v>5.32</v>
          </cell>
          <cell r="W1633">
            <v>0</v>
          </cell>
          <cell r="X1633">
            <v>106.4</v>
          </cell>
          <cell r="Y1633">
            <v>-20</v>
          </cell>
          <cell r="Z1633">
            <v>-106.4</v>
          </cell>
        </row>
        <row r="1634">
          <cell r="C1634">
            <v>36801</v>
          </cell>
          <cell r="D1634" t="str">
            <v>Sld</v>
          </cell>
          <cell r="E1634">
            <v>36831</v>
          </cell>
          <cell r="G1634">
            <v>20</v>
          </cell>
          <cell r="H1634">
            <v>5.32</v>
          </cell>
          <cell r="I1634" t="str">
            <v>HN</v>
          </cell>
          <cell r="K1634">
            <v>174</v>
          </cell>
          <cell r="L1634">
            <v>4.57</v>
          </cell>
          <cell r="M1634">
            <v>-207500</v>
          </cell>
          <cell r="N1634" t="str">
            <v>Fut</v>
          </cell>
          <cell r="O1634" t="str">
            <v>Nyx</v>
          </cell>
          <cell r="P1634">
            <v>0</v>
          </cell>
          <cell r="Q1634">
            <v>200000</v>
          </cell>
          <cell r="R1634" t="str">
            <v>Fncl</v>
          </cell>
          <cell r="S1634" t="str">
            <v>Nymex</v>
          </cell>
          <cell r="T1634">
            <v>200000</v>
          </cell>
          <cell r="U1634">
            <v>-20</v>
          </cell>
          <cell r="V1634">
            <v>5.32</v>
          </cell>
          <cell r="W1634">
            <v>0</v>
          </cell>
          <cell r="X1634">
            <v>106.4</v>
          </cell>
          <cell r="Y1634">
            <v>-20</v>
          </cell>
          <cell r="Z1634">
            <v>-106.4</v>
          </cell>
        </row>
        <row r="1635">
          <cell r="C1635">
            <v>36801</v>
          </cell>
          <cell r="D1635" t="str">
            <v>Sld</v>
          </cell>
          <cell r="E1635">
            <v>36831</v>
          </cell>
          <cell r="G1635">
            <v>20</v>
          </cell>
          <cell r="H1635">
            <v>5.3049999999999997</v>
          </cell>
          <cell r="I1635" t="str">
            <v>HN</v>
          </cell>
          <cell r="K1635">
            <v>174</v>
          </cell>
          <cell r="L1635">
            <v>4.57</v>
          </cell>
          <cell r="M1635">
            <v>-207350</v>
          </cell>
          <cell r="N1635" t="str">
            <v>Fut</v>
          </cell>
          <cell r="O1635" t="str">
            <v>Nyx</v>
          </cell>
          <cell r="P1635">
            <v>0</v>
          </cell>
          <cell r="Q1635">
            <v>200000</v>
          </cell>
          <cell r="R1635" t="str">
            <v>Fncl</v>
          </cell>
          <cell r="S1635" t="str">
            <v>Nymex</v>
          </cell>
          <cell r="T1635">
            <v>200000</v>
          </cell>
          <cell r="U1635">
            <v>-20</v>
          </cell>
          <cell r="V1635">
            <v>5.3049999999999997</v>
          </cell>
          <cell r="W1635">
            <v>0</v>
          </cell>
          <cell r="X1635">
            <v>106.1</v>
          </cell>
          <cell r="Y1635">
            <v>-20</v>
          </cell>
          <cell r="Z1635">
            <v>-106.1</v>
          </cell>
        </row>
        <row r="1637">
          <cell r="C1637">
            <v>36802</v>
          </cell>
          <cell r="D1637" t="str">
            <v>Bot</v>
          </cell>
          <cell r="E1637">
            <v>36831</v>
          </cell>
          <cell r="F1637">
            <v>20</v>
          </cell>
          <cell r="H1637">
            <v>5.18</v>
          </cell>
          <cell r="I1637" t="str">
            <v>PB</v>
          </cell>
          <cell r="K1637">
            <v>174</v>
          </cell>
          <cell r="L1637">
            <v>4.57</v>
          </cell>
          <cell r="M1637">
            <v>193900</v>
          </cell>
          <cell r="N1637" t="str">
            <v>Fut</v>
          </cell>
          <cell r="O1637" t="str">
            <v>Nyx</v>
          </cell>
          <cell r="P1637">
            <v>200000</v>
          </cell>
          <cell r="Q1637">
            <v>0</v>
          </cell>
          <cell r="R1637" t="str">
            <v>Fncl</v>
          </cell>
          <cell r="S1637" t="str">
            <v>Nymex</v>
          </cell>
          <cell r="T1637">
            <v>200000</v>
          </cell>
          <cell r="U1637">
            <v>20</v>
          </cell>
          <cell r="V1637">
            <v>5.18</v>
          </cell>
          <cell r="W1637">
            <v>103.6</v>
          </cell>
          <cell r="X1637">
            <v>0</v>
          </cell>
          <cell r="Y1637">
            <v>20</v>
          </cell>
          <cell r="Z1637">
            <v>103.6</v>
          </cell>
        </row>
        <row r="1638">
          <cell r="C1638">
            <v>36802</v>
          </cell>
          <cell r="D1638" t="str">
            <v>Bot</v>
          </cell>
          <cell r="E1638">
            <v>36831</v>
          </cell>
          <cell r="F1638">
            <v>20</v>
          </cell>
          <cell r="H1638">
            <v>5.18</v>
          </cell>
          <cell r="I1638" t="str">
            <v>HN</v>
          </cell>
          <cell r="K1638">
            <v>174</v>
          </cell>
          <cell r="L1638">
            <v>4.57</v>
          </cell>
          <cell r="M1638">
            <v>193900</v>
          </cell>
          <cell r="N1638" t="str">
            <v>Fut</v>
          </cell>
          <cell r="O1638" t="str">
            <v>Nyx</v>
          </cell>
          <cell r="P1638">
            <v>200000</v>
          </cell>
          <cell r="Q1638">
            <v>0</v>
          </cell>
          <cell r="R1638" t="str">
            <v>Fncl</v>
          </cell>
          <cell r="S1638" t="str">
            <v>Nymex</v>
          </cell>
          <cell r="T1638">
            <v>200000</v>
          </cell>
          <cell r="U1638">
            <v>20</v>
          </cell>
          <cell r="V1638">
            <v>5.18</v>
          </cell>
          <cell r="W1638">
            <v>103.6</v>
          </cell>
          <cell r="X1638">
            <v>0</v>
          </cell>
          <cell r="Y1638">
            <v>20</v>
          </cell>
          <cell r="Z1638">
            <v>103.6</v>
          </cell>
        </row>
        <row r="1640">
          <cell r="C1640">
            <v>36803</v>
          </cell>
          <cell r="D1640" t="str">
            <v>Bot</v>
          </cell>
          <cell r="E1640">
            <v>36831</v>
          </cell>
          <cell r="F1640">
            <v>15</v>
          </cell>
          <cell r="H1640">
            <v>5.31</v>
          </cell>
          <cell r="I1640" t="str">
            <v>PBA</v>
          </cell>
          <cell r="K1640">
            <v>174</v>
          </cell>
          <cell r="L1640">
            <v>4.57</v>
          </cell>
          <cell r="M1640">
            <v>142600.00000000003</v>
          </cell>
          <cell r="N1640" t="str">
            <v>Fut</v>
          </cell>
          <cell r="O1640" t="str">
            <v>Nyx</v>
          </cell>
          <cell r="P1640">
            <v>150000</v>
          </cell>
          <cell r="Q1640">
            <v>0</v>
          </cell>
          <cell r="R1640" t="str">
            <v>Fncl</v>
          </cell>
          <cell r="S1640" t="str">
            <v>Nymex</v>
          </cell>
          <cell r="T1640">
            <v>150000</v>
          </cell>
          <cell r="U1640">
            <v>15</v>
          </cell>
          <cell r="V1640">
            <v>5.31</v>
          </cell>
          <cell r="W1640">
            <v>79.649999999999991</v>
          </cell>
          <cell r="X1640">
            <v>0</v>
          </cell>
          <cell r="Y1640">
            <v>15</v>
          </cell>
          <cell r="Z1640">
            <v>79.649999999999991</v>
          </cell>
        </row>
        <row r="1641">
          <cell r="C1641">
            <v>36803</v>
          </cell>
          <cell r="D1641" t="str">
            <v>Bot</v>
          </cell>
          <cell r="E1641">
            <v>36831</v>
          </cell>
          <cell r="F1641">
            <v>8</v>
          </cell>
          <cell r="H1641">
            <v>5.2949999999999999</v>
          </cell>
          <cell r="I1641" t="str">
            <v>PBA</v>
          </cell>
          <cell r="K1641">
            <v>174</v>
          </cell>
          <cell r="L1641">
            <v>4.57</v>
          </cell>
          <cell r="M1641">
            <v>72750</v>
          </cell>
          <cell r="N1641" t="str">
            <v>Fut</v>
          </cell>
          <cell r="O1641" t="str">
            <v>Nyx</v>
          </cell>
          <cell r="P1641">
            <v>80000</v>
          </cell>
          <cell r="Q1641">
            <v>0</v>
          </cell>
          <cell r="R1641" t="str">
            <v>Fncl</v>
          </cell>
          <cell r="S1641" t="str">
            <v>Nymex</v>
          </cell>
          <cell r="T1641">
            <v>80000</v>
          </cell>
          <cell r="U1641">
            <v>8</v>
          </cell>
          <cell r="V1641">
            <v>5.2949999999999999</v>
          </cell>
          <cell r="W1641">
            <v>42.36</v>
          </cell>
          <cell r="X1641">
            <v>0</v>
          </cell>
          <cell r="Y1641">
            <v>8</v>
          </cell>
          <cell r="Z1641">
            <v>42.36</v>
          </cell>
        </row>
        <row r="1642">
          <cell r="C1642">
            <v>36803</v>
          </cell>
          <cell r="D1642" t="str">
            <v>Bot</v>
          </cell>
          <cell r="E1642">
            <v>36831</v>
          </cell>
          <cell r="F1642">
            <v>22</v>
          </cell>
          <cell r="H1642">
            <v>5.2949999999999999</v>
          </cell>
          <cell r="I1642" t="str">
            <v>PBA</v>
          </cell>
          <cell r="K1642">
            <v>174</v>
          </cell>
          <cell r="L1642">
            <v>4.57</v>
          </cell>
          <cell r="M1642">
            <v>212750</v>
          </cell>
          <cell r="N1642" t="str">
            <v>Fut</v>
          </cell>
          <cell r="O1642" t="str">
            <v>Nyx</v>
          </cell>
          <cell r="P1642">
            <v>220000</v>
          </cell>
          <cell r="Q1642">
            <v>0</v>
          </cell>
          <cell r="R1642" t="str">
            <v>Fncl</v>
          </cell>
          <cell r="S1642" t="str">
            <v>Nymex</v>
          </cell>
          <cell r="T1642">
            <v>220000</v>
          </cell>
          <cell r="U1642">
            <v>22</v>
          </cell>
          <cell r="V1642">
            <v>5.2949999999999999</v>
          </cell>
          <cell r="W1642">
            <v>116.49</v>
          </cell>
          <cell r="X1642">
            <v>0</v>
          </cell>
          <cell r="Y1642">
            <v>22</v>
          </cell>
          <cell r="Z1642">
            <v>116.49</v>
          </cell>
        </row>
        <row r="1644">
          <cell r="C1644">
            <v>36803</v>
          </cell>
          <cell r="D1644" t="str">
            <v>Bot</v>
          </cell>
          <cell r="E1644">
            <v>36831</v>
          </cell>
          <cell r="F1644">
            <v>10</v>
          </cell>
          <cell r="H1644">
            <v>5.16</v>
          </cell>
          <cell r="I1644" t="str">
            <v>HN</v>
          </cell>
          <cell r="K1644">
            <v>219</v>
          </cell>
          <cell r="L1644">
            <v>4.57</v>
          </cell>
          <cell r="M1644">
            <v>94100</v>
          </cell>
          <cell r="N1644" t="str">
            <v>Fut</v>
          </cell>
          <cell r="O1644" t="str">
            <v>Nyx</v>
          </cell>
          <cell r="P1644">
            <v>100000</v>
          </cell>
          <cell r="Q1644">
            <v>0</v>
          </cell>
          <cell r="R1644" t="str">
            <v>Fncl</v>
          </cell>
          <cell r="S1644" t="str">
            <v>Nymex</v>
          </cell>
          <cell r="T1644">
            <v>100000</v>
          </cell>
          <cell r="U1644">
            <v>10</v>
          </cell>
          <cell r="V1644">
            <v>5.16</v>
          </cell>
          <cell r="W1644">
            <v>51.6</v>
          </cell>
          <cell r="X1644">
            <v>0</v>
          </cell>
          <cell r="Y1644">
            <v>10</v>
          </cell>
          <cell r="Z1644">
            <v>51.6</v>
          </cell>
        </row>
        <row r="1645">
          <cell r="C1645">
            <v>36803</v>
          </cell>
          <cell r="D1645" t="str">
            <v>Sld</v>
          </cell>
          <cell r="E1645">
            <v>36831</v>
          </cell>
          <cell r="G1645">
            <v>10</v>
          </cell>
          <cell r="H1645">
            <v>5.08</v>
          </cell>
          <cell r="I1645" t="str">
            <v>HN</v>
          </cell>
          <cell r="K1645">
            <v>219</v>
          </cell>
          <cell r="L1645">
            <v>4.57</v>
          </cell>
          <cell r="M1645">
            <v>-105100</v>
          </cell>
          <cell r="N1645" t="str">
            <v>Fut</v>
          </cell>
          <cell r="O1645" t="str">
            <v>Nyx</v>
          </cell>
          <cell r="P1645">
            <v>0</v>
          </cell>
          <cell r="Q1645">
            <v>100000</v>
          </cell>
          <cell r="R1645" t="str">
            <v>Fncl</v>
          </cell>
          <cell r="S1645" t="str">
            <v>Nymex</v>
          </cell>
          <cell r="T1645">
            <v>100000</v>
          </cell>
          <cell r="U1645">
            <v>-10</v>
          </cell>
          <cell r="V1645">
            <v>5.08</v>
          </cell>
          <cell r="W1645">
            <v>0</v>
          </cell>
          <cell r="X1645">
            <v>50.8</v>
          </cell>
          <cell r="Y1645">
            <v>-10</v>
          </cell>
          <cell r="Z1645">
            <v>-50.8</v>
          </cell>
        </row>
        <row r="1646">
          <cell r="C1646">
            <v>36803</v>
          </cell>
          <cell r="D1646" t="str">
            <v>Bot</v>
          </cell>
          <cell r="E1646">
            <v>36831</v>
          </cell>
          <cell r="F1646">
            <v>15</v>
          </cell>
          <cell r="H1646">
            <v>5.12</v>
          </cell>
          <cell r="I1646" t="str">
            <v>GPR</v>
          </cell>
          <cell r="K1646">
            <v>174</v>
          </cell>
          <cell r="L1646">
            <v>4.57</v>
          </cell>
          <cell r="M1646">
            <v>144500</v>
          </cell>
          <cell r="N1646" t="str">
            <v>Fut</v>
          </cell>
          <cell r="O1646" t="str">
            <v>Nyx</v>
          </cell>
          <cell r="P1646">
            <v>150000</v>
          </cell>
          <cell r="Q1646">
            <v>0</v>
          </cell>
          <cell r="R1646" t="str">
            <v>Fncl</v>
          </cell>
          <cell r="S1646" t="str">
            <v>Nymex</v>
          </cell>
          <cell r="T1646">
            <v>150000</v>
          </cell>
          <cell r="U1646">
            <v>15</v>
          </cell>
          <cell r="V1646">
            <v>5.12</v>
          </cell>
          <cell r="W1646">
            <v>76.8</v>
          </cell>
          <cell r="X1646">
            <v>0</v>
          </cell>
          <cell r="Y1646">
            <v>15</v>
          </cell>
          <cell r="Z1646">
            <v>76.8</v>
          </cell>
        </row>
        <row r="1647">
          <cell r="C1647">
            <v>36803</v>
          </cell>
          <cell r="D1647" t="str">
            <v>Sld</v>
          </cell>
          <cell r="E1647">
            <v>36831</v>
          </cell>
          <cell r="G1647">
            <v>15</v>
          </cell>
          <cell r="H1647">
            <v>5.07</v>
          </cell>
          <cell r="I1647" t="str">
            <v>GPR</v>
          </cell>
          <cell r="K1647">
            <v>174</v>
          </cell>
          <cell r="L1647">
            <v>4.57</v>
          </cell>
          <cell r="M1647">
            <v>-155000</v>
          </cell>
          <cell r="N1647" t="str">
            <v>Fut</v>
          </cell>
          <cell r="O1647" t="str">
            <v>Nyx</v>
          </cell>
          <cell r="P1647">
            <v>0</v>
          </cell>
          <cell r="Q1647">
            <v>150000</v>
          </cell>
          <cell r="R1647" t="str">
            <v>Fncl</v>
          </cell>
          <cell r="S1647" t="str">
            <v>Nymex</v>
          </cell>
          <cell r="T1647">
            <v>150000</v>
          </cell>
          <cell r="U1647">
            <v>-15</v>
          </cell>
          <cell r="V1647">
            <v>5.07</v>
          </cell>
          <cell r="W1647">
            <v>0</v>
          </cell>
          <cell r="X1647">
            <v>76.050000000000011</v>
          </cell>
          <cell r="Y1647">
            <v>-15</v>
          </cell>
          <cell r="Z1647">
            <v>-76.050000000000011</v>
          </cell>
        </row>
        <row r="1649">
          <cell r="C1649">
            <v>36805</v>
          </cell>
          <cell r="D1649" t="str">
            <v>Bot</v>
          </cell>
          <cell r="E1649">
            <v>36831</v>
          </cell>
          <cell r="F1649">
            <v>30</v>
          </cell>
          <cell r="H1649">
            <v>5.08</v>
          </cell>
          <cell r="I1649" t="str">
            <v>PB</v>
          </cell>
          <cell r="K1649">
            <v>188</v>
          </cell>
          <cell r="L1649">
            <v>4.57</v>
          </cell>
          <cell r="M1649">
            <v>294900</v>
          </cell>
          <cell r="N1649" t="str">
            <v>Fut</v>
          </cell>
          <cell r="O1649" t="str">
            <v>Nyx</v>
          </cell>
          <cell r="P1649">
            <v>300000</v>
          </cell>
          <cell r="Q1649">
            <v>0</v>
          </cell>
          <cell r="R1649" t="str">
            <v>Fncl</v>
          </cell>
          <cell r="S1649" t="str">
            <v>Nymex</v>
          </cell>
          <cell r="T1649">
            <v>300000</v>
          </cell>
          <cell r="U1649">
            <v>30</v>
          </cell>
          <cell r="V1649">
            <v>5.08</v>
          </cell>
          <cell r="W1649">
            <v>152.4</v>
          </cell>
          <cell r="X1649">
            <v>0</v>
          </cell>
          <cell r="Y1649">
            <v>30</v>
          </cell>
          <cell r="Z1649">
            <v>152.4</v>
          </cell>
        </row>
        <row r="1650">
          <cell r="C1650">
            <v>36805</v>
          </cell>
          <cell r="D1650" t="str">
            <v>Bot</v>
          </cell>
          <cell r="E1650">
            <v>36831</v>
          </cell>
          <cell r="F1650">
            <v>10</v>
          </cell>
          <cell r="H1650">
            <v>5.0650000000000004</v>
          </cell>
          <cell r="I1650" t="str">
            <v>GPR</v>
          </cell>
          <cell r="K1650">
            <v>174</v>
          </cell>
          <cell r="L1650">
            <v>4.57</v>
          </cell>
          <cell r="M1650">
            <v>95049.999999999985</v>
          </cell>
          <cell r="N1650" t="str">
            <v>Fut</v>
          </cell>
          <cell r="O1650" t="str">
            <v>Nyx</v>
          </cell>
          <cell r="P1650">
            <v>100000</v>
          </cell>
          <cell r="Q1650">
            <v>0</v>
          </cell>
          <cell r="R1650" t="str">
            <v>Fncl</v>
          </cell>
          <cell r="S1650" t="str">
            <v>Nymex</v>
          </cell>
          <cell r="T1650">
            <v>100000</v>
          </cell>
          <cell r="U1650">
            <v>10</v>
          </cell>
          <cell r="V1650">
            <v>5.0650000000000004</v>
          </cell>
          <cell r="W1650">
            <v>50.650000000000006</v>
          </cell>
          <cell r="X1650">
            <v>0</v>
          </cell>
          <cell r="Y1650">
            <v>10</v>
          </cell>
          <cell r="Z1650">
            <v>50.650000000000006</v>
          </cell>
        </row>
        <row r="1651">
          <cell r="C1651">
            <v>36805</v>
          </cell>
          <cell r="D1651" t="str">
            <v>Sld</v>
          </cell>
          <cell r="E1651">
            <v>36831</v>
          </cell>
          <cell r="G1651">
            <v>10</v>
          </cell>
          <cell r="H1651">
            <v>5</v>
          </cell>
          <cell r="I1651" t="str">
            <v>GPR</v>
          </cell>
          <cell r="K1651">
            <v>174</v>
          </cell>
          <cell r="L1651">
            <v>4.57</v>
          </cell>
          <cell r="M1651">
            <v>-104300</v>
          </cell>
          <cell r="N1651" t="str">
            <v>Fut</v>
          </cell>
          <cell r="O1651" t="str">
            <v>Nyx</v>
          </cell>
          <cell r="P1651">
            <v>0</v>
          </cell>
          <cell r="Q1651">
            <v>100000</v>
          </cell>
          <cell r="R1651" t="str">
            <v>Fncl</v>
          </cell>
          <cell r="S1651" t="str">
            <v>Nymex</v>
          </cell>
          <cell r="T1651">
            <v>100000</v>
          </cell>
          <cell r="U1651">
            <v>-10</v>
          </cell>
          <cell r="V1651">
            <v>5</v>
          </cell>
          <cell r="W1651">
            <v>0</v>
          </cell>
          <cell r="X1651">
            <v>50</v>
          </cell>
          <cell r="Y1651">
            <v>-10</v>
          </cell>
          <cell r="Z1651">
            <v>-50</v>
          </cell>
        </row>
        <row r="1653">
          <cell r="C1653">
            <v>36808</v>
          </cell>
          <cell r="D1653" t="str">
            <v>Bot</v>
          </cell>
          <cell r="E1653">
            <v>36831</v>
          </cell>
          <cell r="F1653">
            <v>10</v>
          </cell>
          <cell r="H1653">
            <v>5.05</v>
          </cell>
          <cell r="I1653" t="str">
            <v>HN</v>
          </cell>
          <cell r="K1653">
            <v>219</v>
          </cell>
          <cell r="L1653">
            <v>4.57</v>
          </cell>
          <cell r="M1653">
            <v>95200</v>
          </cell>
          <cell r="N1653" t="str">
            <v>Fut</v>
          </cell>
          <cell r="O1653" t="str">
            <v>Nyx</v>
          </cell>
          <cell r="P1653">
            <v>100000</v>
          </cell>
          <cell r="Q1653">
            <v>0</v>
          </cell>
          <cell r="R1653" t="str">
            <v>Fncl</v>
          </cell>
          <cell r="S1653" t="str">
            <v>Nymex</v>
          </cell>
          <cell r="T1653">
            <v>100000</v>
          </cell>
          <cell r="U1653">
            <v>10</v>
          </cell>
          <cell r="V1653">
            <v>5.05</v>
          </cell>
          <cell r="W1653">
            <v>50.5</v>
          </cell>
          <cell r="X1653">
            <v>0</v>
          </cell>
          <cell r="Y1653">
            <v>10</v>
          </cell>
          <cell r="Z1653">
            <v>50.5</v>
          </cell>
        </row>
        <row r="1654">
          <cell r="C1654">
            <v>36808</v>
          </cell>
          <cell r="D1654" t="str">
            <v>Bot</v>
          </cell>
          <cell r="E1654">
            <v>36831</v>
          </cell>
          <cell r="F1654">
            <v>5</v>
          </cell>
          <cell r="H1654">
            <v>5.1100000000000003</v>
          </cell>
          <cell r="I1654" t="str">
            <v>HN</v>
          </cell>
          <cell r="K1654">
            <v>219</v>
          </cell>
          <cell r="L1654">
            <v>4.57</v>
          </cell>
          <cell r="M1654">
            <v>44600</v>
          </cell>
          <cell r="N1654" t="str">
            <v>Fut</v>
          </cell>
          <cell r="O1654" t="str">
            <v>Nyx</v>
          </cell>
          <cell r="P1654">
            <v>50000</v>
          </cell>
          <cell r="Q1654">
            <v>0</v>
          </cell>
          <cell r="R1654" t="str">
            <v>Fncl</v>
          </cell>
          <cell r="S1654" t="str">
            <v>Nymex</v>
          </cell>
          <cell r="T1654">
            <v>50000</v>
          </cell>
          <cell r="U1654">
            <v>5</v>
          </cell>
          <cell r="V1654">
            <v>5.1100000000000003</v>
          </cell>
          <cell r="W1654">
            <v>25.55</v>
          </cell>
          <cell r="X1654">
            <v>0</v>
          </cell>
          <cell r="Y1654">
            <v>5</v>
          </cell>
          <cell r="Z1654">
            <v>25.55</v>
          </cell>
        </row>
        <row r="1656">
          <cell r="C1656">
            <v>36809</v>
          </cell>
          <cell r="D1656" t="str">
            <v>Sld</v>
          </cell>
          <cell r="E1656">
            <v>36831</v>
          </cell>
          <cell r="G1656">
            <v>10</v>
          </cell>
          <cell r="H1656">
            <v>5.15</v>
          </cell>
          <cell r="I1656" t="str">
            <v>PB</v>
          </cell>
          <cell r="K1656">
            <v>188</v>
          </cell>
          <cell r="L1656">
            <v>4.57</v>
          </cell>
          <cell r="M1656">
            <v>-105800</v>
          </cell>
          <cell r="N1656" t="str">
            <v>Fut</v>
          </cell>
          <cell r="O1656" t="str">
            <v>Nyx</v>
          </cell>
          <cell r="P1656">
            <v>0</v>
          </cell>
          <cell r="Q1656">
            <v>100000</v>
          </cell>
          <cell r="R1656" t="str">
            <v>Fncl</v>
          </cell>
          <cell r="S1656" t="str">
            <v>Nymex</v>
          </cell>
          <cell r="T1656">
            <v>100000</v>
          </cell>
          <cell r="U1656">
            <v>-10</v>
          </cell>
          <cell r="V1656">
            <v>5.15</v>
          </cell>
          <cell r="W1656">
            <v>0</v>
          </cell>
          <cell r="X1656">
            <v>51.5</v>
          </cell>
          <cell r="Y1656">
            <v>-10</v>
          </cell>
          <cell r="Z1656">
            <v>-51.5</v>
          </cell>
        </row>
        <row r="1658">
          <cell r="C1658">
            <v>36810</v>
          </cell>
          <cell r="D1658" t="str">
            <v>Sld</v>
          </cell>
          <cell r="E1658">
            <v>36831</v>
          </cell>
          <cell r="G1658">
            <v>20</v>
          </cell>
          <cell r="H1658">
            <v>5.1829999999999998</v>
          </cell>
          <cell r="I1658" t="str">
            <v>HN</v>
          </cell>
          <cell r="K1658">
            <v>188</v>
          </cell>
          <cell r="L1658">
            <v>4.57</v>
          </cell>
          <cell r="M1658">
            <v>-206130</v>
          </cell>
          <cell r="N1658" t="str">
            <v>Fut</v>
          </cell>
          <cell r="O1658" t="str">
            <v>Nyx</v>
          </cell>
          <cell r="P1658">
            <v>0</v>
          </cell>
          <cell r="Q1658">
            <v>200000</v>
          </cell>
          <cell r="R1658" t="str">
            <v>Fncl</v>
          </cell>
          <cell r="S1658" t="str">
            <v>Nymex</v>
          </cell>
          <cell r="T1658">
            <v>200000</v>
          </cell>
          <cell r="U1658">
            <v>-20</v>
          </cell>
          <cell r="V1658">
            <v>5.1829999999999998</v>
          </cell>
          <cell r="W1658">
            <v>0</v>
          </cell>
          <cell r="X1658">
            <v>103.66</v>
          </cell>
          <cell r="Y1658">
            <v>-20</v>
          </cell>
          <cell r="Z1658">
            <v>-103.66</v>
          </cell>
        </row>
        <row r="1660">
          <cell r="C1660">
            <v>36810</v>
          </cell>
          <cell r="D1660" t="str">
            <v>Sld</v>
          </cell>
          <cell r="E1660">
            <v>36831</v>
          </cell>
          <cell r="G1660">
            <v>40</v>
          </cell>
          <cell r="H1660">
            <v>5.21</v>
          </cell>
          <cell r="I1660" t="str">
            <v>PB</v>
          </cell>
          <cell r="K1660">
            <v>174</v>
          </cell>
          <cell r="L1660">
            <v>4.57</v>
          </cell>
          <cell r="M1660">
            <v>-406400</v>
          </cell>
          <cell r="N1660" t="str">
            <v>Fut</v>
          </cell>
          <cell r="O1660" t="str">
            <v>Nyx</v>
          </cell>
          <cell r="P1660">
            <v>0</v>
          </cell>
          <cell r="Q1660">
            <v>400000</v>
          </cell>
          <cell r="R1660" t="str">
            <v>Fncl</v>
          </cell>
          <cell r="S1660" t="str">
            <v>Nymex</v>
          </cell>
          <cell r="T1660">
            <v>400000</v>
          </cell>
          <cell r="U1660">
            <v>-40</v>
          </cell>
          <cell r="V1660">
            <v>5.21</v>
          </cell>
          <cell r="W1660">
            <v>0</v>
          </cell>
          <cell r="X1660">
            <v>208.4</v>
          </cell>
          <cell r="Y1660">
            <v>-40</v>
          </cell>
          <cell r="Z1660">
            <v>-208.4</v>
          </cell>
        </row>
        <row r="1661">
          <cell r="C1661">
            <v>36810</v>
          </cell>
          <cell r="D1661" t="str">
            <v>Sld</v>
          </cell>
          <cell r="E1661">
            <v>36831</v>
          </cell>
          <cell r="G1661">
            <v>20</v>
          </cell>
          <cell r="H1661">
            <v>5.2149999999999999</v>
          </cell>
          <cell r="I1661" t="str">
            <v>PB</v>
          </cell>
          <cell r="K1661">
            <v>174</v>
          </cell>
          <cell r="L1661">
            <v>4.57</v>
          </cell>
          <cell r="M1661">
            <v>-206450</v>
          </cell>
          <cell r="N1661" t="str">
            <v>Fut</v>
          </cell>
          <cell r="O1661" t="str">
            <v>Nyx</v>
          </cell>
          <cell r="P1661">
            <v>0</v>
          </cell>
          <cell r="Q1661">
            <v>200000</v>
          </cell>
          <cell r="R1661" t="str">
            <v>Fncl</v>
          </cell>
          <cell r="S1661" t="str">
            <v>Nymex</v>
          </cell>
          <cell r="T1661">
            <v>200000</v>
          </cell>
          <cell r="U1661">
            <v>-20</v>
          </cell>
          <cell r="V1661">
            <v>5.2149999999999999</v>
          </cell>
          <cell r="W1661">
            <v>0</v>
          </cell>
          <cell r="X1661">
            <v>104.3</v>
          </cell>
          <cell r="Y1661">
            <v>-20</v>
          </cell>
          <cell r="Z1661">
            <v>-104.3</v>
          </cell>
        </row>
        <row r="1662">
          <cell r="C1662">
            <v>36810</v>
          </cell>
          <cell r="D1662" t="str">
            <v>Bot</v>
          </cell>
          <cell r="E1662">
            <v>36831</v>
          </cell>
          <cell r="F1662">
            <v>30</v>
          </cell>
          <cell r="H1662">
            <v>5.2450000000000001</v>
          </cell>
          <cell r="I1662" t="str">
            <v>PB</v>
          </cell>
          <cell r="K1662">
            <v>174</v>
          </cell>
          <cell r="L1662">
            <v>4.57</v>
          </cell>
          <cell r="M1662">
            <v>293250</v>
          </cell>
          <cell r="N1662" t="str">
            <v>Fut</v>
          </cell>
          <cell r="O1662" t="str">
            <v>Nyx</v>
          </cell>
          <cell r="P1662">
            <v>300000</v>
          </cell>
          <cell r="Q1662">
            <v>0</v>
          </cell>
          <cell r="R1662" t="str">
            <v>Fncl</v>
          </cell>
          <cell r="S1662" t="str">
            <v>Nymex</v>
          </cell>
          <cell r="T1662">
            <v>300000</v>
          </cell>
          <cell r="U1662">
            <v>30</v>
          </cell>
          <cell r="V1662">
            <v>5.2450000000000001</v>
          </cell>
          <cell r="W1662">
            <v>157.35</v>
          </cell>
          <cell r="X1662">
            <v>0</v>
          </cell>
          <cell r="Y1662">
            <v>30</v>
          </cell>
          <cell r="Z1662">
            <v>157.35</v>
          </cell>
        </row>
        <row r="1663">
          <cell r="C1663">
            <v>36810</v>
          </cell>
          <cell r="D1663" t="str">
            <v>Sld</v>
          </cell>
          <cell r="E1663">
            <v>36831</v>
          </cell>
          <cell r="G1663">
            <v>10</v>
          </cell>
          <cell r="H1663">
            <v>5.37</v>
          </cell>
          <cell r="I1663" t="str">
            <v>PB</v>
          </cell>
          <cell r="K1663">
            <v>174</v>
          </cell>
          <cell r="L1663">
            <v>4.57</v>
          </cell>
          <cell r="M1663">
            <v>-108000</v>
          </cell>
          <cell r="N1663" t="str">
            <v>Fut</v>
          </cell>
          <cell r="O1663" t="str">
            <v>Nyx</v>
          </cell>
          <cell r="P1663">
            <v>0</v>
          </cell>
          <cell r="Q1663">
            <v>100000</v>
          </cell>
          <cell r="R1663" t="str">
            <v>Fncl</v>
          </cell>
          <cell r="S1663" t="str">
            <v>Nymex</v>
          </cell>
          <cell r="T1663">
            <v>100000</v>
          </cell>
          <cell r="U1663">
            <v>-10</v>
          </cell>
          <cell r="V1663">
            <v>5.37</v>
          </cell>
          <cell r="W1663">
            <v>0</v>
          </cell>
          <cell r="X1663">
            <v>53.7</v>
          </cell>
          <cell r="Y1663">
            <v>-10</v>
          </cell>
          <cell r="Z1663">
            <v>-53.7</v>
          </cell>
        </row>
        <row r="1664">
          <cell r="C1664">
            <v>36810</v>
          </cell>
          <cell r="D1664" t="str">
            <v>Sld</v>
          </cell>
          <cell r="E1664">
            <v>36831</v>
          </cell>
          <cell r="G1664">
            <v>15</v>
          </cell>
          <cell r="H1664">
            <v>5.37</v>
          </cell>
          <cell r="I1664" t="str">
            <v>HN</v>
          </cell>
          <cell r="K1664">
            <v>219</v>
          </cell>
          <cell r="L1664">
            <v>4.57</v>
          </cell>
          <cell r="M1664">
            <v>-158000</v>
          </cell>
          <cell r="N1664" t="str">
            <v>Fut</v>
          </cell>
          <cell r="O1664" t="str">
            <v>Nyx</v>
          </cell>
          <cell r="P1664">
            <v>0</v>
          </cell>
          <cell r="Q1664">
            <v>150000</v>
          </cell>
          <cell r="R1664" t="str">
            <v>Fncl</v>
          </cell>
          <cell r="S1664" t="str">
            <v>Nymex</v>
          </cell>
          <cell r="T1664">
            <v>150000</v>
          </cell>
          <cell r="U1664">
            <v>-15</v>
          </cell>
          <cell r="V1664">
            <v>5.37</v>
          </cell>
          <cell r="W1664">
            <v>0</v>
          </cell>
          <cell r="X1664">
            <v>80.55</v>
          </cell>
          <cell r="Y1664">
            <v>-15</v>
          </cell>
          <cell r="Z1664">
            <v>-80.55</v>
          </cell>
        </row>
        <row r="1665">
          <cell r="C1665">
            <v>36810</v>
          </cell>
          <cell r="D1665" t="str">
            <v>Sld</v>
          </cell>
          <cell r="E1665">
            <v>36831</v>
          </cell>
          <cell r="G1665">
            <v>10</v>
          </cell>
          <cell r="H1665">
            <v>5.4</v>
          </cell>
          <cell r="I1665" t="str">
            <v>PB</v>
          </cell>
          <cell r="K1665">
            <v>174</v>
          </cell>
          <cell r="L1665">
            <v>4.57</v>
          </cell>
          <cell r="M1665">
            <v>-108300</v>
          </cell>
          <cell r="N1665" t="str">
            <v>Fut</v>
          </cell>
          <cell r="O1665" t="str">
            <v>Nyx</v>
          </cell>
          <cell r="P1665">
            <v>0</v>
          </cell>
          <cell r="Q1665">
            <v>100000</v>
          </cell>
          <cell r="R1665" t="str">
            <v>Fncl</v>
          </cell>
          <cell r="S1665" t="str">
            <v>Nymex</v>
          </cell>
          <cell r="T1665">
            <v>100000</v>
          </cell>
          <cell r="U1665">
            <v>-10</v>
          </cell>
          <cell r="V1665">
            <v>5.4</v>
          </cell>
          <cell r="W1665">
            <v>0</v>
          </cell>
          <cell r="X1665">
            <v>54</v>
          </cell>
          <cell r="Y1665">
            <v>-10</v>
          </cell>
          <cell r="Z1665">
            <v>-54</v>
          </cell>
        </row>
        <row r="1667">
          <cell r="C1667">
            <v>36811</v>
          </cell>
          <cell r="D1667" t="str">
            <v>Bot</v>
          </cell>
          <cell r="E1667">
            <v>36831</v>
          </cell>
          <cell r="F1667">
            <v>10</v>
          </cell>
          <cell r="H1667">
            <v>5.72</v>
          </cell>
          <cell r="I1667" t="str">
            <v>PB</v>
          </cell>
          <cell r="K1667">
            <v>188</v>
          </cell>
          <cell r="L1667">
            <v>4.57</v>
          </cell>
          <cell r="M1667">
            <v>88500.000000000015</v>
          </cell>
          <cell r="N1667" t="str">
            <v>Fut</v>
          </cell>
          <cell r="O1667" t="str">
            <v>Nyx</v>
          </cell>
          <cell r="P1667">
            <v>100000</v>
          </cell>
          <cell r="Q1667">
            <v>0</v>
          </cell>
          <cell r="R1667" t="str">
            <v>Fncl</v>
          </cell>
          <cell r="S1667" t="str">
            <v>Nymex</v>
          </cell>
          <cell r="T1667">
            <v>100000</v>
          </cell>
          <cell r="U1667">
            <v>10</v>
          </cell>
          <cell r="V1667">
            <v>5.72</v>
          </cell>
          <cell r="W1667">
            <v>57.199999999999996</v>
          </cell>
          <cell r="X1667">
            <v>0</v>
          </cell>
          <cell r="Y1667">
            <v>10</v>
          </cell>
          <cell r="Z1667">
            <v>57.199999999999996</v>
          </cell>
        </row>
        <row r="1668">
          <cell r="C1668">
            <v>36814</v>
          </cell>
          <cell r="D1668" t="str">
            <v>Bot</v>
          </cell>
          <cell r="E1668">
            <v>36831</v>
          </cell>
          <cell r="F1668">
            <v>20</v>
          </cell>
          <cell r="H1668">
            <v>5.4</v>
          </cell>
          <cell r="I1668" t="str">
            <v>PB</v>
          </cell>
          <cell r="K1668">
            <v>207</v>
          </cell>
          <cell r="L1668">
            <v>4.57</v>
          </cell>
          <cell r="M1668">
            <v>191700.00000000003</v>
          </cell>
          <cell r="N1668" t="str">
            <v>Fut</v>
          </cell>
          <cell r="O1668" t="str">
            <v>Nyx</v>
          </cell>
          <cell r="P1668">
            <v>200000</v>
          </cell>
          <cell r="Q1668">
            <v>0</v>
          </cell>
          <cell r="R1668" t="str">
            <v>Fncl</v>
          </cell>
          <cell r="S1668" t="str">
            <v>Nymex</v>
          </cell>
          <cell r="T1668">
            <v>200000</v>
          </cell>
          <cell r="U1668">
            <v>20</v>
          </cell>
          <cell r="V1668">
            <v>5.4</v>
          </cell>
          <cell r="W1668">
            <v>108</v>
          </cell>
          <cell r="X1668">
            <v>0</v>
          </cell>
          <cell r="Y1668">
            <v>20</v>
          </cell>
          <cell r="Z1668">
            <v>108</v>
          </cell>
        </row>
        <row r="1670">
          <cell r="C1670">
            <v>36816</v>
          </cell>
          <cell r="D1670" t="str">
            <v>Bot</v>
          </cell>
          <cell r="E1670">
            <v>36831</v>
          </cell>
          <cell r="F1670">
            <v>15</v>
          </cell>
          <cell r="H1670">
            <v>5.3949999999999996</v>
          </cell>
          <cell r="I1670" t="str">
            <v>HN</v>
          </cell>
          <cell r="K1670">
            <v>219</v>
          </cell>
          <cell r="L1670">
            <v>4.57</v>
          </cell>
          <cell r="M1670">
            <v>141750</v>
          </cell>
          <cell r="N1670" t="str">
            <v>Fut</v>
          </cell>
          <cell r="O1670" t="str">
            <v>Nyx</v>
          </cell>
          <cell r="P1670">
            <v>150000</v>
          </cell>
          <cell r="Q1670">
            <v>0</v>
          </cell>
          <cell r="R1670" t="str">
            <v>Fncl</v>
          </cell>
          <cell r="S1670" t="str">
            <v>Nymex</v>
          </cell>
          <cell r="T1670">
            <v>150000</v>
          </cell>
          <cell r="U1670">
            <v>15</v>
          </cell>
          <cell r="V1670">
            <v>5.3949999999999996</v>
          </cell>
          <cell r="W1670">
            <v>80.924999999999997</v>
          </cell>
          <cell r="X1670">
            <v>0</v>
          </cell>
          <cell r="Y1670">
            <v>15</v>
          </cell>
          <cell r="Z1670">
            <v>80.924999999999997</v>
          </cell>
        </row>
        <row r="1671">
          <cell r="C1671">
            <v>36816</v>
          </cell>
          <cell r="D1671" t="str">
            <v>Sld</v>
          </cell>
          <cell r="E1671">
            <v>36831</v>
          </cell>
          <cell r="G1671">
            <v>15</v>
          </cell>
          <cell r="H1671">
            <v>5.4450000000000003</v>
          </cell>
          <cell r="I1671" t="str">
            <v>HN</v>
          </cell>
          <cell r="K1671">
            <v>219</v>
          </cell>
          <cell r="L1671">
            <v>4.57</v>
          </cell>
          <cell r="M1671">
            <v>-158750</v>
          </cell>
          <cell r="N1671" t="str">
            <v>Fut</v>
          </cell>
          <cell r="O1671" t="str">
            <v>Nyx</v>
          </cell>
          <cell r="P1671">
            <v>0</v>
          </cell>
          <cell r="Q1671">
            <v>150000</v>
          </cell>
          <cell r="R1671" t="str">
            <v>Fncl</v>
          </cell>
          <cell r="S1671" t="str">
            <v>Nymex</v>
          </cell>
          <cell r="T1671">
            <v>150000</v>
          </cell>
          <cell r="U1671">
            <v>-15</v>
          </cell>
          <cell r="V1671">
            <v>5.4450000000000003</v>
          </cell>
          <cell r="W1671">
            <v>0</v>
          </cell>
          <cell r="X1671">
            <v>81.675000000000011</v>
          </cell>
          <cell r="Y1671">
            <v>-15</v>
          </cell>
          <cell r="Z1671">
            <v>-81.675000000000011</v>
          </cell>
        </row>
        <row r="1672">
          <cell r="C1672">
            <v>36816</v>
          </cell>
          <cell r="D1672" t="str">
            <v>Bot</v>
          </cell>
          <cell r="E1672">
            <v>36831</v>
          </cell>
          <cell r="F1672">
            <v>10</v>
          </cell>
          <cell r="H1672">
            <v>5.391</v>
          </cell>
          <cell r="I1672" t="str">
            <v>HN</v>
          </cell>
          <cell r="K1672">
            <v>219</v>
          </cell>
          <cell r="L1672">
            <v>4.57</v>
          </cell>
          <cell r="M1672">
            <v>91790</v>
          </cell>
          <cell r="N1672" t="str">
            <v>Fut</v>
          </cell>
          <cell r="O1672" t="str">
            <v>Nyx</v>
          </cell>
          <cell r="P1672">
            <v>100000</v>
          </cell>
          <cell r="Q1672">
            <v>0</v>
          </cell>
          <cell r="R1672" t="str">
            <v>Fncl</v>
          </cell>
          <cell r="S1672" t="str">
            <v>Nymex</v>
          </cell>
          <cell r="T1672">
            <v>100000</v>
          </cell>
          <cell r="U1672">
            <v>10</v>
          </cell>
          <cell r="V1672">
            <v>5.391</v>
          </cell>
          <cell r="W1672">
            <v>53.91</v>
          </cell>
          <cell r="X1672">
            <v>0</v>
          </cell>
          <cell r="Y1672">
            <v>10</v>
          </cell>
          <cell r="Z1672">
            <v>53.91</v>
          </cell>
        </row>
        <row r="1674">
          <cell r="C1674">
            <v>36817</v>
          </cell>
          <cell r="D1674" t="str">
            <v>Bot</v>
          </cell>
          <cell r="E1674">
            <v>36831</v>
          </cell>
          <cell r="F1674">
            <v>20</v>
          </cell>
          <cell r="H1674">
            <v>5.4749999999999996</v>
          </cell>
          <cell r="I1674" t="str">
            <v>PBA</v>
          </cell>
          <cell r="K1674">
            <v>207</v>
          </cell>
          <cell r="L1674">
            <v>4.57</v>
          </cell>
          <cell r="M1674">
            <v>190950</v>
          </cell>
          <cell r="N1674" t="str">
            <v>Fut</v>
          </cell>
          <cell r="O1674" t="str">
            <v>Nyx</v>
          </cell>
          <cell r="P1674">
            <v>200000</v>
          </cell>
          <cell r="Q1674">
            <v>0</v>
          </cell>
          <cell r="R1674" t="str">
            <v>Fncl</v>
          </cell>
          <cell r="S1674" t="str">
            <v>Nymex</v>
          </cell>
          <cell r="T1674">
            <v>200000</v>
          </cell>
          <cell r="U1674">
            <v>20</v>
          </cell>
          <cell r="V1674">
            <v>5.4749999999999996</v>
          </cell>
          <cell r="W1674">
            <v>109.5</v>
          </cell>
          <cell r="X1674">
            <v>0</v>
          </cell>
          <cell r="Y1674">
            <v>20</v>
          </cell>
          <cell r="Z1674">
            <v>109.5</v>
          </cell>
        </row>
        <row r="1675">
          <cell r="C1675">
            <v>36817</v>
          </cell>
          <cell r="D1675" t="str">
            <v>Bot</v>
          </cell>
          <cell r="E1675">
            <v>36831</v>
          </cell>
          <cell r="F1675">
            <v>15</v>
          </cell>
          <cell r="H1675">
            <v>5.48</v>
          </cell>
          <cell r="I1675" t="str">
            <v xml:space="preserve">PB </v>
          </cell>
          <cell r="K1675">
            <v>207</v>
          </cell>
          <cell r="L1675">
            <v>4.57</v>
          </cell>
          <cell r="M1675">
            <v>140900</v>
          </cell>
          <cell r="N1675" t="str">
            <v>Fut</v>
          </cell>
          <cell r="O1675" t="str">
            <v>Nyx</v>
          </cell>
          <cell r="P1675">
            <v>150000</v>
          </cell>
          <cell r="Q1675">
            <v>0</v>
          </cell>
          <cell r="R1675" t="str">
            <v>Fncl</v>
          </cell>
          <cell r="S1675" t="str">
            <v>Nymex</v>
          </cell>
          <cell r="T1675">
            <v>150000</v>
          </cell>
          <cell r="U1675">
            <v>15</v>
          </cell>
          <cell r="V1675">
            <v>5.48</v>
          </cell>
          <cell r="W1675">
            <v>82.2</v>
          </cell>
          <cell r="X1675">
            <v>0</v>
          </cell>
          <cell r="Y1675">
            <v>15</v>
          </cell>
          <cell r="Z1675">
            <v>82.2</v>
          </cell>
        </row>
        <row r="1676">
          <cell r="C1676">
            <v>36817</v>
          </cell>
          <cell r="D1676" t="str">
            <v>Bot</v>
          </cell>
          <cell r="E1676">
            <v>36831</v>
          </cell>
          <cell r="F1676">
            <v>15</v>
          </cell>
          <cell r="H1676">
            <v>5.43</v>
          </cell>
          <cell r="I1676" t="str">
            <v>HN</v>
          </cell>
          <cell r="K1676">
            <v>219</v>
          </cell>
          <cell r="L1676">
            <v>4.57</v>
          </cell>
          <cell r="M1676">
            <v>141400</v>
          </cell>
          <cell r="N1676" t="str">
            <v>Fut</v>
          </cell>
          <cell r="O1676" t="str">
            <v>Nyx</v>
          </cell>
          <cell r="P1676">
            <v>150000</v>
          </cell>
          <cell r="Q1676">
            <v>0</v>
          </cell>
          <cell r="R1676" t="str">
            <v>Fncl</v>
          </cell>
          <cell r="S1676" t="str">
            <v>Nymex</v>
          </cell>
          <cell r="T1676">
            <v>150000</v>
          </cell>
          <cell r="U1676">
            <v>15</v>
          </cell>
          <cell r="V1676">
            <v>5.43</v>
          </cell>
          <cell r="W1676">
            <v>81.449999999999989</v>
          </cell>
          <cell r="X1676">
            <v>0</v>
          </cell>
          <cell r="Y1676">
            <v>15</v>
          </cell>
          <cell r="Z1676">
            <v>81.449999999999989</v>
          </cell>
        </row>
        <row r="1678">
          <cell r="C1678">
            <v>36817</v>
          </cell>
          <cell r="D1678" t="str">
            <v>Sld</v>
          </cell>
          <cell r="E1678">
            <v>36831</v>
          </cell>
          <cell r="G1678">
            <v>20</v>
          </cell>
          <cell r="H1678">
            <v>4.9649999999999999</v>
          </cell>
          <cell r="I1678" t="str">
            <v>PBA</v>
          </cell>
          <cell r="K1678">
            <v>174</v>
          </cell>
          <cell r="L1678">
            <v>4.57</v>
          </cell>
          <cell r="M1678">
            <v>-203950</v>
          </cell>
          <cell r="N1678" t="str">
            <v>Fut</v>
          </cell>
          <cell r="O1678" t="str">
            <v>Nyx</v>
          </cell>
          <cell r="P1678">
            <v>0</v>
          </cell>
          <cell r="Q1678">
            <v>200000</v>
          </cell>
          <cell r="R1678" t="str">
            <v>Fncl</v>
          </cell>
          <cell r="S1678" t="str">
            <v>Nymex</v>
          </cell>
          <cell r="T1678">
            <v>200000</v>
          </cell>
          <cell r="U1678">
            <v>-20</v>
          </cell>
          <cell r="V1678">
            <v>4.9649999999999999</v>
          </cell>
          <cell r="W1678">
            <v>0</v>
          </cell>
          <cell r="X1678">
            <v>99.3</v>
          </cell>
          <cell r="Y1678">
            <v>-20</v>
          </cell>
          <cell r="Z1678">
            <v>-99.3</v>
          </cell>
        </row>
        <row r="1679">
          <cell r="C1679">
            <v>36817</v>
          </cell>
          <cell r="D1679" t="str">
            <v>Sld</v>
          </cell>
          <cell r="E1679">
            <v>36831</v>
          </cell>
          <cell r="G1679">
            <v>25</v>
          </cell>
          <cell r="H1679">
            <v>4.88</v>
          </cell>
          <cell r="I1679" t="str">
            <v>HN</v>
          </cell>
          <cell r="K1679">
            <v>219</v>
          </cell>
          <cell r="L1679">
            <v>4.57</v>
          </cell>
          <cell r="M1679">
            <v>-253100</v>
          </cell>
          <cell r="N1679" t="str">
            <v>Fut</v>
          </cell>
          <cell r="O1679" t="str">
            <v>Nyx</v>
          </cell>
          <cell r="P1679">
            <v>0</v>
          </cell>
          <cell r="Q1679">
            <v>250000</v>
          </cell>
          <cell r="R1679" t="str">
            <v>Fncl</v>
          </cell>
          <cell r="S1679" t="str">
            <v>Nymex</v>
          </cell>
          <cell r="T1679">
            <v>250000</v>
          </cell>
          <cell r="U1679">
            <v>-25</v>
          </cell>
          <cell r="V1679">
            <v>4.88</v>
          </cell>
          <cell r="W1679">
            <v>0</v>
          </cell>
          <cell r="X1679">
            <v>122</v>
          </cell>
          <cell r="Y1679">
            <v>-25</v>
          </cell>
          <cell r="Z1679">
            <v>-122</v>
          </cell>
        </row>
        <row r="1681">
          <cell r="C1681">
            <v>36822</v>
          </cell>
          <cell r="D1681" t="str">
            <v>Bot</v>
          </cell>
          <cell r="E1681">
            <v>36831</v>
          </cell>
          <cell r="F1681">
            <v>5</v>
          </cell>
          <cell r="H1681">
            <v>4.96</v>
          </cell>
          <cell r="I1681" t="str">
            <v>HN</v>
          </cell>
          <cell r="K1681">
            <v>219</v>
          </cell>
          <cell r="L1681">
            <v>4.57</v>
          </cell>
          <cell r="M1681">
            <v>46100</v>
          </cell>
          <cell r="N1681" t="str">
            <v>Fut</v>
          </cell>
          <cell r="O1681" t="str">
            <v>Nyx</v>
          </cell>
          <cell r="P1681">
            <v>50000</v>
          </cell>
          <cell r="Q1681">
            <v>0</v>
          </cell>
          <cell r="R1681" t="str">
            <v>Fncl</v>
          </cell>
          <cell r="S1681" t="str">
            <v>Nymex</v>
          </cell>
          <cell r="T1681">
            <v>50000</v>
          </cell>
          <cell r="U1681">
            <v>5</v>
          </cell>
          <cell r="V1681">
            <v>4.96</v>
          </cell>
          <cell r="W1681">
            <v>24.8</v>
          </cell>
          <cell r="X1681">
            <v>0</v>
          </cell>
          <cell r="Y1681">
            <v>5</v>
          </cell>
          <cell r="Z1681">
            <v>24.8</v>
          </cell>
        </row>
        <row r="1682">
          <cell r="C1682">
            <v>36822</v>
          </cell>
          <cell r="D1682" t="str">
            <v>Sld</v>
          </cell>
          <cell r="E1682">
            <v>36831</v>
          </cell>
          <cell r="G1682">
            <v>5</v>
          </cell>
          <cell r="H1682">
            <v>5.01</v>
          </cell>
          <cell r="I1682" t="str">
            <v>HN</v>
          </cell>
          <cell r="K1682">
            <v>219</v>
          </cell>
          <cell r="L1682">
            <v>4.57</v>
          </cell>
          <cell r="M1682">
            <v>-54399.999999999993</v>
          </cell>
          <cell r="N1682" t="str">
            <v>Fut</v>
          </cell>
          <cell r="O1682" t="str">
            <v>Nyx</v>
          </cell>
          <cell r="P1682">
            <v>0</v>
          </cell>
          <cell r="Q1682">
            <v>50000</v>
          </cell>
          <cell r="R1682" t="str">
            <v>Fncl</v>
          </cell>
          <cell r="S1682" t="str">
            <v>Nymex</v>
          </cell>
          <cell r="T1682">
            <v>50000</v>
          </cell>
          <cell r="U1682">
            <v>-5</v>
          </cell>
          <cell r="V1682">
            <v>5.01</v>
          </cell>
          <cell r="W1682">
            <v>0</v>
          </cell>
          <cell r="X1682">
            <v>25.049999999999997</v>
          </cell>
          <cell r="Y1682">
            <v>-5</v>
          </cell>
          <cell r="Z1682">
            <v>-25.049999999999997</v>
          </cell>
        </row>
        <row r="1684">
          <cell r="C1684">
            <v>36823</v>
          </cell>
          <cell r="D1684" t="str">
            <v>Sld</v>
          </cell>
          <cell r="E1684">
            <v>36831</v>
          </cell>
          <cell r="G1684">
            <v>30</v>
          </cell>
          <cell r="H1684">
            <v>4.95</v>
          </cell>
          <cell r="I1684" t="str">
            <v xml:space="preserve">PB </v>
          </cell>
          <cell r="K1684">
            <v>219</v>
          </cell>
          <cell r="L1684">
            <v>4.57</v>
          </cell>
          <cell r="M1684">
            <v>-303800</v>
          </cell>
          <cell r="N1684" t="str">
            <v>Fut</v>
          </cell>
          <cell r="O1684" t="str">
            <v>Nyx</v>
          </cell>
          <cell r="P1684">
            <v>0</v>
          </cell>
          <cell r="Q1684">
            <v>300000</v>
          </cell>
          <cell r="R1684" t="str">
            <v>Fncl</v>
          </cell>
          <cell r="S1684" t="str">
            <v>Nymex</v>
          </cell>
          <cell r="T1684">
            <v>300000</v>
          </cell>
          <cell r="U1684">
            <v>-30</v>
          </cell>
          <cell r="V1684">
            <v>4.95</v>
          </cell>
          <cell r="W1684">
            <v>0</v>
          </cell>
          <cell r="X1684">
            <v>148.5</v>
          </cell>
          <cell r="Y1684">
            <v>-30</v>
          </cell>
          <cell r="Z1684">
            <v>-148.5</v>
          </cell>
        </row>
        <row r="1685">
          <cell r="C1685">
            <v>36823</v>
          </cell>
          <cell r="D1685" t="str">
            <v>Sld</v>
          </cell>
          <cell r="E1685">
            <v>36831</v>
          </cell>
          <cell r="G1685">
            <v>10</v>
          </cell>
          <cell r="H1685">
            <v>4.95</v>
          </cell>
          <cell r="I1685" t="str">
            <v>HN</v>
          </cell>
          <cell r="K1685">
            <v>219</v>
          </cell>
          <cell r="L1685">
            <v>4.57</v>
          </cell>
          <cell r="M1685">
            <v>-103799.99999999999</v>
          </cell>
          <cell r="N1685" t="str">
            <v>Fut</v>
          </cell>
          <cell r="O1685" t="str">
            <v>Nyx</v>
          </cell>
          <cell r="P1685">
            <v>0</v>
          </cell>
          <cell r="Q1685">
            <v>100000</v>
          </cell>
          <cell r="R1685" t="str">
            <v>Fncl</v>
          </cell>
          <cell r="S1685" t="str">
            <v>Nymex</v>
          </cell>
          <cell r="T1685">
            <v>100000</v>
          </cell>
          <cell r="U1685">
            <v>-10</v>
          </cell>
          <cell r="V1685">
            <v>4.95</v>
          </cell>
          <cell r="W1685">
            <v>0</v>
          </cell>
          <cell r="X1685">
            <v>49.5</v>
          </cell>
          <cell r="Y1685">
            <v>-10</v>
          </cell>
          <cell r="Z1685">
            <v>-49.5</v>
          </cell>
        </row>
        <row r="1686">
          <cell r="C1686">
            <v>36823</v>
          </cell>
          <cell r="D1686" t="str">
            <v>Bot</v>
          </cell>
          <cell r="E1686">
            <v>36831</v>
          </cell>
          <cell r="F1686">
            <v>10</v>
          </cell>
          <cell r="H1686">
            <v>4.83</v>
          </cell>
          <cell r="I1686" t="str">
            <v>HN</v>
          </cell>
          <cell r="K1686">
            <v>219</v>
          </cell>
          <cell r="L1686">
            <v>4.57</v>
          </cell>
          <cell r="M1686">
            <v>97400</v>
          </cell>
          <cell r="N1686" t="str">
            <v>Fut</v>
          </cell>
          <cell r="O1686" t="str">
            <v>Nyx</v>
          </cell>
          <cell r="P1686">
            <v>100000</v>
          </cell>
          <cell r="Q1686">
            <v>0</v>
          </cell>
          <cell r="R1686" t="str">
            <v>Fncl</v>
          </cell>
          <cell r="S1686" t="str">
            <v>Nymex</v>
          </cell>
          <cell r="T1686">
            <v>100000</v>
          </cell>
          <cell r="U1686">
            <v>10</v>
          </cell>
          <cell r="V1686">
            <v>4.83</v>
          </cell>
          <cell r="W1686">
            <v>48.3</v>
          </cell>
          <cell r="X1686">
            <v>0</v>
          </cell>
          <cell r="Y1686">
            <v>10</v>
          </cell>
          <cell r="Z1686">
            <v>48.3</v>
          </cell>
        </row>
        <row r="1687">
          <cell r="C1687">
            <v>36823</v>
          </cell>
          <cell r="D1687" t="str">
            <v>Bot</v>
          </cell>
          <cell r="E1687">
            <v>36831</v>
          </cell>
          <cell r="F1687">
            <v>30</v>
          </cell>
          <cell r="H1687">
            <v>4.9050000000000002</v>
          </cell>
          <cell r="I1687" t="str">
            <v xml:space="preserve">PB </v>
          </cell>
          <cell r="K1687">
            <v>219</v>
          </cell>
          <cell r="L1687">
            <v>4.57</v>
          </cell>
          <cell r="M1687">
            <v>296650</v>
          </cell>
          <cell r="N1687" t="str">
            <v>Fut</v>
          </cell>
          <cell r="O1687" t="str">
            <v>Nyx</v>
          </cell>
          <cell r="P1687">
            <v>300000</v>
          </cell>
          <cell r="Q1687">
            <v>0</v>
          </cell>
          <cell r="R1687" t="str">
            <v>Fncl</v>
          </cell>
          <cell r="S1687" t="str">
            <v>Nymex</v>
          </cell>
          <cell r="T1687">
            <v>300000</v>
          </cell>
          <cell r="U1687">
            <v>30</v>
          </cell>
          <cell r="V1687">
            <v>4.9050000000000002</v>
          </cell>
          <cell r="W1687">
            <v>147.15</v>
          </cell>
          <cell r="X1687">
            <v>0</v>
          </cell>
          <cell r="Y1687">
            <v>30</v>
          </cell>
          <cell r="Z1687">
            <v>147.15</v>
          </cell>
        </row>
        <row r="1688">
          <cell r="C1688">
            <v>36823</v>
          </cell>
          <cell r="D1688" t="str">
            <v>Bot</v>
          </cell>
          <cell r="E1688">
            <v>36831</v>
          </cell>
          <cell r="F1688">
            <v>10</v>
          </cell>
          <cell r="H1688">
            <v>4.83</v>
          </cell>
          <cell r="I1688" t="str">
            <v xml:space="preserve">PB </v>
          </cell>
          <cell r="K1688">
            <v>219</v>
          </cell>
          <cell r="L1688">
            <v>4.57</v>
          </cell>
          <cell r="M1688">
            <v>97400</v>
          </cell>
          <cell r="N1688" t="str">
            <v>Fut</v>
          </cell>
          <cell r="O1688" t="str">
            <v>Nyx</v>
          </cell>
          <cell r="P1688">
            <v>100000</v>
          </cell>
          <cell r="Q1688">
            <v>0</v>
          </cell>
          <cell r="R1688" t="str">
            <v>Fncl</v>
          </cell>
          <cell r="S1688" t="str">
            <v>Nymex</v>
          </cell>
          <cell r="T1688">
            <v>100000</v>
          </cell>
          <cell r="U1688">
            <v>10</v>
          </cell>
          <cell r="V1688">
            <v>4.83</v>
          </cell>
          <cell r="W1688">
            <v>48.3</v>
          </cell>
          <cell r="X1688">
            <v>0</v>
          </cell>
          <cell r="Y1688">
            <v>10</v>
          </cell>
          <cell r="Z1688">
            <v>48.3</v>
          </cell>
        </row>
        <row r="1690">
          <cell r="C1690">
            <v>36825</v>
          </cell>
          <cell r="D1690" t="str">
            <v>Sld</v>
          </cell>
          <cell r="E1690">
            <v>36831</v>
          </cell>
          <cell r="G1690">
            <v>30</v>
          </cell>
          <cell r="H1690">
            <v>4.71</v>
          </cell>
          <cell r="I1690" t="str">
            <v xml:space="preserve">PB </v>
          </cell>
          <cell r="K1690">
            <v>219</v>
          </cell>
          <cell r="L1690">
            <v>4.57</v>
          </cell>
          <cell r="M1690">
            <v>-301400</v>
          </cell>
          <cell r="N1690" t="str">
            <v>Fut</v>
          </cell>
          <cell r="O1690" t="str">
            <v>Nyx</v>
          </cell>
          <cell r="P1690">
            <v>0</v>
          </cell>
          <cell r="Q1690">
            <v>300000</v>
          </cell>
          <cell r="R1690" t="str">
            <v>Fncl</v>
          </cell>
          <cell r="S1690" t="str">
            <v>Nymex</v>
          </cell>
          <cell r="T1690">
            <v>300000</v>
          </cell>
          <cell r="U1690">
            <v>-30</v>
          </cell>
          <cell r="V1690">
            <v>4.71</v>
          </cell>
          <cell r="W1690">
            <v>0</v>
          </cell>
          <cell r="X1690">
            <v>141.30000000000001</v>
          </cell>
          <cell r="Y1690">
            <v>-30</v>
          </cell>
          <cell r="Z1690">
            <v>-141.30000000000001</v>
          </cell>
        </row>
        <row r="1691">
          <cell r="C1691">
            <v>36827</v>
          </cell>
          <cell r="D1691" t="str">
            <v>Sld</v>
          </cell>
          <cell r="E1691">
            <v>36831</v>
          </cell>
          <cell r="G1691">
            <v>15</v>
          </cell>
          <cell r="H1691">
            <v>4.5599999999999996</v>
          </cell>
          <cell r="I1691" t="str">
            <v xml:space="preserve">PB </v>
          </cell>
          <cell r="K1691">
            <v>219</v>
          </cell>
          <cell r="L1691">
            <v>4.57</v>
          </cell>
          <cell r="M1691">
            <v>-149899.99999999997</v>
          </cell>
          <cell r="N1691" t="str">
            <v>Fut</v>
          </cell>
          <cell r="O1691" t="str">
            <v>Nyx</v>
          </cell>
          <cell r="P1691">
            <v>0</v>
          </cell>
          <cell r="Q1691">
            <v>150000</v>
          </cell>
          <cell r="R1691" t="str">
            <v>Fncl</v>
          </cell>
          <cell r="S1691" t="str">
            <v>Nymex</v>
          </cell>
          <cell r="T1691">
            <v>150000</v>
          </cell>
          <cell r="U1691">
            <v>-15</v>
          </cell>
          <cell r="V1691">
            <v>4.5599999999999996</v>
          </cell>
          <cell r="W1691">
            <v>0</v>
          </cell>
          <cell r="X1691">
            <v>68.399999999999991</v>
          </cell>
          <cell r="Y1691">
            <v>-15</v>
          </cell>
          <cell r="Z1691">
            <v>-68.399999999999991</v>
          </cell>
        </row>
        <row r="1692">
          <cell r="C1692">
            <v>36827</v>
          </cell>
          <cell r="D1692" t="str">
            <v>Sld</v>
          </cell>
          <cell r="E1692">
            <v>36831</v>
          </cell>
          <cell r="G1692">
            <v>15</v>
          </cell>
          <cell r="H1692">
            <v>4.5599999999999996</v>
          </cell>
          <cell r="I1692" t="str">
            <v xml:space="preserve">PB </v>
          </cell>
          <cell r="K1692">
            <v>174</v>
          </cell>
          <cell r="L1692">
            <v>4.57</v>
          </cell>
          <cell r="M1692">
            <v>-149899.99999999997</v>
          </cell>
          <cell r="N1692" t="str">
            <v>Fut</v>
          </cell>
          <cell r="O1692" t="str">
            <v>Nyx</v>
          </cell>
          <cell r="P1692">
            <v>0</v>
          </cell>
          <cell r="Q1692">
            <v>150000</v>
          </cell>
          <cell r="R1692" t="str">
            <v>Fncl</v>
          </cell>
          <cell r="S1692" t="str">
            <v>Nymex</v>
          </cell>
          <cell r="T1692">
            <v>150000</v>
          </cell>
          <cell r="U1692">
            <v>-15</v>
          </cell>
          <cell r="V1692">
            <v>4.5599999999999996</v>
          </cell>
          <cell r="W1692">
            <v>0</v>
          </cell>
          <cell r="X1692">
            <v>68.399999999999991</v>
          </cell>
          <cell r="Y1692">
            <v>-15</v>
          </cell>
          <cell r="Z1692">
            <v>-68.399999999999991</v>
          </cell>
        </row>
        <row r="1693">
          <cell r="C1693">
            <v>36827</v>
          </cell>
          <cell r="D1693" t="str">
            <v>Sld</v>
          </cell>
          <cell r="E1693">
            <v>36831</v>
          </cell>
          <cell r="G1693">
            <v>30</v>
          </cell>
          <cell r="H1693">
            <v>4.58</v>
          </cell>
          <cell r="I1693" t="str">
            <v xml:space="preserve">PB </v>
          </cell>
          <cell r="K1693">
            <v>202</v>
          </cell>
          <cell r="L1693">
            <v>4.57</v>
          </cell>
          <cell r="M1693">
            <v>-300100</v>
          </cell>
          <cell r="N1693" t="str">
            <v>Fut</v>
          </cell>
          <cell r="O1693" t="str">
            <v>Nyx</v>
          </cell>
          <cell r="P1693">
            <v>0</v>
          </cell>
          <cell r="Q1693">
            <v>300000</v>
          </cell>
          <cell r="R1693" t="str">
            <v>Fncl</v>
          </cell>
          <cell r="S1693" t="str">
            <v>Nymex</v>
          </cell>
          <cell r="T1693">
            <v>300000</v>
          </cell>
          <cell r="U1693">
            <v>-30</v>
          </cell>
          <cell r="V1693">
            <v>4.58</v>
          </cell>
          <cell r="W1693">
            <v>0</v>
          </cell>
          <cell r="X1693">
            <v>137.4</v>
          </cell>
          <cell r="Y1693">
            <v>-30</v>
          </cell>
          <cell r="Z1693">
            <v>-137.4</v>
          </cell>
        </row>
        <row r="1694">
          <cell r="C1694">
            <v>36827</v>
          </cell>
          <cell r="D1694" t="str">
            <v>Sld</v>
          </cell>
          <cell r="E1694">
            <v>36831</v>
          </cell>
          <cell r="G1694">
            <v>10</v>
          </cell>
          <cell r="H1694">
            <v>4.54</v>
          </cell>
          <cell r="I1694" t="str">
            <v xml:space="preserve">PB </v>
          </cell>
          <cell r="K1694">
            <v>174</v>
          </cell>
          <cell r="L1694">
            <v>4.57</v>
          </cell>
          <cell r="M1694">
            <v>-99699.999999999985</v>
          </cell>
          <cell r="N1694" t="str">
            <v>Fut</v>
          </cell>
          <cell r="O1694" t="str">
            <v>Nyx</v>
          </cell>
          <cell r="P1694">
            <v>0</v>
          </cell>
          <cell r="Q1694">
            <v>100000</v>
          </cell>
          <cell r="R1694" t="str">
            <v>Fncl</v>
          </cell>
          <cell r="S1694" t="str">
            <v>Nymex</v>
          </cell>
          <cell r="T1694">
            <v>100000</v>
          </cell>
          <cell r="U1694">
            <v>-10</v>
          </cell>
          <cell r="V1694">
            <v>4.54</v>
          </cell>
          <cell r="W1694">
            <v>0</v>
          </cell>
          <cell r="X1694">
            <v>45.4</v>
          </cell>
          <cell r="Y1694">
            <v>-10</v>
          </cell>
          <cell r="Z1694">
            <v>-45.4</v>
          </cell>
        </row>
        <row r="1695">
          <cell r="C1695">
            <v>36827</v>
          </cell>
          <cell r="D1695" t="str">
            <v>Sld</v>
          </cell>
          <cell r="E1695">
            <v>36831</v>
          </cell>
          <cell r="G1695">
            <v>20</v>
          </cell>
          <cell r="H1695">
            <v>4.54</v>
          </cell>
          <cell r="I1695" t="str">
            <v xml:space="preserve">PB </v>
          </cell>
          <cell r="K1695">
            <v>207</v>
          </cell>
          <cell r="L1695">
            <v>4.57</v>
          </cell>
          <cell r="M1695">
            <v>-199700</v>
          </cell>
          <cell r="N1695" t="str">
            <v>Fut</v>
          </cell>
          <cell r="O1695" t="str">
            <v>Nyx</v>
          </cell>
          <cell r="P1695">
            <v>0</v>
          </cell>
          <cell r="Q1695">
            <v>200000</v>
          </cell>
          <cell r="R1695" t="str">
            <v>Fncl</v>
          </cell>
          <cell r="S1695" t="str">
            <v>Nymex</v>
          </cell>
          <cell r="T1695">
            <v>200000</v>
          </cell>
          <cell r="U1695">
            <v>-20</v>
          </cell>
          <cell r="V1695">
            <v>4.54</v>
          </cell>
          <cell r="W1695">
            <v>0</v>
          </cell>
          <cell r="X1695">
            <v>90.8</v>
          </cell>
          <cell r="Y1695">
            <v>-20</v>
          </cell>
          <cell r="Z1695">
            <v>-90.8</v>
          </cell>
        </row>
        <row r="1696">
          <cell r="C1696">
            <v>36827</v>
          </cell>
          <cell r="D1696" t="str">
            <v>Sld</v>
          </cell>
          <cell r="E1696">
            <v>36831</v>
          </cell>
          <cell r="G1696">
            <v>10</v>
          </cell>
          <cell r="H1696">
            <v>4.53</v>
          </cell>
          <cell r="I1696" t="str">
            <v xml:space="preserve">PB </v>
          </cell>
          <cell r="K1696">
            <v>188</v>
          </cell>
          <cell r="L1696">
            <v>4.57</v>
          </cell>
          <cell r="M1696">
            <v>-99600.000000000015</v>
          </cell>
          <cell r="N1696" t="str">
            <v>Fut</v>
          </cell>
          <cell r="O1696" t="str">
            <v>Nyx</v>
          </cell>
          <cell r="P1696">
            <v>0</v>
          </cell>
          <cell r="Q1696">
            <v>100000</v>
          </cell>
          <cell r="R1696" t="str">
            <v>Fncl</v>
          </cell>
          <cell r="S1696" t="str">
            <v>Nymex</v>
          </cell>
          <cell r="T1696">
            <v>100000</v>
          </cell>
          <cell r="U1696">
            <v>-10</v>
          </cell>
          <cell r="V1696">
            <v>4.53</v>
          </cell>
          <cell r="W1696">
            <v>0</v>
          </cell>
          <cell r="X1696">
            <v>45.300000000000004</v>
          </cell>
          <cell r="Y1696">
            <v>-10</v>
          </cell>
          <cell r="Z1696">
            <v>-45.300000000000004</v>
          </cell>
        </row>
        <row r="1699">
          <cell r="C1699">
            <v>36829</v>
          </cell>
          <cell r="D1699" t="str">
            <v>Sld</v>
          </cell>
          <cell r="E1699">
            <v>36861</v>
          </cell>
          <cell r="G1699">
            <v>20</v>
          </cell>
          <cell r="H1699">
            <v>4.58</v>
          </cell>
          <cell r="I1699" t="str">
            <v xml:space="preserve">PB </v>
          </cell>
          <cell r="K1699">
            <v>219</v>
          </cell>
          <cell r="L1699">
            <v>6.1</v>
          </cell>
          <cell r="M1699">
            <v>-184800</v>
          </cell>
          <cell r="N1699" t="str">
            <v>Fut</v>
          </cell>
          <cell r="O1699" t="str">
            <v>Nyx</v>
          </cell>
          <cell r="P1699">
            <v>0</v>
          </cell>
          <cell r="Q1699">
            <v>200000</v>
          </cell>
          <cell r="R1699" t="str">
            <v>Fncl</v>
          </cell>
          <cell r="S1699" t="str">
            <v>Nymex</v>
          </cell>
          <cell r="T1699">
            <v>200000</v>
          </cell>
          <cell r="U1699">
            <v>-20</v>
          </cell>
          <cell r="V1699">
            <v>4.58</v>
          </cell>
          <cell r="W1699">
            <v>0</v>
          </cell>
          <cell r="X1699">
            <v>91.6</v>
          </cell>
          <cell r="Y1699">
            <v>-20</v>
          </cell>
          <cell r="Z1699">
            <v>-91.6</v>
          </cell>
        </row>
        <row r="1700">
          <cell r="C1700">
            <v>36830</v>
          </cell>
          <cell r="D1700" t="str">
            <v>Sld</v>
          </cell>
          <cell r="E1700">
            <v>36861</v>
          </cell>
          <cell r="G1700">
            <v>15</v>
          </cell>
          <cell r="H1700">
            <v>4.54</v>
          </cell>
          <cell r="I1700" t="str">
            <v xml:space="preserve">PB </v>
          </cell>
          <cell r="K1700">
            <v>219</v>
          </cell>
          <cell r="L1700">
            <v>6.1</v>
          </cell>
          <cell r="M1700">
            <v>-134400</v>
          </cell>
          <cell r="N1700" t="str">
            <v>Fut</v>
          </cell>
          <cell r="O1700" t="str">
            <v>Nyx</v>
          </cell>
          <cell r="P1700">
            <v>0</v>
          </cell>
          <cell r="Q1700">
            <v>150000</v>
          </cell>
          <cell r="R1700" t="str">
            <v>Fncl</v>
          </cell>
          <cell r="S1700" t="str">
            <v>Nymex</v>
          </cell>
          <cell r="T1700">
            <v>150000</v>
          </cell>
          <cell r="U1700">
            <v>-15</v>
          </cell>
          <cell r="V1700">
            <v>4.54</v>
          </cell>
          <cell r="W1700">
            <v>0</v>
          </cell>
          <cell r="X1700">
            <v>68.099999999999994</v>
          </cell>
          <cell r="Y1700">
            <v>-15</v>
          </cell>
          <cell r="Z1700">
            <v>-68.099999999999994</v>
          </cell>
        </row>
        <row r="1701">
          <cell r="C1701">
            <v>36830</v>
          </cell>
          <cell r="D1701" t="str">
            <v>Sld</v>
          </cell>
          <cell r="E1701">
            <v>36861</v>
          </cell>
          <cell r="G1701">
            <v>15</v>
          </cell>
          <cell r="H1701">
            <v>4.5</v>
          </cell>
          <cell r="I1701" t="str">
            <v xml:space="preserve">PB </v>
          </cell>
          <cell r="K1701">
            <v>219</v>
          </cell>
          <cell r="L1701">
            <v>6.1</v>
          </cell>
          <cell r="M1701">
            <v>-134000</v>
          </cell>
          <cell r="N1701" t="str">
            <v>Fut</v>
          </cell>
          <cell r="O1701" t="str">
            <v>Nyx</v>
          </cell>
          <cell r="P1701">
            <v>0</v>
          </cell>
          <cell r="Q1701">
            <v>150000</v>
          </cell>
          <cell r="R1701" t="str">
            <v>Fncl</v>
          </cell>
          <cell r="S1701" t="str">
            <v>Nymex</v>
          </cell>
          <cell r="T1701">
            <v>150000</v>
          </cell>
          <cell r="U1701">
            <v>-15</v>
          </cell>
          <cell r="V1701">
            <v>4.5</v>
          </cell>
          <cell r="W1701">
            <v>0</v>
          </cell>
          <cell r="X1701">
            <v>67.5</v>
          </cell>
          <cell r="Y1701">
            <v>-15</v>
          </cell>
          <cell r="Z1701">
            <v>-67.5</v>
          </cell>
        </row>
        <row r="1702">
          <cell r="C1702">
            <v>36830</v>
          </cell>
          <cell r="D1702" t="str">
            <v>Bot</v>
          </cell>
          <cell r="E1702">
            <v>36861</v>
          </cell>
          <cell r="F1702">
            <v>10</v>
          </cell>
          <cell r="H1702">
            <v>4.4249999999999998</v>
          </cell>
          <cell r="I1702" t="str">
            <v xml:space="preserve">PB </v>
          </cell>
          <cell r="K1702">
            <v>219</v>
          </cell>
          <cell r="L1702">
            <v>6.1</v>
          </cell>
          <cell r="M1702">
            <v>116750</v>
          </cell>
          <cell r="N1702" t="str">
            <v>Fut</v>
          </cell>
          <cell r="O1702" t="str">
            <v>Nyx</v>
          </cell>
          <cell r="P1702">
            <v>100000</v>
          </cell>
          <cell r="Q1702">
            <v>0</v>
          </cell>
          <cell r="R1702" t="str">
            <v>Fncl</v>
          </cell>
          <cell r="S1702" t="str">
            <v>Nymex</v>
          </cell>
          <cell r="T1702">
            <v>100000</v>
          </cell>
          <cell r="U1702">
            <v>10</v>
          </cell>
          <cell r="V1702">
            <v>4.4249999999999998</v>
          </cell>
          <cell r="W1702">
            <v>44.25</v>
          </cell>
          <cell r="X1702">
            <v>0</v>
          </cell>
          <cell r="Y1702">
            <v>10</v>
          </cell>
          <cell r="Z1702">
            <v>44.25</v>
          </cell>
        </row>
        <row r="1704">
          <cell r="C1704">
            <v>36830</v>
          </cell>
          <cell r="D1704" t="str">
            <v>Sld</v>
          </cell>
          <cell r="E1704">
            <v>36831</v>
          </cell>
          <cell r="G1704">
            <v>35</v>
          </cell>
          <cell r="H1704">
            <v>5</v>
          </cell>
          <cell r="I1704" t="str">
            <v>IT</v>
          </cell>
          <cell r="K1704">
            <v>207</v>
          </cell>
          <cell r="L1704">
            <v>4.57</v>
          </cell>
          <cell r="M1704">
            <v>-354300</v>
          </cell>
          <cell r="N1704" t="str">
            <v>Fut</v>
          </cell>
          <cell r="O1704" t="str">
            <v>Nyx</v>
          </cell>
          <cell r="P1704">
            <v>0</v>
          </cell>
          <cell r="Q1704">
            <v>350000</v>
          </cell>
          <cell r="R1704" t="str">
            <v>Fncl</v>
          </cell>
          <cell r="S1704" t="str">
            <v>Nymex</v>
          </cell>
          <cell r="T1704">
            <v>350000</v>
          </cell>
          <cell r="U1704">
            <v>-35</v>
          </cell>
          <cell r="V1704">
            <v>5</v>
          </cell>
          <cell r="W1704">
            <v>0</v>
          </cell>
          <cell r="X1704">
            <v>175</v>
          </cell>
          <cell r="Y1704">
            <v>-35</v>
          </cell>
          <cell r="Z1704">
            <v>-175</v>
          </cell>
        </row>
        <row r="1705">
          <cell r="C1705">
            <v>36830</v>
          </cell>
          <cell r="D1705" t="str">
            <v>Bot</v>
          </cell>
          <cell r="E1705">
            <v>36831</v>
          </cell>
          <cell r="F1705">
            <v>35</v>
          </cell>
          <cell r="H1705">
            <v>5</v>
          </cell>
          <cell r="I1705" t="str">
            <v>IT</v>
          </cell>
          <cell r="K1705">
            <v>219</v>
          </cell>
          <cell r="L1705">
            <v>4.57</v>
          </cell>
          <cell r="M1705">
            <v>345700</v>
          </cell>
          <cell r="N1705" t="str">
            <v>Fut</v>
          </cell>
          <cell r="O1705" t="str">
            <v>Nyx</v>
          </cell>
          <cell r="P1705">
            <v>350000</v>
          </cell>
          <cell r="Q1705">
            <v>0</v>
          </cell>
          <cell r="R1705" t="str">
            <v>Fncl</v>
          </cell>
          <cell r="S1705" t="str">
            <v>Nymex</v>
          </cell>
          <cell r="T1705">
            <v>350000</v>
          </cell>
          <cell r="U1705">
            <v>35</v>
          </cell>
          <cell r="V1705">
            <v>5</v>
          </cell>
          <cell r="W1705">
            <v>175</v>
          </cell>
          <cell r="X1705">
            <v>0</v>
          </cell>
          <cell r="Y1705">
            <v>35</v>
          </cell>
          <cell r="Z1705">
            <v>175</v>
          </cell>
        </row>
        <row r="1707">
          <cell r="C1707">
            <v>36831</v>
          </cell>
          <cell r="D1707" t="str">
            <v>Bot</v>
          </cell>
          <cell r="E1707">
            <v>36861</v>
          </cell>
          <cell r="F1707">
            <v>18</v>
          </cell>
          <cell r="H1707">
            <v>4.58</v>
          </cell>
          <cell r="I1707" t="str">
            <v>SB</v>
          </cell>
          <cell r="K1707">
            <v>219</v>
          </cell>
          <cell r="L1707">
            <v>6.1</v>
          </cell>
          <cell r="M1707">
            <v>195200</v>
          </cell>
          <cell r="N1707" t="str">
            <v>Fut</v>
          </cell>
          <cell r="O1707" t="str">
            <v>Nyx</v>
          </cell>
          <cell r="P1707">
            <v>180000</v>
          </cell>
          <cell r="Q1707">
            <v>0</v>
          </cell>
          <cell r="R1707" t="str">
            <v>Fncl</v>
          </cell>
          <cell r="S1707" t="str">
            <v>Nymex</v>
          </cell>
          <cell r="T1707">
            <v>180000</v>
          </cell>
          <cell r="U1707">
            <v>18</v>
          </cell>
          <cell r="V1707">
            <v>4.58</v>
          </cell>
          <cell r="W1707">
            <v>82.44</v>
          </cell>
          <cell r="X1707">
            <v>0</v>
          </cell>
          <cell r="Y1707">
            <v>18</v>
          </cell>
          <cell r="Z1707">
            <v>82.44</v>
          </cell>
        </row>
        <row r="1708">
          <cell r="C1708">
            <v>36831</v>
          </cell>
          <cell r="D1708" t="str">
            <v>Bot</v>
          </cell>
          <cell r="E1708">
            <v>36861</v>
          </cell>
          <cell r="F1708">
            <v>2</v>
          </cell>
          <cell r="H1708">
            <v>4.5830000000000002</v>
          </cell>
          <cell r="I1708" t="str">
            <v>SB</v>
          </cell>
          <cell r="K1708">
            <v>219</v>
          </cell>
          <cell r="L1708">
            <v>6.1</v>
          </cell>
          <cell r="M1708">
            <v>35169.999999999993</v>
          </cell>
          <cell r="N1708" t="str">
            <v>Fut</v>
          </cell>
          <cell r="O1708" t="str">
            <v>Nyx</v>
          </cell>
          <cell r="P1708">
            <v>20000</v>
          </cell>
          <cell r="Q1708">
            <v>0</v>
          </cell>
          <cell r="R1708" t="str">
            <v>Fncl</v>
          </cell>
          <cell r="S1708" t="str">
            <v>Nymex</v>
          </cell>
          <cell r="T1708">
            <v>20000</v>
          </cell>
          <cell r="U1708">
            <v>2</v>
          </cell>
          <cell r="V1708">
            <v>4.5830000000000002</v>
          </cell>
          <cell r="W1708">
            <v>9.1660000000000004</v>
          </cell>
          <cell r="X1708">
            <v>0</v>
          </cell>
          <cell r="Y1708">
            <v>2</v>
          </cell>
          <cell r="Z1708">
            <v>9.1660000000000004</v>
          </cell>
        </row>
        <row r="1709">
          <cell r="C1709">
            <v>36831</v>
          </cell>
          <cell r="D1709" t="str">
            <v>Sld</v>
          </cell>
          <cell r="E1709">
            <v>36861</v>
          </cell>
          <cell r="G1709">
            <v>1</v>
          </cell>
          <cell r="H1709">
            <v>4.5949999999999998</v>
          </cell>
          <cell r="I1709" t="str">
            <v>SB</v>
          </cell>
          <cell r="K1709">
            <v>219</v>
          </cell>
          <cell r="L1709">
            <v>6.1</v>
          </cell>
          <cell r="M1709">
            <v>5049.9999999999991</v>
          </cell>
          <cell r="N1709" t="str">
            <v>Fut</v>
          </cell>
          <cell r="O1709" t="str">
            <v>Nyx</v>
          </cell>
          <cell r="P1709">
            <v>0</v>
          </cell>
          <cell r="Q1709">
            <v>10000</v>
          </cell>
          <cell r="R1709" t="str">
            <v>Fncl</v>
          </cell>
          <cell r="S1709" t="str">
            <v>Nymex</v>
          </cell>
          <cell r="T1709">
            <v>10000</v>
          </cell>
          <cell r="U1709">
            <v>-1</v>
          </cell>
          <cell r="V1709">
            <v>4.5949999999999998</v>
          </cell>
          <cell r="W1709">
            <v>0</v>
          </cell>
          <cell r="X1709">
            <v>4.5949999999999998</v>
          </cell>
          <cell r="Y1709">
            <v>-1</v>
          </cell>
          <cell r="Z1709">
            <v>-4.5949999999999998</v>
          </cell>
        </row>
        <row r="1710">
          <cell r="C1710">
            <v>36831</v>
          </cell>
          <cell r="D1710" t="str">
            <v>Sld</v>
          </cell>
          <cell r="E1710">
            <v>36861</v>
          </cell>
          <cell r="G1710">
            <v>19</v>
          </cell>
          <cell r="H1710">
            <v>4.59</v>
          </cell>
          <cell r="I1710" t="str">
            <v>SB</v>
          </cell>
          <cell r="K1710">
            <v>219</v>
          </cell>
          <cell r="L1710">
            <v>6.1</v>
          </cell>
          <cell r="M1710">
            <v>-174900.00000000003</v>
          </cell>
          <cell r="N1710" t="str">
            <v>Fut</v>
          </cell>
          <cell r="O1710" t="str">
            <v>Nyx</v>
          </cell>
          <cell r="P1710">
            <v>0</v>
          </cell>
          <cell r="Q1710">
            <v>190000</v>
          </cell>
          <cell r="R1710" t="str">
            <v>Fncl</v>
          </cell>
          <cell r="S1710" t="str">
            <v>Nymex</v>
          </cell>
          <cell r="T1710">
            <v>190000</v>
          </cell>
          <cell r="U1710">
            <v>-19</v>
          </cell>
          <cell r="V1710">
            <v>4.59</v>
          </cell>
          <cell r="W1710">
            <v>0</v>
          </cell>
          <cell r="X1710">
            <v>87.21</v>
          </cell>
          <cell r="Y1710">
            <v>-19</v>
          </cell>
          <cell r="Z1710">
            <v>-87.21</v>
          </cell>
        </row>
        <row r="1711">
          <cell r="C1711">
            <v>36831</v>
          </cell>
          <cell r="D1711" t="str">
            <v>Bot</v>
          </cell>
          <cell r="E1711">
            <v>36861</v>
          </cell>
          <cell r="F1711">
            <v>30</v>
          </cell>
          <cell r="H1711">
            <v>4.72</v>
          </cell>
          <cell r="I1711" t="str">
            <v>PB</v>
          </cell>
          <cell r="K1711">
            <v>219</v>
          </cell>
          <cell r="L1711">
            <v>6.1</v>
          </cell>
          <cell r="M1711">
            <v>313800</v>
          </cell>
          <cell r="N1711" t="str">
            <v>Fut</v>
          </cell>
          <cell r="O1711" t="str">
            <v>Nyx</v>
          </cell>
          <cell r="P1711">
            <v>300000</v>
          </cell>
          <cell r="Q1711">
            <v>0</v>
          </cell>
          <cell r="R1711" t="str">
            <v>Fncl</v>
          </cell>
          <cell r="S1711" t="str">
            <v>Nymex</v>
          </cell>
          <cell r="T1711">
            <v>300000</v>
          </cell>
          <cell r="U1711">
            <v>30</v>
          </cell>
          <cell r="V1711">
            <v>4.72</v>
          </cell>
          <cell r="W1711">
            <v>141.6</v>
          </cell>
          <cell r="X1711">
            <v>0</v>
          </cell>
          <cell r="Y1711">
            <v>30</v>
          </cell>
          <cell r="Z1711">
            <v>141.6</v>
          </cell>
        </row>
        <row r="1713">
          <cell r="C1713">
            <v>36832</v>
          </cell>
          <cell r="D1713" t="str">
            <v>Bot</v>
          </cell>
          <cell r="E1713">
            <v>36861</v>
          </cell>
          <cell r="F1713">
            <v>10</v>
          </cell>
          <cell r="H1713">
            <v>4.78</v>
          </cell>
          <cell r="I1713" t="str">
            <v>HN</v>
          </cell>
          <cell r="J1713">
            <v>219</v>
          </cell>
          <cell r="K1713">
            <v>219</v>
          </cell>
          <cell r="L1713">
            <v>6.1</v>
          </cell>
          <cell r="M1713">
            <v>113200</v>
          </cell>
          <cell r="N1713" t="str">
            <v>Fut</v>
          </cell>
          <cell r="O1713" t="str">
            <v>Nyx</v>
          </cell>
          <cell r="P1713">
            <v>100000</v>
          </cell>
          <cell r="Q1713">
            <v>0</v>
          </cell>
          <cell r="R1713" t="str">
            <v>Fncl</v>
          </cell>
          <cell r="S1713" t="str">
            <v>Nymex</v>
          </cell>
          <cell r="T1713">
            <v>100000</v>
          </cell>
          <cell r="U1713">
            <v>10</v>
          </cell>
          <cell r="V1713">
            <v>4.78</v>
          </cell>
          <cell r="W1713">
            <v>47.800000000000004</v>
          </cell>
          <cell r="X1713">
            <v>0</v>
          </cell>
          <cell r="Y1713">
            <v>10</v>
          </cell>
          <cell r="Z1713">
            <v>47.800000000000004</v>
          </cell>
        </row>
        <row r="1715">
          <cell r="C1715">
            <v>36833</v>
          </cell>
          <cell r="D1715" t="str">
            <v>Sld</v>
          </cell>
          <cell r="E1715">
            <v>36861</v>
          </cell>
          <cell r="G1715">
            <v>10</v>
          </cell>
          <cell r="H1715">
            <v>4.8949999999999996</v>
          </cell>
          <cell r="I1715" t="str">
            <v>HN</v>
          </cell>
          <cell r="J1715">
            <v>219</v>
          </cell>
          <cell r="K1715">
            <v>174</v>
          </cell>
          <cell r="L1715">
            <v>6.1</v>
          </cell>
          <cell r="M1715">
            <v>-87950</v>
          </cell>
          <cell r="N1715" t="str">
            <v>Fut</v>
          </cell>
          <cell r="O1715" t="str">
            <v>Nyx</v>
          </cell>
          <cell r="P1715">
            <v>0</v>
          </cell>
          <cell r="Q1715">
            <v>100000</v>
          </cell>
          <cell r="R1715" t="str">
            <v>Fncl</v>
          </cell>
          <cell r="S1715" t="str">
            <v>Nymex</v>
          </cell>
          <cell r="T1715">
            <v>100000</v>
          </cell>
          <cell r="U1715">
            <v>-10</v>
          </cell>
          <cell r="V1715">
            <v>4.8949999999999996</v>
          </cell>
          <cell r="W1715">
            <v>0</v>
          </cell>
          <cell r="X1715">
            <v>48.949999999999996</v>
          </cell>
          <cell r="Y1715">
            <v>-10</v>
          </cell>
          <cell r="Z1715">
            <v>-48.949999999999996</v>
          </cell>
        </row>
        <row r="1716">
          <cell r="C1716">
            <v>36833</v>
          </cell>
          <cell r="D1716" t="str">
            <v>Sld</v>
          </cell>
          <cell r="E1716">
            <v>36861</v>
          </cell>
          <cell r="G1716">
            <v>10</v>
          </cell>
          <cell r="H1716">
            <v>4.8849999999999998</v>
          </cell>
          <cell r="I1716" t="str">
            <v>HN</v>
          </cell>
          <cell r="J1716">
            <v>219</v>
          </cell>
          <cell r="K1716">
            <v>174</v>
          </cell>
          <cell r="L1716">
            <v>6.1</v>
          </cell>
          <cell r="M1716">
            <v>-87850</v>
          </cell>
          <cell r="N1716" t="str">
            <v>Fut</v>
          </cell>
          <cell r="O1716" t="str">
            <v>Nyx</v>
          </cell>
          <cell r="P1716">
            <v>0</v>
          </cell>
          <cell r="Q1716">
            <v>100000</v>
          </cell>
          <cell r="R1716" t="str">
            <v>Fncl</v>
          </cell>
          <cell r="S1716" t="str">
            <v>Nymex</v>
          </cell>
          <cell r="T1716">
            <v>100000</v>
          </cell>
          <cell r="U1716">
            <v>-10</v>
          </cell>
          <cell r="V1716">
            <v>4.8849999999999998</v>
          </cell>
          <cell r="W1716">
            <v>0</v>
          </cell>
          <cell r="X1716">
            <v>48.849999999999994</v>
          </cell>
          <cell r="Y1716">
            <v>-10</v>
          </cell>
          <cell r="Z1716">
            <v>-48.849999999999994</v>
          </cell>
        </row>
        <row r="1717">
          <cell r="C1717">
            <v>36833</v>
          </cell>
          <cell r="D1717" t="str">
            <v>Sld</v>
          </cell>
          <cell r="E1717">
            <v>36861</v>
          </cell>
          <cell r="G1717">
            <v>15</v>
          </cell>
          <cell r="H1717">
            <v>4.8899999999999997</v>
          </cell>
          <cell r="I1717" t="str">
            <v>PB</v>
          </cell>
          <cell r="J1717">
            <v>192</v>
          </cell>
          <cell r="K1717">
            <v>192</v>
          </cell>
          <cell r="L1717">
            <v>6.1</v>
          </cell>
          <cell r="M1717">
            <v>-137900</v>
          </cell>
          <cell r="N1717" t="str">
            <v>Fut</v>
          </cell>
          <cell r="O1717" t="str">
            <v>Nyx</v>
          </cell>
          <cell r="P1717">
            <v>0</v>
          </cell>
          <cell r="Q1717">
            <v>150000</v>
          </cell>
          <cell r="R1717" t="str">
            <v>Fncl</v>
          </cell>
          <cell r="S1717" t="str">
            <v>Nymex</v>
          </cell>
          <cell r="T1717">
            <v>150000</v>
          </cell>
          <cell r="U1717">
            <v>-15</v>
          </cell>
          <cell r="V1717">
            <v>4.8899999999999997</v>
          </cell>
          <cell r="W1717">
            <v>0</v>
          </cell>
          <cell r="X1717">
            <v>73.349999999999994</v>
          </cell>
          <cell r="Y1717">
            <v>-15</v>
          </cell>
          <cell r="Z1717">
            <v>-73.349999999999994</v>
          </cell>
        </row>
        <row r="1718">
          <cell r="C1718">
            <v>36833</v>
          </cell>
          <cell r="D1718" t="str">
            <v>Sld</v>
          </cell>
          <cell r="E1718">
            <v>36861</v>
          </cell>
          <cell r="G1718">
            <v>5</v>
          </cell>
          <cell r="H1718">
            <v>4.8899999999999997</v>
          </cell>
          <cell r="I1718" t="str">
            <v>PB</v>
          </cell>
          <cell r="J1718">
            <v>193</v>
          </cell>
          <cell r="K1718">
            <v>193</v>
          </cell>
          <cell r="L1718">
            <v>6.1</v>
          </cell>
          <cell r="M1718">
            <v>-37900</v>
          </cell>
          <cell r="N1718" t="str">
            <v>Fut</v>
          </cell>
          <cell r="O1718" t="str">
            <v>Nyx</v>
          </cell>
          <cell r="P1718">
            <v>0</v>
          </cell>
          <cell r="Q1718">
            <v>50000</v>
          </cell>
          <cell r="R1718" t="str">
            <v>Fncl</v>
          </cell>
          <cell r="S1718" t="str">
            <v>Nymex</v>
          </cell>
          <cell r="T1718">
            <v>50000</v>
          </cell>
          <cell r="U1718">
            <v>-5</v>
          </cell>
          <cell r="V1718">
            <v>4.8899999999999997</v>
          </cell>
          <cell r="W1718">
            <v>0</v>
          </cell>
          <cell r="X1718">
            <v>24.45</v>
          </cell>
          <cell r="Y1718">
            <v>-5</v>
          </cell>
          <cell r="Z1718">
            <v>-24.45</v>
          </cell>
        </row>
        <row r="1719">
          <cell r="C1719">
            <v>36833</v>
          </cell>
          <cell r="D1719" t="str">
            <v>Sld</v>
          </cell>
          <cell r="E1719">
            <v>36861</v>
          </cell>
          <cell r="G1719">
            <v>10</v>
          </cell>
          <cell r="H1719">
            <v>4.92</v>
          </cell>
          <cell r="I1719" t="str">
            <v>PB</v>
          </cell>
          <cell r="J1719">
            <v>193</v>
          </cell>
          <cell r="K1719">
            <v>193</v>
          </cell>
          <cell r="L1719">
            <v>6.1</v>
          </cell>
          <cell r="M1719">
            <v>-88200</v>
          </cell>
          <cell r="N1719" t="str">
            <v>Fut</v>
          </cell>
          <cell r="O1719" t="str">
            <v>Nyx</v>
          </cell>
          <cell r="P1719">
            <v>0</v>
          </cell>
          <cell r="Q1719">
            <v>100000</v>
          </cell>
          <cell r="R1719" t="str">
            <v>Fncl</v>
          </cell>
          <cell r="S1719" t="str">
            <v>Nymex</v>
          </cell>
          <cell r="T1719">
            <v>100000</v>
          </cell>
          <cell r="U1719">
            <v>-10</v>
          </cell>
          <cell r="V1719">
            <v>4.92</v>
          </cell>
          <cell r="W1719">
            <v>0</v>
          </cell>
          <cell r="X1719">
            <v>49.2</v>
          </cell>
          <cell r="Y1719">
            <v>-10</v>
          </cell>
          <cell r="Z1719">
            <v>-49.2</v>
          </cell>
        </row>
        <row r="1720">
          <cell r="C1720">
            <v>36833</v>
          </cell>
          <cell r="D1720" t="str">
            <v>Sld</v>
          </cell>
          <cell r="E1720">
            <v>36861</v>
          </cell>
          <cell r="G1720">
            <v>20</v>
          </cell>
          <cell r="H1720">
            <v>4.95</v>
          </cell>
          <cell r="I1720" t="str">
            <v>PB</v>
          </cell>
          <cell r="J1720">
            <v>219</v>
          </cell>
          <cell r="K1720">
            <v>174</v>
          </cell>
          <cell r="L1720">
            <v>6.1</v>
          </cell>
          <cell r="M1720">
            <v>-188500</v>
          </cell>
          <cell r="N1720" t="str">
            <v>Fut</v>
          </cell>
          <cell r="O1720" t="str">
            <v>Nyx</v>
          </cell>
          <cell r="P1720">
            <v>0</v>
          </cell>
          <cell r="Q1720">
            <v>200000</v>
          </cell>
          <cell r="R1720" t="str">
            <v>Fncl</v>
          </cell>
          <cell r="S1720" t="str">
            <v>Nymex</v>
          </cell>
          <cell r="T1720">
            <v>200000</v>
          </cell>
          <cell r="U1720">
            <v>-20</v>
          </cell>
          <cell r="V1720">
            <v>4.95</v>
          </cell>
          <cell r="W1720">
            <v>0</v>
          </cell>
          <cell r="X1720">
            <v>99</v>
          </cell>
          <cell r="Y1720">
            <v>-20</v>
          </cell>
          <cell r="Z1720">
            <v>-99</v>
          </cell>
        </row>
        <row r="1722">
          <cell r="C1722">
            <v>36837</v>
          </cell>
          <cell r="D1722" t="str">
            <v>Sld</v>
          </cell>
          <cell r="E1722">
            <v>36861</v>
          </cell>
          <cell r="G1722">
            <v>10</v>
          </cell>
          <cell r="H1722">
            <v>5.08</v>
          </cell>
          <cell r="I1722" t="str">
            <v>PB</v>
          </cell>
          <cell r="J1722">
            <v>219</v>
          </cell>
          <cell r="K1722">
            <v>207</v>
          </cell>
          <cell r="L1722">
            <v>6.1</v>
          </cell>
          <cell r="M1722">
            <v>-89800</v>
          </cell>
          <cell r="N1722" t="str">
            <v>Fut</v>
          </cell>
          <cell r="O1722" t="str">
            <v>Nyx</v>
          </cell>
          <cell r="P1722">
            <v>0</v>
          </cell>
          <cell r="Q1722">
            <v>100000</v>
          </cell>
          <cell r="R1722" t="str">
            <v>Fncl</v>
          </cell>
          <cell r="S1722" t="str">
            <v>Nymex</v>
          </cell>
          <cell r="T1722">
            <v>100000</v>
          </cell>
          <cell r="U1722">
            <v>-10</v>
          </cell>
          <cell r="V1722">
            <v>5.08</v>
          </cell>
          <cell r="W1722">
            <v>0</v>
          </cell>
          <cell r="X1722">
            <v>50.8</v>
          </cell>
          <cell r="Y1722">
            <v>-10</v>
          </cell>
          <cell r="Z1722">
            <v>-50.8</v>
          </cell>
        </row>
        <row r="1723">
          <cell r="C1723">
            <v>36837</v>
          </cell>
          <cell r="D1723" t="str">
            <v>Bot</v>
          </cell>
          <cell r="E1723">
            <v>36861</v>
          </cell>
          <cell r="F1723">
            <v>15</v>
          </cell>
          <cell r="H1723">
            <v>5.15</v>
          </cell>
          <cell r="I1723" t="str">
            <v>PB</v>
          </cell>
          <cell r="J1723">
            <v>219</v>
          </cell>
          <cell r="K1723">
            <v>174</v>
          </cell>
          <cell r="L1723">
            <v>6.1</v>
          </cell>
          <cell r="M1723">
            <v>159500</v>
          </cell>
          <cell r="N1723" t="str">
            <v>Fut</v>
          </cell>
          <cell r="O1723" t="str">
            <v>Nyx</v>
          </cell>
          <cell r="P1723">
            <v>150000</v>
          </cell>
          <cell r="Q1723">
            <v>0</v>
          </cell>
          <cell r="R1723" t="str">
            <v>Fncl</v>
          </cell>
          <cell r="S1723" t="str">
            <v>Nymex</v>
          </cell>
          <cell r="T1723">
            <v>150000</v>
          </cell>
          <cell r="U1723">
            <v>15</v>
          </cell>
          <cell r="V1723">
            <v>5.15</v>
          </cell>
          <cell r="W1723">
            <v>77.25</v>
          </cell>
          <cell r="X1723">
            <v>0</v>
          </cell>
          <cell r="Y1723">
            <v>15</v>
          </cell>
          <cell r="Z1723">
            <v>77.25</v>
          </cell>
        </row>
        <row r="1725">
          <cell r="C1725">
            <v>36838</v>
          </cell>
          <cell r="D1725" t="str">
            <v>Bot</v>
          </cell>
          <cell r="E1725">
            <v>36861</v>
          </cell>
          <cell r="F1725">
            <v>30</v>
          </cell>
          <cell r="H1725">
            <v>5.26</v>
          </cell>
          <cell r="I1725" t="str">
            <v>PB</v>
          </cell>
          <cell r="J1725">
            <v>219</v>
          </cell>
          <cell r="K1725">
            <v>174</v>
          </cell>
          <cell r="L1725">
            <v>6.1</v>
          </cell>
          <cell r="M1725">
            <v>308400</v>
          </cell>
          <cell r="N1725" t="str">
            <v>Fut</v>
          </cell>
          <cell r="O1725" t="str">
            <v>Nyx</v>
          </cell>
          <cell r="P1725">
            <v>300000</v>
          </cell>
          <cell r="Q1725">
            <v>0</v>
          </cell>
          <cell r="R1725" t="str">
            <v>Fncl</v>
          </cell>
          <cell r="S1725" t="str">
            <v>Nymex</v>
          </cell>
          <cell r="T1725">
            <v>300000</v>
          </cell>
          <cell r="U1725">
            <v>30</v>
          </cell>
          <cell r="V1725">
            <v>5.26</v>
          </cell>
          <cell r="W1725">
            <v>157.79999999999998</v>
          </cell>
          <cell r="X1725">
            <v>0</v>
          </cell>
          <cell r="Y1725">
            <v>30</v>
          </cell>
          <cell r="Z1725">
            <v>157.79999999999998</v>
          </cell>
        </row>
        <row r="1727">
          <cell r="C1727">
            <v>36844</v>
          </cell>
          <cell r="D1727" t="str">
            <v>Sld</v>
          </cell>
          <cell r="E1727">
            <v>36861</v>
          </cell>
          <cell r="G1727">
            <v>10</v>
          </cell>
          <cell r="H1727">
            <v>5.8550000000000004</v>
          </cell>
          <cell r="I1727" t="str">
            <v>PB</v>
          </cell>
          <cell r="J1727">
            <v>219</v>
          </cell>
          <cell r="K1727">
            <v>174</v>
          </cell>
          <cell r="L1727">
            <v>6.1</v>
          </cell>
          <cell r="M1727">
            <v>-97550.000000000015</v>
          </cell>
          <cell r="N1727" t="str">
            <v>Fut</v>
          </cell>
          <cell r="O1727" t="str">
            <v>Nyx</v>
          </cell>
          <cell r="P1727">
            <v>0</v>
          </cell>
          <cell r="Q1727">
            <v>100000</v>
          </cell>
          <cell r="R1727" t="str">
            <v>Fncl</v>
          </cell>
          <cell r="S1727" t="str">
            <v>Nymex</v>
          </cell>
          <cell r="T1727">
            <v>100000</v>
          </cell>
          <cell r="U1727">
            <v>-10</v>
          </cell>
          <cell r="V1727">
            <v>5.8550000000000004</v>
          </cell>
          <cell r="W1727">
            <v>0</v>
          </cell>
          <cell r="X1727">
            <v>58.550000000000004</v>
          </cell>
          <cell r="Y1727">
            <v>-10</v>
          </cell>
          <cell r="Z1727">
            <v>-58.550000000000004</v>
          </cell>
        </row>
        <row r="1729">
          <cell r="C1729">
            <v>36847</v>
          </cell>
          <cell r="D1729" t="str">
            <v>Sld</v>
          </cell>
          <cell r="E1729">
            <v>36861</v>
          </cell>
          <cell r="G1729">
            <v>20</v>
          </cell>
          <cell r="H1729">
            <v>5.66</v>
          </cell>
          <cell r="I1729" t="str">
            <v>PB</v>
          </cell>
          <cell r="J1729">
            <v>219</v>
          </cell>
          <cell r="K1729">
            <v>219</v>
          </cell>
          <cell r="L1729">
            <v>6.1</v>
          </cell>
          <cell r="M1729">
            <v>-195600.00000000003</v>
          </cell>
          <cell r="N1729" t="str">
            <v>Fut</v>
          </cell>
          <cell r="O1729" t="str">
            <v>Nyx</v>
          </cell>
          <cell r="P1729">
            <v>0</v>
          </cell>
          <cell r="Q1729">
            <v>200000</v>
          </cell>
          <cell r="R1729" t="str">
            <v>Fncl</v>
          </cell>
          <cell r="S1729" t="str">
            <v>Nymex</v>
          </cell>
          <cell r="T1729">
            <v>200000</v>
          </cell>
          <cell r="U1729">
            <v>-20</v>
          </cell>
          <cell r="V1729">
            <v>5.66</v>
          </cell>
          <cell r="W1729">
            <v>0</v>
          </cell>
          <cell r="X1729">
            <v>113.2</v>
          </cell>
          <cell r="Y1729">
            <v>-20</v>
          </cell>
          <cell r="Z1729">
            <v>-113.2</v>
          </cell>
        </row>
        <row r="1730">
          <cell r="C1730">
            <v>36847</v>
          </cell>
          <cell r="D1730" t="str">
            <v>Sld</v>
          </cell>
          <cell r="E1730">
            <v>36861</v>
          </cell>
          <cell r="G1730">
            <v>15</v>
          </cell>
          <cell r="H1730">
            <v>5.73</v>
          </cell>
          <cell r="I1730" t="str">
            <v>PB</v>
          </cell>
          <cell r="J1730">
            <v>219</v>
          </cell>
          <cell r="K1730">
            <v>219</v>
          </cell>
          <cell r="L1730">
            <v>6.1</v>
          </cell>
          <cell r="M1730">
            <v>-146300</v>
          </cell>
          <cell r="N1730" t="str">
            <v>Fut</v>
          </cell>
          <cell r="O1730" t="str">
            <v>Nyx</v>
          </cell>
          <cell r="P1730">
            <v>0</v>
          </cell>
          <cell r="Q1730">
            <v>150000</v>
          </cell>
          <cell r="R1730" t="str">
            <v>Fncl</v>
          </cell>
          <cell r="S1730" t="str">
            <v>Nymex</v>
          </cell>
          <cell r="T1730">
            <v>150000</v>
          </cell>
          <cell r="U1730">
            <v>-15</v>
          </cell>
          <cell r="V1730">
            <v>5.73</v>
          </cell>
          <cell r="W1730">
            <v>0</v>
          </cell>
          <cell r="X1730">
            <v>85.95</v>
          </cell>
          <cell r="Y1730">
            <v>-15</v>
          </cell>
          <cell r="Z1730">
            <v>-85.95</v>
          </cell>
        </row>
        <row r="1731">
          <cell r="C1731">
            <v>36847</v>
          </cell>
          <cell r="D1731" t="str">
            <v>Sld</v>
          </cell>
          <cell r="E1731">
            <v>36861</v>
          </cell>
          <cell r="G1731">
            <v>10</v>
          </cell>
          <cell r="H1731">
            <v>5.66</v>
          </cell>
          <cell r="I1731" t="str">
            <v>HN</v>
          </cell>
          <cell r="J1731">
            <v>219</v>
          </cell>
          <cell r="K1731">
            <v>219</v>
          </cell>
          <cell r="L1731">
            <v>6.1</v>
          </cell>
          <cell r="M1731">
            <v>-95600</v>
          </cell>
          <cell r="N1731" t="str">
            <v>Fut</v>
          </cell>
          <cell r="O1731" t="str">
            <v>Nyx</v>
          </cell>
          <cell r="P1731">
            <v>0</v>
          </cell>
          <cell r="Q1731">
            <v>100000</v>
          </cell>
          <cell r="R1731" t="str">
            <v>Fncl</v>
          </cell>
          <cell r="S1731" t="str">
            <v>Nymex</v>
          </cell>
          <cell r="T1731">
            <v>100000</v>
          </cell>
          <cell r="U1731">
            <v>-10</v>
          </cell>
          <cell r="V1731">
            <v>5.66</v>
          </cell>
          <cell r="W1731">
            <v>0</v>
          </cell>
          <cell r="X1731">
            <v>56.6</v>
          </cell>
          <cell r="Y1731">
            <v>-10</v>
          </cell>
          <cell r="Z1731">
            <v>-56.6</v>
          </cell>
        </row>
        <row r="1733">
          <cell r="C1733">
            <v>36851</v>
          </cell>
          <cell r="D1733" t="str">
            <v>Sld</v>
          </cell>
          <cell r="E1733">
            <v>36861</v>
          </cell>
          <cell r="G1733">
            <v>10</v>
          </cell>
          <cell r="H1733">
            <v>6</v>
          </cell>
          <cell r="I1733" t="str">
            <v>IT</v>
          </cell>
          <cell r="J1733">
            <v>219</v>
          </cell>
          <cell r="K1733">
            <v>211</v>
          </cell>
          <cell r="L1733">
            <v>6.1</v>
          </cell>
          <cell r="M1733">
            <v>-99000</v>
          </cell>
          <cell r="N1733" t="str">
            <v>Fut</v>
          </cell>
          <cell r="O1733" t="str">
            <v>Nyx</v>
          </cell>
          <cell r="P1733">
            <v>0</v>
          </cell>
          <cell r="Q1733">
            <v>100000</v>
          </cell>
          <cell r="R1733" t="str">
            <v>Fncl</v>
          </cell>
          <cell r="S1733" t="str">
            <v>Nymex</v>
          </cell>
          <cell r="T1733">
            <v>100000</v>
          </cell>
          <cell r="U1733">
            <v>-10</v>
          </cell>
          <cell r="V1733">
            <v>6</v>
          </cell>
          <cell r="W1733">
            <v>0</v>
          </cell>
          <cell r="X1733">
            <v>60</v>
          </cell>
          <cell r="Y1733">
            <v>-10</v>
          </cell>
          <cell r="Z1733">
            <v>-60</v>
          </cell>
        </row>
        <row r="1734">
          <cell r="C1734">
            <v>36851</v>
          </cell>
          <cell r="D1734" t="str">
            <v>Bot</v>
          </cell>
          <cell r="E1734">
            <v>36861</v>
          </cell>
          <cell r="F1734">
            <v>10</v>
          </cell>
          <cell r="H1734">
            <v>6</v>
          </cell>
          <cell r="I1734" t="str">
            <v>IT</v>
          </cell>
          <cell r="J1734">
            <v>219</v>
          </cell>
          <cell r="K1734">
            <v>207</v>
          </cell>
          <cell r="L1734">
            <v>6.1</v>
          </cell>
          <cell r="M1734">
            <v>101000</v>
          </cell>
          <cell r="N1734" t="str">
            <v>Fut</v>
          </cell>
          <cell r="O1734" t="str">
            <v>Nyx</v>
          </cell>
          <cell r="P1734">
            <v>100000</v>
          </cell>
          <cell r="Q1734">
            <v>0</v>
          </cell>
          <cell r="R1734" t="str">
            <v>Fncl</v>
          </cell>
          <cell r="S1734" t="str">
            <v>Nymex</v>
          </cell>
          <cell r="T1734">
            <v>100000</v>
          </cell>
          <cell r="U1734">
            <v>10</v>
          </cell>
          <cell r="V1734">
            <v>6</v>
          </cell>
          <cell r="W1734">
            <v>60</v>
          </cell>
          <cell r="X1734">
            <v>0</v>
          </cell>
          <cell r="Y1734">
            <v>10</v>
          </cell>
          <cell r="Z1734">
            <v>60</v>
          </cell>
        </row>
        <row r="1735">
          <cell r="C1735">
            <v>36851</v>
          </cell>
          <cell r="D1735" t="str">
            <v>Sld</v>
          </cell>
          <cell r="E1735">
            <v>36861</v>
          </cell>
          <cell r="G1735">
            <v>5</v>
          </cell>
          <cell r="H1735">
            <v>6</v>
          </cell>
          <cell r="I1735" t="str">
            <v>IT</v>
          </cell>
          <cell r="J1735">
            <v>219</v>
          </cell>
          <cell r="K1735">
            <v>211</v>
          </cell>
          <cell r="L1735">
            <v>6.1</v>
          </cell>
          <cell r="M1735">
            <v>-49000</v>
          </cell>
          <cell r="N1735" t="str">
            <v>Fut</v>
          </cell>
          <cell r="O1735" t="str">
            <v>Nyx</v>
          </cell>
          <cell r="P1735">
            <v>0</v>
          </cell>
          <cell r="Q1735">
            <v>50000</v>
          </cell>
          <cell r="R1735" t="str">
            <v>Fncl</v>
          </cell>
          <cell r="S1735" t="str">
            <v>Nymex</v>
          </cell>
          <cell r="T1735">
            <v>50000</v>
          </cell>
          <cell r="U1735">
            <v>-5</v>
          </cell>
          <cell r="V1735">
            <v>6</v>
          </cell>
          <cell r="W1735">
            <v>0</v>
          </cell>
          <cell r="X1735">
            <v>30</v>
          </cell>
          <cell r="Y1735">
            <v>-5</v>
          </cell>
          <cell r="Z1735">
            <v>-30</v>
          </cell>
        </row>
        <row r="1736">
          <cell r="C1736">
            <v>36851</v>
          </cell>
          <cell r="D1736" t="str">
            <v>Bot</v>
          </cell>
          <cell r="E1736">
            <v>36861</v>
          </cell>
          <cell r="F1736">
            <v>5</v>
          </cell>
          <cell r="H1736">
            <v>6</v>
          </cell>
          <cell r="I1736" t="str">
            <v>IT</v>
          </cell>
          <cell r="J1736">
            <v>219</v>
          </cell>
          <cell r="K1736">
            <v>174</v>
          </cell>
          <cell r="L1736">
            <v>6.1</v>
          </cell>
          <cell r="M1736">
            <v>51000</v>
          </cell>
          <cell r="N1736" t="str">
            <v>Fut</v>
          </cell>
          <cell r="O1736" t="str">
            <v>Nyx</v>
          </cell>
          <cell r="P1736">
            <v>50000</v>
          </cell>
          <cell r="Q1736">
            <v>0</v>
          </cell>
          <cell r="R1736" t="str">
            <v>Fncl</v>
          </cell>
          <cell r="S1736" t="str">
            <v>Nymex</v>
          </cell>
          <cell r="T1736">
            <v>50000</v>
          </cell>
          <cell r="U1736">
            <v>5</v>
          </cell>
          <cell r="V1736">
            <v>6</v>
          </cell>
          <cell r="W1736">
            <v>30</v>
          </cell>
          <cell r="X1736">
            <v>0</v>
          </cell>
          <cell r="Y1736">
            <v>5</v>
          </cell>
          <cell r="Z1736">
            <v>30</v>
          </cell>
        </row>
        <row r="1737">
          <cell r="C1737">
            <v>36851</v>
          </cell>
          <cell r="D1737" t="str">
            <v>Sld</v>
          </cell>
          <cell r="E1737">
            <v>36861</v>
          </cell>
          <cell r="G1737">
            <v>15</v>
          </cell>
          <cell r="H1737">
            <v>6</v>
          </cell>
          <cell r="I1737" t="str">
            <v>IT</v>
          </cell>
          <cell r="J1737">
            <v>219</v>
          </cell>
          <cell r="K1737">
            <v>211</v>
          </cell>
          <cell r="L1737">
            <v>6.1</v>
          </cell>
          <cell r="M1737">
            <v>-149000</v>
          </cell>
          <cell r="N1737" t="str">
            <v>Fut</v>
          </cell>
          <cell r="O1737" t="str">
            <v>Nyx</v>
          </cell>
          <cell r="P1737">
            <v>0</v>
          </cell>
          <cell r="Q1737">
            <v>150000</v>
          </cell>
          <cell r="R1737" t="str">
            <v>Fncl</v>
          </cell>
          <cell r="S1737" t="str">
            <v>Nymex</v>
          </cell>
          <cell r="T1737">
            <v>150000</v>
          </cell>
          <cell r="U1737">
            <v>-15</v>
          </cell>
          <cell r="V1737">
            <v>6</v>
          </cell>
          <cell r="W1737">
            <v>0</v>
          </cell>
          <cell r="X1737">
            <v>90</v>
          </cell>
          <cell r="Y1737">
            <v>-15</v>
          </cell>
          <cell r="Z1737">
            <v>-90</v>
          </cell>
        </row>
        <row r="1738">
          <cell r="C1738">
            <v>36851</v>
          </cell>
          <cell r="D1738" t="str">
            <v>Bot</v>
          </cell>
          <cell r="E1738">
            <v>36861</v>
          </cell>
          <cell r="F1738">
            <v>15</v>
          </cell>
          <cell r="H1738">
            <v>6</v>
          </cell>
          <cell r="I1738" t="str">
            <v>IT</v>
          </cell>
          <cell r="J1738">
            <v>219</v>
          </cell>
          <cell r="K1738">
            <v>219</v>
          </cell>
          <cell r="L1738">
            <v>6.1</v>
          </cell>
          <cell r="M1738">
            <v>151000</v>
          </cell>
          <cell r="N1738" t="str">
            <v>Fut</v>
          </cell>
          <cell r="O1738" t="str">
            <v>Nyx</v>
          </cell>
          <cell r="P1738">
            <v>150000</v>
          </cell>
          <cell r="Q1738">
            <v>0</v>
          </cell>
          <cell r="R1738" t="str">
            <v>Fncl</v>
          </cell>
          <cell r="S1738" t="str">
            <v>Nymex</v>
          </cell>
          <cell r="T1738">
            <v>150000</v>
          </cell>
          <cell r="U1738">
            <v>15</v>
          </cell>
          <cell r="V1738">
            <v>6</v>
          </cell>
          <cell r="W1738">
            <v>90</v>
          </cell>
          <cell r="X1738">
            <v>0</v>
          </cell>
          <cell r="Y1738">
            <v>15</v>
          </cell>
          <cell r="Z1738">
            <v>90</v>
          </cell>
        </row>
        <row r="1746">
          <cell r="D1746" t="str">
            <v>Eff Date</v>
          </cell>
          <cell r="E1746" t="str">
            <v>Broker Name</v>
          </cell>
          <cell r="G1746" t="str">
            <v>Brkr</v>
          </cell>
          <cell r="H1746" t="str">
            <v>Fee</v>
          </cell>
        </row>
        <row r="1747">
          <cell r="D1747">
            <v>35796</v>
          </cell>
          <cell r="E1747" t="str">
            <v>Paribas</v>
          </cell>
          <cell r="G1747" t="str">
            <v>PB</v>
          </cell>
          <cell r="H1747">
            <v>4.5</v>
          </cell>
        </row>
        <row r="1748">
          <cell r="D1748">
            <v>35796</v>
          </cell>
          <cell r="E1748" t="str">
            <v>Merrill</v>
          </cell>
          <cell r="G1748" t="str">
            <v>ML1</v>
          </cell>
          <cell r="H1748">
            <v>4.1900000000000004</v>
          </cell>
        </row>
        <row r="1749">
          <cell r="D1749">
            <v>35796</v>
          </cell>
          <cell r="E1749" t="str">
            <v>Intrnl Trnsfr</v>
          </cell>
          <cell r="G1749" t="str">
            <v>IT</v>
          </cell>
          <cell r="H1749">
            <v>0</v>
          </cell>
        </row>
        <row r="1750">
          <cell r="D1750">
            <v>35796</v>
          </cell>
          <cell r="E1750" t="str">
            <v>Smith Barney</v>
          </cell>
          <cell r="G1750" t="str">
            <v>SB1</v>
          </cell>
          <cell r="H1750">
            <v>7.52</v>
          </cell>
        </row>
        <row r="1751">
          <cell r="D1751">
            <v>36161</v>
          </cell>
          <cell r="E1751" t="str">
            <v>Merrill</v>
          </cell>
          <cell r="G1751" t="str">
            <v>ML</v>
          </cell>
          <cell r="H1751">
            <v>3.94</v>
          </cell>
        </row>
        <row r="1752">
          <cell r="D1752">
            <v>36161</v>
          </cell>
          <cell r="E1752" t="str">
            <v>Merrill Access</v>
          </cell>
          <cell r="G1752" t="str">
            <v>MLA</v>
          </cell>
          <cell r="H1752">
            <v>4.95</v>
          </cell>
        </row>
        <row r="1753">
          <cell r="D1753">
            <v>36220</v>
          </cell>
          <cell r="E1753" t="str">
            <v>Prudential</v>
          </cell>
          <cell r="G1753" t="str">
            <v>PU</v>
          </cell>
          <cell r="H1753">
            <v>6</v>
          </cell>
        </row>
        <row r="1754">
          <cell r="D1754">
            <v>35796</v>
          </cell>
          <cell r="E1754" t="str">
            <v>Paribas Access</v>
          </cell>
          <cell r="G1754" t="str">
            <v>PBA</v>
          </cell>
          <cell r="H1754">
            <v>5.5</v>
          </cell>
        </row>
        <row r="1755">
          <cell r="D1755">
            <v>35796</v>
          </cell>
          <cell r="E1755" t="str">
            <v>IT correction</v>
          </cell>
          <cell r="G1755" t="str">
            <v>ITA</v>
          </cell>
          <cell r="H1755">
            <v>4.5</v>
          </cell>
        </row>
        <row r="1756">
          <cell r="D1756">
            <v>35796</v>
          </cell>
          <cell r="E1756" t="str">
            <v>cw Hornsby</v>
          </cell>
          <cell r="G1756" t="str">
            <v>HN</v>
          </cell>
          <cell r="H1756">
            <v>6.25</v>
          </cell>
        </row>
        <row r="1757">
          <cell r="D1757">
            <v>35796</v>
          </cell>
          <cell r="E1757" t="str">
            <v>Smith Barney</v>
          </cell>
          <cell r="G1757" t="str">
            <v>SB</v>
          </cell>
          <cell r="H1757">
            <v>7.5</v>
          </cell>
        </row>
        <row r="1758">
          <cell r="D1758">
            <v>35796</v>
          </cell>
          <cell r="E1758" t="str">
            <v>Rafferty/Dt.Bnk</v>
          </cell>
          <cell r="G1758" t="str">
            <v>GPR</v>
          </cell>
          <cell r="H1758">
            <v>4</v>
          </cell>
        </row>
      </sheetData>
      <sheetData sheetId="4">
        <row r="4">
          <cell r="B4" t="str">
            <v>CntrPrtyShortName</v>
          </cell>
          <cell r="C4" t="str">
            <v>CounterpartyFullName</v>
          </cell>
          <cell r="D4" t="str">
            <v>Addrs_Ln1</v>
          </cell>
          <cell r="E4" t="str">
            <v>Addrs_Ln2</v>
          </cell>
          <cell r="F4" t="str">
            <v>Attn</v>
          </cell>
          <cell r="G4" t="str">
            <v>Phone</v>
          </cell>
          <cell r="H4" t="str">
            <v>Fax</v>
          </cell>
          <cell r="I4" t="str">
            <v>Due Date</v>
          </cell>
          <cell r="J4" t="str">
            <v>Trader</v>
          </cell>
        </row>
        <row r="5">
          <cell r="B5" t="str">
            <v>AVISTA</v>
          </cell>
          <cell r="C5" t="str">
            <v>AVISTA Energy, Inc.</v>
          </cell>
          <cell r="D5" t="str">
            <v>Three Riverway, Suite 300</v>
          </cell>
          <cell r="E5" t="str">
            <v>Houston,TX  77056</v>
          </cell>
          <cell r="F5" t="str">
            <v>Gas Accounting</v>
          </cell>
          <cell r="G5" t="str">
            <v>713-621-5733</v>
          </cell>
          <cell r="H5" t="str">
            <v>713-621-5735</v>
          </cell>
          <cell r="I5">
            <v>25</v>
          </cell>
        </row>
        <row r="6">
          <cell r="B6" t="str">
            <v>COOK</v>
          </cell>
          <cell r="C6" t="str">
            <v>Cook Inlet Energy Supply</v>
          </cell>
          <cell r="D6" t="str">
            <v>10100 Santa Monica Blvd., Ste 2525</v>
          </cell>
          <cell r="E6" t="str">
            <v>Los Angeles,CA  90067</v>
          </cell>
          <cell r="F6" t="str">
            <v>Accounting Department</v>
          </cell>
          <cell r="G6" t="str">
            <v>310-556-8956</v>
          </cell>
          <cell r="H6" t="str">
            <v>310-556-8441</v>
          </cell>
          <cell r="I6">
            <v>25</v>
          </cell>
        </row>
        <row r="7">
          <cell r="B7" t="str">
            <v>DUKE</v>
          </cell>
          <cell r="C7" t="str">
            <v>Duke Energy Trading &amp; Marketing</v>
          </cell>
          <cell r="D7" t="str">
            <v>4 Triad Center, Suite 1000</v>
          </cell>
          <cell r="E7" t="str">
            <v>Salt Lake City, UT  84180</v>
          </cell>
          <cell r="F7" t="str">
            <v>Gas Accounting</v>
          </cell>
          <cell r="G7" t="str">
            <v>801-531-4400</v>
          </cell>
          <cell r="H7" t="str">
            <v>801-531-5473</v>
          </cell>
          <cell r="I7">
            <v>25</v>
          </cell>
        </row>
        <row r="8">
          <cell r="B8" t="str">
            <v>DWP</v>
          </cell>
          <cell r="C8" t="str">
            <v>LADWP</v>
          </cell>
          <cell r="D8" t="str">
            <v>PO Box 51211, Rm 424</v>
          </cell>
          <cell r="E8" t="str">
            <v>Los Angeles,CA  90051</v>
          </cell>
          <cell r="F8" t="str">
            <v>Harumi Barron</v>
          </cell>
          <cell r="G8" t="str">
            <v>213-367-3083</v>
          </cell>
          <cell r="H8" t="str">
            <v>213-367-3148</v>
          </cell>
          <cell r="I8">
            <v>25</v>
          </cell>
        </row>
        <row r="9">
          <cell r="B9" t="str">
            <v>Enron</v>
          </cell>
          <cell r="C9" t="str">
            <v>Enron Capital &amp; Trade Resources</v>
          </cell>
          <cell r="D9" t="str">
            <v>P.O. Box 4428</v>
          </cell>
          <cell r="E9" t="str">
            <v>Houston,TX  77210-4428</v>
          </cell>
          <cell r="F9" t="str">
            <v>Client Services</v>
          </cell>
          <cell r="G9" t="str">
            <v>713-853-6569</v>
          </cell>
          <cell r="H9" t="str">
            <v>713-646-8420</v>
          </cell>
          <cell r="I9">
            <v>27</v>
          </cell>
        </row>
        <row r="10">
          <cell r="B10" t="str">
            <v>NORAM</v>
          </cell>
          <cell r="C10" t="str">
            <v>Noram Energy Services, Inc.</v>
          </cell>
          <cell r="D10" t="str">
            <v>P.O. Box 4455</v>
          </cell>
          <cell r="E10" t="str">
            <v>Houston,TX  77210-4455</v>
          </cell>
          <cell r="F10" t="str">
            <v>Gas Accounting</v>
          </cell>
          <cell r="G10" t="str">
            <v>713-207-1300</v>
          </cell>
          <cell r="H10" t="str">
            <v>713-207-9663</v>
          </cell>
          <cell r="I10">
            <v>25</v>
          </cell>
        </row>
        <row r="11">
          <cell r="B11" t="str">
            <v>SDGE</v>
          </cell>
          <cell r="C11" t="str">
            <v>San Diego Gas &amp; Electric Company</v>
          </cell>
          <cell r="D11" t="str">
            <v>8306 Century Park Ct.</v>
          </cell>
          <cell r="E11" t="str">
            <v>San Diego,CA  92123-1593</v>
          </cell>
          <cell r="F11" t="str">
            <v>Energy Accounting Supervisor</v>
          </cell>
          <cell r="G11" t="str">
            <v>858-650-6186</v>
          </cell>
          <cell r="H11" t="str">
            <v>858-650-6192</v>
          </cell>
          <cell r="I11">
            <v>27</v>
          </cell>
        </row>
        <row r="12">
          <cell r="B12" t="str">
            <v>RELIANT</v>
          </cell>
          <cell r="C12" t="str">
            <v>Reliant Energy Services</v>
          </cell>
          <cell r="D12" t="str">
            <v>1111 Louisiana</v>
          </cell>
          <cell r="E12" t="str">
            <v>Houston,TX  77002</v>
          </cell>
          <cell r="F12" t="str">
            <v>Gas Accounting</v>
          </cell>
          <cell r="G12" t="str">
            <v>713-207-1300</v>
          </cell>
          <cell r="H12" t="str">
            <v>713-207-9663</v>
          </cell>
          <cell r="I12">
            <v>25</v>
          </cell>
        </row>
        <row r="13">
          <cell r="B13" t="str">
            <v>USGT</v>
          </cell>
          <cell r="C13" t="str">
            <v xml:space="preserve">U.S. Gas Transportation, Inc. </v>
          </cell>
          <cell r="D13" t="str">
            <v>2711 N. Haskell, Suite 2050</v>
          </cell>
          <cell r="E13" t="str">
            <v>Dallas,TX  75204</v>
          </cell>
          <cell r="F13" t="str">
            <v>Gas Accounting</v>
          </cell>
          <cell r="G13" t="str">
            <v>214-827-9464</v>
          </cell>
          <cell r="H13" t="str">
            <v>214-827-2718</v>
          </cell>
          <cell r="I13">
            <v>25</v>
          </cell>
        </row>
        <row r="14">
          <cell r="B14" t="str">
            <v>WILLIAMS</v>
          </cell>
          <cell r="C14" t="str">
            <v>Williams Energy Services Company</v>
          </cell>
          <cell r="D14" t="str">
            <v>One Williams Center</v>
          </cell>
          <cell r="E14" t="str">
            <v>Tulsa,OK  74172</v>
          </cell>
          <cell r="F14" t="str">
            <v>WESCO Accounting</v>
          </cell>
          <cell r="G14" t="str">
            <v>918-573-2000</v>
          </cell>
          <cell r="H14" t="str">
            <v>918-573-1965</v>
          </cell>
          <cell r="I14">
            <v>25</v>
          </cell>
        </row>
        <row r="15">
          <cell r="B15" t="str">
            <v>SOCALGAS</v>
          </cell>
          <cell r="C15" t="str">
            <v>Southen California Gas Company</v>
          </cell>
          <cell r="D15" t="str">
            <v>P.O. Box 513429, Terminal Annex</v>
          </cell>
          <cell r="E15" t="str">
            <v>Los Angeles, CA 90051-1249</v>
          </cell>
          <cell r="F15" t="str">
            <v>Gas Reconciliation, M.L. 24E1</v>
          </cell>
          <cell r="G15" t="str">
            <v>213-244-3866</v>
          </cell>
          <cell r="H15" t="str">
            <v>213-244-8285</v>
          </cell>
          <cell r="I15">
            <v>30</v>
          </cell>
        </row>
        <row r="16">
          <cell r="B16" t="str">
            <v>SEMPRA SLNS</v>
          </cell>
          <cell r="C16" t="str">
            <v>Sempra Energy Solutions</v>
          </cell>
          <cell r="D16" t="str">
            <v>P.O. Box 51345</v>
          </cell>
          <cell r="E16" t="str">
            <v>Los Angeles, CA 90051-5645</v>
          </cell>
          <cell r="F16" t="str">
            <v>Accounting - Natural Gas</v>
          </cell>
          <cell r="G16" t="str">
            <v>213-244-3059</v>
          </cell>
          <cell r="H16" t="str">
            <v>213-689-3269</v>
          </cell>
          <cell r="I16">
            <v>25</v>
          </cell>
          <cell r="J16" t="str">
            <v>Bob Black</v>
          </cell>
        </row>
        <row r="17">
          <cell r="B17" t="str">
            <v>SENECA</v>
          </cell>
          <cell r="C17" t="str">
            <v>Seneca Resources Corp</v>
          </cell>
          <cell r="D17" t="str">
            <v>2131 Marse Ct.</v>
          </cell>
          <cell r="E17" t="str">
            <v>Bakersfield, CA 93308</v>
          </cell>
          <cell r="F17" t="str">
            <v>Bob Black</v>
          </cell>
          <cell r="G17" t="str">
            <v>805-399-4270</v>
          </cell>
          <cell r="H17" t="str">
            <v>805-399-7706</v>
          </cell>
          <cell r="I17">
            <v>25</v>
          </cell>
        </row>
        <row r="18">
          <cell r="B18" t="str">
            <v>SEMPRA</v>
          </cell>
          <cell r="C18" t="str">
            <v>Sempra Energy Trading</v>
          </cell>
          <cell r="D18" t="str">
            <v>58 Commerce Rd</v>
          </cell>
          <cell r="E18" t="str">
            <v>Stamford, CT</v>
          </cell>
          <cell r="F18" t="str">
            <v xml:space="preserve">Cris Robotti </v>
          </cell>
          <cell r="G18" t="str">
            <v>203-355-5601</v>
          </cell>
          <cell r="H18" t="str">
            <v>203-355-5630</v>
          </cell>
          <cell r="I18">
            <v>25</v>
          </cell>
        </row>
        <row r="19">
          <cell r="B19" t="str">
            <v>SOUTHERN</v>
          </cell>
          <cell r="C19" t="str">
            <v>Southern Company Energy Marketing</v>
          </cell>
          <cell r="D19" t="str">
            <v>900 Ashwood Parkway, Suite 490</v>
          </cell>
          <cell r="E19" t="str">
            <v>Atlanta, GA 30338-4780</v>
          </cell>
          <cell r="F19" t="str">
            <v>Accounts Payable</v>
          </cell>
          <cell r="G19" t="str">
            <v>678-579-5571</v>
          </cell>
          <cell r="H19" t="str">
            <v>678-579-5767</v>
          </cell>
          <cell r="I19">
            <v>25</v>
          </cell>
        </row>
        <row r="20">
          <cell r="B20" t="str">
            <v>TXU</v>
          </cell>
          <cell r="C20" t="str">
            <v>TXU Energy Trading</v>
          </cell>
          <cell r="D20" t="str">
            <v>1301 Fannin, Suite 2300</v>
          </cell>
          <cell r="E20" t="str">
            <v>Houston, TX  77002</v>
          </cell>
          <cell r="F20" t="str">
            <v>Gas Accounting</v>
          </cell>
          <cell r="G20" t="str">
            <v>713-210-5128</v>
          </cell>
          <cell r="H20" t="str">
            <v>713-210-5090</v>
          </cell>
          <cell r="I20">
            <v>25</v>
          </cell>
        </row>
        <row r="21">
          <cell r="B21" t="str">
            <v>RELIANT Exchange</v>
          </cell>
        </row>
        <row r="22">
          <cell r="B22" t="str">
            <v>Paramount</v>
          </cell>
          <cell r="C22" t="str">
            <v>Paramount Petroleum</v>
          </cell>
        </row>
        <row r="23">
          <cell r="B23" t="str">
            <v>PG&amp;E Trdg</v>
          </cell>
          <cell r="C23" t="str">
            <v>PG&amp;E Energy Trading</v>
          </cell>
          <cell r="D23" t="str">
            <v>1100 Louisiana, Suite 1000</v>
          </cell>
          <cell r="E23" t="str">
            <v>Houston, TX  77002</v>
          </cell>
          <cell r="F23" t="str">
            <v>Gas Accounting Dept</v>
          </cell>
          <cell r="G23" t="str">
            <v>713-371-6000</v>
          </cell>
          <cell r="H23" t="str">
            <v>713-371-6821</v>
          </cell>
          <cell r="I23">
            <v>25</v>
          </cell>
        </row>
        <row r="24">
          <cell r="B24" t="str">
            <v>CEH Trnsfr</v>
          </cell>
          <cell r="C24" t="str">
            <v>CEH Transfer</v>
          </cell>
        </row>
        <row r="25">
          <cell r="B25" t="str">
            <v>Pmnt Imbal</v>
          </cell>
          <cell r="C25" t="str">
            <v>Paramount Imbal</v>
          </cell>
        </row>
        <row r="27">
          <cell r="B27" t="str">
            <v>SDGE1</v>
          </cell>
          <cell r="C27" t="str">
            <v>San Diego Gas &amp; Electric Company</v>
          </cell>
          <cell r="D27" t="str">
            <v>8306 Century Park Ct.</v>
          </cell>
          <cell r="E27" t="str">
            <v>San Diego,CA  92123-1593</v>
          </cell>
          <cell r="F27" t="str">
            <v>Energy Accounting Supervisor</v>
          </cell>
          <cell r="G27" t="str">
            <v>858-650-6186</v>
          </cell>
          <cell r="H27" t="str">
            <v>858-650-6192</v>
          </cell>
          <cell r="I27">
            <v>27</v>
          </cell>
        </row>
        <row r="28">
          <cell r="B28" t="str">
            <v>SCG Imbal</v>
          </cell>
          <cell r="C28" t="str">
            <v>SoCalGas Imbalance Penalty</v>
          </cell>
          <cell r="D28" t="str">
            <v>P.O. Box 513429, Terminal Annex</v>
          </cell>
          <cell r="E28" t="str">
            <v>Los Angeles, CA 90051-1249</v>
          </cell>
          <cell r="F28" t="str">
            <v>Gas Reconciliation, M.L. 24E1</v>
          </cell>
          <cell r="G28" t="str">
            <v>213-244-3866</v>
          </cell>
          <cell r="H28" t="str">
            <v>213-244-8285</v>
          </cell>
          <cell r="I28">
            <v>30</v>
          </cell>
        </row>
        <row r="29">
          <cell r="B29" t="str">
            <v>SCANA</v>
          </cell>
          <cell r="C29" t="str">
            <v>SCANA Energy Trading, LLC</v>
          </cell>
          <cell r="D29" t="str">
            <v>110 Gateway Corporate Blvd, Ste. 200</v>
          </cell>
          <cell r="E29" t="str">
            <v>Columbia, SC  29203</v>
          </cell>
          <cell r="F29" t="str">
            <v>Kathy DiPietro</v>
          </cell>
          <cell r="G29" t="str">
            <v>707-789-9100</v>
          </cell>
          <cell r="H29" t="str">
            <v>707-789-9200</v>
          </cell>
          <cell r="I29">
            <v>27</v>
          </cell>
        </row>
        <row r="30">
          <cell r="B30" t="str">
            <v>Dataline</v>
          </cell>
          <cell r="C30" t="str">
            <v>Dataline</v>
          </cell>
        </row>
        <row r="33">
          <cell r="B33" t="str">
            <v>Conoco</v>
          </cell>
          <cell r="C33" t="str">
            <v>Conoco Inc.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2"/>
  <sheetViews>
    <sheetView showGridLines="0" workbookViewId="0">
      <selection activeCell="G10" sqref="G10"/>
    </sheetView>
  </sheetViews>
  <sheetFormatPr defaultRowHeight="13.2" x14ac:dyDescent="0.25"/>
  <cols>
    <col min="1" max="1" width="1.109375" customWidth="1"/>
    <col min="2" max="2" width="4.44140625" style="1" bestFit="1" customWidth="1"/>
    <col min="3" max="3" width="6.33203125" customWidth="1"/>
    <col min="4" max="5" width="6" customWidth="1"/>
    <col min="6" max="6" width="7.5546875" customWidth="1"/>
    <col min="7" max="9" width="8" customWidth="1"/>
    <col min="10" max="10" width="6.88671875" customWidth="1"/>
    <col min="11" max="11" width="7.109375" customWidth="1"/>
    <col min="12" max="12" width="9" customWidth="1"/>
    <col min="13" max="14" width="9.88671875" bestFit="1" customWidth="1"/>
    <col min="15" max="15" width="10.109375" customWidth="1"/>
    <col min="16" max="16" width="10" customWidth="1"/>
    <col min="17" max="17" width="9.6640625" customWidth="1"/>
    <col min="18" max="18" width="7.33203125" style="2" customWidth="1"/>
    <col min="19" max="25" width="9.109375" style="2" customWidth="1"/>
  </cols>
  <sheetData>
    <row r="1" spans="2:18" x14ac:dyDescent="0.25">
      <c r="C1" s="87">
        <v>36951</v>
      </c>
      <c r="D1" s="87"/>
      <c r="E1" s="2"/>
    </row>
    <row r="2" spans="2:18" x14ac:dyDescent="0.25">
      <c r="C2" s="3" t="s">
        <v>0</v>
      </c>
      <c r="D2" s="4"/>
      <c r="E2" s="2"/>
    </row>
    <row r="3" spans="2:18" x14ac:dyDescent="0.25">
      <c r="C3" s="3" t="s">
        <v>1</v>
      </c>
      <c r="E3" s="2"/>
    </row>
    <row r="4" spans="2:18" x14ac:dyDescent="0.25">
      <c r="C4" s="3"/>
      <c r="E4" s="2"/>
    </row>
    <row r="5" spans="2:18" x14ac:dyDescent="0.25">
      <c r="E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8" ht="10.5" customHeight="1" x14ac:dyDescent="0.25">
      <c r="B6" s="5"/>
      <c r="C6" s="82" t="s">
        <v>2</v>
      </c>
      <c r="D6" s="83"/>
      <c r="E6" s="83"/>
      <c r="F6" s="83"/>
      <c r="G6" s="6"/>
      <c r="H6" s="85" t="s">
        <v>3</v>
      </c>
      <c r="I6" s="86"/>
      <c r="J6" s="7"/>
      <c r="K6" s="8"/>
      <c r="L6" s="2"/>
      <c r="M6" s="2"/>
      <c r="N6" s="2"/>
      <c r="O6" s="2"/>
      <c r="P6" s="2"/>
      <c r="Q6" s="2"/>
    </row>
    <row r="7" spans="2:18" ht="10.5" customHeight="1" x14ac:dyDescent="0.25">
      <c r="B7" s="5"/>
      <c r="C7" s="9"/>
      <c r="D7" s="10"/>
      <c r="E7" s="10"/>
      <c r="F7" s="11" t="s">
        <v>4</v>
      </c>
      <c r="G7" s="12" t="s">
        <v>5</v>
      </c>
      <c r="H7" s="85" t="s">
        <v>6</v>
      </c>
      <c r="I7" s="86"/>
      <c r="J7" s="7"/>
      <c r="K7" s="11"/>
      <c r="L7" s="2"/>
      <c r="M7" s="2"/>
      <c r="N7" s="2"/>
      <c r="O7" s="2"/>
      <c r="P7" s="2"/>
      <c r="Q7" s="2"/>
    </row>
    <row r="8" spans="2:18" ht="10.5" customHeight="1" x14ac:dyDescent="0.25">
      <c r="B8" s="5"/>
      <c r="C8" s="13"/>
      <c r="D8" s="11"/>
      <c r="E8" s="11" t="s">
        <v>7</v>
      </c>
      <c r="F8" s="11" t="s">
        <v>8</v>
      </c>
      <c r="G8" s="12" t="s">
        <v>9</v>
      </c>
      <c r="H8" s="80" t="s">
        <v>10</v>
      </c>
      <c r="I8" s="81"/>
      <c r="J8" s="82" t="s">
        <v>11</v>
      </c>
      <c r="K8" s="83"/>
      <c r="L8" s="81"/>
      <c r="M8" s="82" t="s">
        <v>12</v>
      </c>
      <c r="N8" s="83"/>
      <c r="O8" s="84"/>
      <c r="P8" s="80" t="s">
        <v>13</v>
      </c>
      <c r="Q8" s="81"/>
      <c r="R8" s="11"/>
    </row>
    <row r="9" spans="2:18" ht="10.5" customHeight="1" thickBot="1" x14ac:dyDescent="0.3">
      <c r="B9" s="14" t="s">
        <v>14</v>
      </c>
      <c r="C9" s="15" t="s">
        <v>15</v>
      </c>
      <c r="D9" s="16" t="s">
        <v>16</v>
      </c>
      <c r="E9" s="16" t="s">
        <v>17</v>
      </c>
      <c r="F9" s="16" t="s">
        <v>18</v>
      </c>
      <c r="G9" s="17" t="s">
        <v>19</v>
      </c>
      <c r="H9" s="18" t="s">
        <v>15</v>
      </c>
      <c r="I9" s="16" t="s">
        <v>16</v>
      </c>
      <c r="J9" s="15" t="s">
        <v>15</v>
      </c>
      <c r="K9" s="16" t="s">
        <v>16</v>
      </c>
      <c r="L9" s="19" t="s">
        <v>20</v>
      </c>
      <c r="M9" s="15" t="s">
        <v>15</v>
      </c>
      <c r="N9" s="16" t="s">
        <v>16</v>
      </c>
      <c r="O9" s="16" t="s">
        <v>20</v>
      </c>
      <c r="P9" s="18" t="s">
        <v>21</v>
      </c>
      <c r="Q9" s="20" t="s">
        <v>22</v>
      </c>
      <c r="R9" s="11"/>
    </row>
    <row r="10" spans="2:18" ht="10.5" customHeight="1" x14ac:dyDescent="0.25">
      <c r="B10" s="5">
        <v>1</v>
      </c>
      <c r="C10" s="21">
        <v>8.15</v>
      </c>
      <c r="D10" s="22">
        <v>12.955</v>
      </c>
      <c r="E10" s="23">
        <v>5.19</v>
      </c>
      <c r="F10" s="24">
        <f t="shared" ref="F10:F40" si="0">ROUND(E10/0.95,4)</f>
        <v>5.4631999999999996</v>
      </c>
      <c r="G10" s="25">
        <v>2.46E-2</v>
      </c>
      <c r="H10" s="26">
        <f t="shared" ref="H10:H40" si="1">+C10-(F10+G10)</f>
        <v>2.6622000000000003</v>
      </c>
      <c r="I10" s="27">
        <f t="shared" ref="I10:I40" si="2">+D10-E10-G10</f>
        <v>7.7403999999999993</v>
      </c>
      <c r="J10" s="28">
        <v>10000</v>
      </c>
      <c r="K10" s="29">
        <v>323</v>
      </c>
      <c r="L10" s="30">
        <f t="shared" ref="L10:L40" si="3">J10+K10</f>
        <v>10323</v>
      </c>
      <c r="M10" s="31">
        <f t="shared" ref="M10:M40" si="4">ROUND(J10*H10,2)</f>
        <v>26622</v>
      </c>
      <c r="N10" s="32">
        <f t="shared" ref="N10:N40" si="5">ROUND(I10*K10,2)</f>
        <v>2500.15</v>
      </c>
      <c r="O10" s="32">
        <f t="shared" ref="O10:O40" si="6">+N10+M10</f>
        <v>29122.15</v>
      </c>
      <c r="P10" s="33">
        <f t="shared" ref="P10:P40" si="7">ROUND(O10*0.7,2)</f>
        <v>20385.509999999998</v>
      </c>
      <c r="Q10" s="34">
        <f t="shared" ref="Q10:Q40" si="8">ROUND(O10*0.3,2)</f>
        <v>8736.65</v>
      </c>
      <c r="R10" s="8"/>
    </row>
    <row r="11" spans="2:18" ht="10.5" customHeight="1" x14ac:dyDescent="0.25">
      <c r="B11" s="5">
        <f t="shared" ref="B11:B40" si="9">+B10+1</f>
        <v>2</v>
      </c>
      <c r="C11" s="21">
        <v>9.8699999999999992</v>
      </c>
      <c r="D11" s="22">
        <v>23.95</v>
      </c>
      <c r="E11" s="23">
        <v>5.28</v>
      </c>
      <c r="F11" s="24">
        <f t="shared" si="0"/>
        <v>5.5579000000000001</v>
      </c>
      <c r="G11" s="25">
        <v>2.46E-2</v>
      </c>
      <c r="H11" s="26">
        <f t="shared" si="1"/>
        <v>4.2874999999999988</v>
      </c>
      <c r="I11" s="27">
        <f t="shared" si="2"/>
        <v>18.645399999999999</v>
      </c>
      <c r="J11" s="28">
        <v>2637</v>
      </c>
      <c r="K11" s="29">
        <v>0</v>
      </c>
      <c r="L11" s="30">
        <f t="shared" si="3"/>
        <v>2637</v>
      </c>
      <c r="M11" s="31">
        <f t="shared" si="4"/>
        <v>11306.14</v>
      </c>
      <c r="N11" s="32">
        <f t="shared" si="5"/>
        <v>0</v>
      </c>
      <c r="O11" s="32">
        <f t="shared" si="6"/>
        <v>11306.14</v>
      </c>
      <c r="P11" s="33">
        <f t="shared" si="7"/>
        <v>7914.3</v>
      </c>
      <c r="Q11" s="34">
        <f t="shared" si="8"/>
        <v>3391.84</v>
      </c>
      <c r="R11" s="8"/>
    </row>
    <row r="12" spans="2:18" ht="10.5" customHeight="1" x14ac:dyDescent="0.25">
      <c r="B12" s="35">
        <f t="shared" si="9"/>
        <v>3</v>
      </c>
      <c r="C12" s="21">
        <v>9.6999999999999993</v>
      </c>
      <c r="D12" s="22">
        <v>27.79</v>
      </c>
      <c r="E12" s="23">
        <v>5.0449999999999999</v>
      </c>
      <c r="F12" s="24">
        <f t="shared" si="0"/>
        <v>5.3105000000000002</v>
      </c>
      <c r="G12" s="25">
        <v>2.46E-2</v>
      </c>
      <c r="H12" s="26">
        <f t="shared" si="1"/>
        <v>4.3648999999999987</v>
      </c>
      <c r="I12" s="27">
        <f t="shared" si="2"/>
        <v>22.720399999999998</v>
      </c>
      <c r="J12" s="28">
        <v>4075</v>
      </c>
      <c r="K12" s="29">
        <v>0</v>
      </c>
      <c r="L12" s="30">
        <f t="shared" si="3"/>
        <v>4075</v>
      </c>
      <c r="M12" s="31">
        <f t="shared" si="4"/>
        <v>17786.97</v>
      </c>
      <c r="N12" s="32">
        <f t="shared" si="5"/>
        <v>0</v>
      </c>
      <c r="O12" s="32">
        <f t="shared" si="6"/>
        <v>17786.97</v>
      </c>
      <c r="P12" s="33">
        <f t="shared" si="7"/>
        <v>12450.88</v>
      </c>
      <c r="Q12" s="34">
        <f t="shared" si="8"/>
        <v>5336.09</v>
      </c>
      <c r="R12" s="8"/>
    </row>
    <row r="13" spans="2:18" ht="10.5" customHeight="1" x14ac:dyDescent="0.25">
      <c r="B13" s="5">
        <f t="shared" si="9"/>
        <v>4</v>
      </c>
      <c r="C13" s="21">
        <v>9.6999999999999993</v>
      </c>
      <c r="D13" s="22">
        <v>27.79</v>
      </c>
      <c r="E13" s="23">
        <v>5.0449999999999999</v>
      </c>
      <c r="F13" s="24">
        <f t="shared" si="0"/>
        <v>5.3105000000000002</v>
      </c>
      <c r="G13" s="25">
        <v>2.46E-2</v>
      </c>
      <c r="H13" s="26">
        <f t="shared" si="1"/>
        <v>4.3648999999999987</v>
      </c>
      <c r="I13" s="27">
        <f t="shared" si="2"/>
        <v>22.720399999999998</v>
      </c>
      <c r="J13" s="28">
        <v>1542</v>
      </c>
      <c r="K13" s="29">
        <v>0</v>
      </c>
      <c r="L13" s="30">
        <f t="shared" si="3"/>
        <v>1542</v>
      </c>
      <c r="M13" s="31">
        <f t="shared" si="4"/>
        <v>6730.68</v>
      </c>
      <c r="N13" s="32">
        <f t="shared" si="5"/>
        <v>0</v>
      </c>
      <c r="O13" s="32">
        <f t="shared" si="6"/>
        <v>6730.68</v>
      </c>
      <c r="P13" s="33">
        <f t="shared" si="7"/>
        <v>4711.4799999999996</v>
      </c>
      <c r="Q13" s="34">
        <f t="shared" si="8"/>
        <v>2019.2</v>
      </c>
      <c r="R13" s="8"/>
    </row>
    <row r="14" spans="2:18" ht="10.5" customHeight="1" x14ac:dyDescent="0.25">
      <c r="B14" s="5">
        <f t="shared" si="9"/>
        <v>5</v>
      </c>
      <c r="C14" s="21">
        <v>9.6999999999999993</v>
      </c>
      <c r="D14" s="22">
        <v>27.79</v>
      </c>
      <c r="E14" s="23">
        <v>5.0449999999999999</v>
      </c>
      <c r="F14" s="24">
        <f t="shared" si="0"/>
        <v>5.3105000000000002</v>
      </c>
      <c r="G14" s="25">
        <v>2.46E-2</v>
      </c>
      <c r="H14" s="26">
        <f t="shared" si="1"/>
        <v>4.3648999999999987</v>
      </c>
      <c r="I14" s="27">
        <f t="shared" si="2"/>
        <v>22.720399999999998</v>
      </c>
      <c r="J14" s="28">
        <v>26767</v>
      </c>
      <c r="K14" s="29">
        <v>0</v>
      </c>
      <c r="L14" s="30">
        <f t="shared" si="3"/>
        <v>26767</v>
      </c>
      <c r="M14" s="31">
        <f t="shared" si="4"/>
        <v>116835.28</v>
      </c>
      <c r="N14" s="32">
        <f t="shared" si="5"/>
        <v>0</v>
      </c>
      <c r="O14" s="32">
        <f t="shared" si="6"/>
        <v>116835.28</v>
      </c>
      <c r="P14" s="33">
        <f t="shared" si="7"/>
        <v>81784.7</v>
      </c>
      <c r="Q14" s="34">
        <f t="shared" si="8"/>
        <v>35050.58</v>
      </c>
      <c r="R14" s="8"/>
    </row>
    <row r="15" spans="2:18" ht="10.5" customHeight="1" x14ac:dyDescent="0.25">
      <c r="B15" s="5">
        <f t="shared" si="9"/>
        <v>6</v>
      </c>
      <c r="C15" s="21">
        <v>9.9</v>
      </c>
      <c r="D15" s="22">
        <v>31.31</v>
      </c>
      <c r="E15" s="23">
        <v>5.36</v>
      </c>
      <c r="F15" s="24">
        <f t="shared" si="0"/>
        <v>5.6421000000000001</v>
      </c>
      <c r="G15" s="25">
        <v>2.46E-2</v>
      </c>
      <c r="H15" s="26">
        <f t="shared" si="1"/>
        <v>4.2332999999999998</v>
      </c>
      <c r="I15" s="27">
        <f t="shared" si="2"/>
        <v>25.9254</v>
      </c>
      <c r="J15" s="28">
        <v>8492</v>
      </c>
      <c r="K15" s="29">
        <v>11452</v>
      </c>
      <c r="L15" s="30">
        <f t="shared" si="3"/>
        <v>19944</v>
      </c>
      <c r="M15" s="31">
        <f t="shared" si="4"/>
        <v>35949.18</v>
      </c>
      <c r="N15" s="32">
        <f t="shared" si="5"/>
        <v>296897.68</v>
      </c>
      <c r="O15" s="32">
        <f t="shared" si="6"/>
        <v>332846.86</v>
      </c>
      <c r="P15" s="33">
        <f t="shared" si="7"/>
        <v>232992.8</v>
      </c>
      <c r="Q15" s="34">
        <f t="shared" si="8"/>
        <v>99854.06</v>
      </c>
      <c r="R15" s="8"/>
    </row>
    <row r="16" spans="2:18" ht="10.5" customHeight="1" x14ac:dyDescent="0.25">
      <c r="B16" s="5">
        <f t="shared" si="9"/>
        <v>7</v>
      </c>
      <c r="C16" s="21">
        <v>9.5749999999999993</v>
      </c>
      <c r="D16" s="22">
        <v>25.265000000000001</v>
      </c>
      <c r="E16" s="23">
        <v>5.1849999999999996</v>
      </c>
      <c r="F16" s="24">
        <f t="shared" si="0"/>
        <v>5.4579000000000004</v>
      </c>
      <c r="G16" s="25">
        <v>2.46E-2</v>
      </c>
      <c r="H16" s="26">
        <f t="shared" si="1"/>
        <v>4.0924999999999985</v>
      </c>
      <c r="I16" s="27">
        <f t="shared" si="2"/>
        <v>20.055400000000002</v>
      </c>
      <c r="J16" s="28">
        <v>9409</v>
      </c>
      <c r="K16" s="29">
        <v>0</v>
      </c>
      <c r="L16" s="30">
        <f t="shared" si="3"/>
        <v>9409</v>
      </c>
      <c r="M16" s="31">
        <f t="shared" si="4"/>
        <v>38506.33</v>
      </c>
      <c r="N16" s="32">
        <f t="shared" si="5"/>
        <v>0</v>
      </c>
      <c r="O16" s="32">
        <f t="shared" si="6"/>
        <v>38506.33</v>
      </c>
      <c r="P16" s="33">
        <f t="shared" si="7"/>
        <v>26954.43</v>
      </c>
      <c r="Q16" s="34">
        <f t="shared" si="8"/>
        <v>11551.9</v>
      </c>
      <c r="R16" s="8"/>
    </row>
    <row r="17" spans="2:18" ht="10.5" customHeight="1" x14ac:dyDescent="0.25">
      <c r="B17" s="5">
        <f t="shared" si="9"/>
        <v>8</v>
      </c>
      <c r="C17" s="21">
        <v>9.3949999999999996</v>
      </c>
      <c r="D17" s="22">
        <v>14.28</v>
      </c>
      <c r="E17" s="23">
        <v>5.1150000000000002</v>
      </c>
      <c r="F17" s="24">
        <f t="shared" si="0"/>
        <v>5.3841999999999999</v>
      </c>
      <c r="G17" s="25">
        <v>2.46E-2</v>
      </c>
      <c r="H17" s="26">
        <f t="shared" si="1"/>
        <v>3.9861999999999993</v>
      </c>
      <c r="I17" s="27">
        <f t="shared" si="2"/>
        <v>9.1403999999999996</v>
      </c>
      <c r="J17" s="28">
        <v>12317</v>
      </c>
      <c r="K17" s="29">
        <v>0</v>
      </c>
      <c r="L17" s="30">
        <f t="shared" si="3"/>
        <v>12317</v>
      </c>
      <c r="M17" s="31">
        <f t="shared" si="4"/>
        <v>49098.03</v>
      </c>
      <c r="N17" s="32">
        <f t="shared" si="5"/>
        <v>0</v>
      </c>
      <c r="O17" s="32">
        <f t="shared" si="6"/>
        <v>49098.03</v>
      </c>
      <c r="P17" s="33">
        <f t="shared" si="7"/>
        <v>34368.620000000003</v>
      </c>
      <c r="Q17" s="34">
        <f t="shared" si="8"/>
        <v>14729.41</v>
      </c>
      <c r="R17" s="8"/>
    </row>
    <row r="18" spans="2:18" ht="10.5" customHeight="1" x14ac:dyDescent="0.25">
      <c r="B18" s="5">
        <f t="shared" si="9"/>
        <v>9</v>
      </c>
      <c r="C18" s="21">
        <v>8.9049999999999994</v>
      </c>
      <c r="D18" s="22">
        <v>12.824999999999999</v>
      </c>
      <c r="E18" s="23">
        <v>5.1349999999999998</v>
      </c>
      <c r="F18" s="24">
        <f t="shared" si="0"/>
        <v>5.4053000000000004</v>
      </c>
      <c r="G18" s="25">
        <v>2.46E-2</v>
      </c>
      <c r="H18" s="26">
        <f t="shared" si="1"/>
        <v>3.4750999999999985</v>
      </c>
      <c r="I18" s="27">
        <f t="shared" si="2"/>
        <v>7.6653999999999991</v>
      </c>
      <c r="J18" s="28">
        <v>15963</v>
      </c>
      <c r="K18" s="29">
        <v>0</v>
      </c>
      <c r="L18" s="30">
        <f t="shared" si="3"/>
        <v>15963</v>
      </c>
      <c r="M18" s="31">
        <f t="shared" si="4"/>
        <v>55473.02</v>
      </c>
      <c r="N18" s="32">
        <f t="shared" si="5"/>
        <v>0</v>
      </c>
      <c r="O18" s="32">
        <f t="shared" si="6"/>
        <v>55473.02</v>
      </c>
      <c r="P18" s="33">
        <f t="shared" si="7"/>
        <v>38831.11</v>
      </c>
      <c r="Q18" s="34">
        <f t="shared" si="8"/>
        <v>16641.91</v>
      </c>
      <c r="R18" s="8"/>
    </row>
    <row r="19" spans="2:18" ht="10.5" customHeight="1" x14ac:dyDescent="0.25">
      <c r="B19" s="5">
        <f t="shared" si="9"/>
        <v>10</v>
      </c>
      <c r="C19" s="21">
        <v>8.39</v>
      </c>
      <c r="D19" s="22">
        <v>12.505000000000001</v>
      </c>
      <c r="E19" s="23">
        <v>5</v>
      </c>
      <c r="F19" s="24">
        <f t="shared" si="0"/>
        <v>5.2632000000000003</v>
      </c>
      <c r="G19" s="25">
        <v>2.46E-2</v>
      </c>
      <c r="H19" s="26">
        <f t="shared" si="1"/>
        <v>3.1021999999999998</v>
      </c>
      <c r="I19" s="27">
        <f t="shared" si="2"/>
        <v>7.4804000000000004</v>
      </c>
      <c r="J19" s="28">
        <v>15263</v>
      </c>
      <c r="K19" s="29">
        <v>0</v>
      </c>
      <c r="L19" s="30">
        <f t="shared" si="3"/>
        <v>15263</v>
      </c>
      <c r="M19" s="31">
        <f t="shared" si="4"/>
        <v>47348.88</v>
      </c>
      <c r="N19" s="32">
        <f t="shared" si="5"/>
        <v>0</v>
      </c>
      <c r="O19" s="32">
        <f t="shared" si="6"/>
        <v>47348.88</v>
      </c>
      <c r="P19" s="33">
        <f t="shared" si="7"/>
        <v>33144.22</v>
      </c>
      <c r="Q19" s="34">
        <f t="shared" si="8"/>
        <v>14204.66</v>
      </c>
      <c r="R19" s="8"/>
    </row>
    <row r="20" spans="2:18" ht="10.5" customHeight="1" x14ac:dyDescent="0.25">
      <c r="B20" s="5">
        <f t="shared" si="9"/>
        <v>11</v>
      </c>
      <c r="C20" s="21">
        <v>8.39</v>
      </c>
      <c r="D20" s="22">
        <v>12.505000000000001</v>
      </c>
      <c r="E20" s="23">
        <v>5</v>
      </c>
      <c r="F20" s="24">
        <f t="shared" si="0"/>
        <v>5.2632000000000003</v>
      </c>
      <c r="G20" s="25">
        <v>2.46E-2</v>
      </c>
      <c r="H20" s="26">
        <f t="shared" si="1"/>
        <v>3.1021999999999998</v>
      </c>
      <c r="I20" s="27">
        <f t="shared" si="2"/>
        <v>7.4804000000000004</v>
      </c>
      <c r="J20" s="28">
        <v>12026</v>
      </c>
      <c r="K20" s="29">
        <v>0</v>
      </c>
      <c r="L20" s="30">
        <f t="shared" si="3"/>
        <v>12026</v>
      </c>
      <c r="M20" s="31">
        <f t="shared" si="4"/>
        <v>37307.06</v>
      </c>
      <c r="N20" s="32">
        <f t="shared" si="5"/>
        <v>0</v>
      </c>
      <c r="O20" s="32">
        <f t="shared" si="6"/>
        <v>37307.06</v>
      </c>
      <c r="P20" s="33">
        <f t="shared" si="7"/>
        <v>26114.94</v>
      </c>
      <c r="Q20" s="34">
        <f t="shared" si="8"/>
        <v>11192.12</v>
      </c>
      <c r="R20" s="8"/>
    </row>
    <row r="21" spans="2:18" ht="10.5" customHeight="1" x14ac:dyDescent="0.25">
      <c r="B21" s="5">
        <f t="shared" si="9"/>
        <v>12</v>
      </c>
      <c r="C21" s="21">
        <v>8.39</v>
      </c>
      <c r="D21" s="22">
        <v>12.505000000000001</v>
      </c>
      <c r="E21" s="23">
        <v>5</v>
      </c>
      <c r="F21" s="24">
        <f t="shared" si="0"/>
        <v>5.2632000000000003</v>
      </c>
      <c r="G21" s="25">
        <v>2.46E-2</v>
      </c>
      <c r="H21" s="26">
        <f t="shared" si="1"/>
        <v>3.1021999999999998</v>
      </c>
      <c r="I21" s="27">
        <f t="shared" si="2"/>
        <v>7.4804000000000004</v>
      </c>
      <c r="J21" s="28">
        <v>17210</v>
      </c>
      <c r="K21" s="29">
        <v>0</v>
      </c>
      <c r="L21" s="30">
        <f t="shared" si="3"/>
        <v>17210</v>
      </c>
      <c r="M21" s="31">
        <f t="shared" si="4"/>
        <v>53388.86</v>
      </c>
      <c r="N21" s="32">
        <f t="shared" si="5"/>
        <v>0</v>
      </c>
      <c r="O21" s="32">
        <f t="shared" si="6"/>
        <v>53388.86</v>
      </c>
      <c r="P21" s="33">
        <f t="shared" si="7"/>
        <v>37372.199999999997</v>
      </c>
      <c r="Q21" s="34">
        <f t="shared" si="8"/>
        <v>16016.66</v>
      </c>
      <c r="R21" s="8"/>
    </row>
    <row r="22" spans="2:18" ht="10.5" customHeight="1" x14ac:dyDescent="0.25">
      <c r="B22" s="5">
        <f t="shared" si="9"/>
        <v>13</v>
      </c>
      <c r="C22" s="21">
        <v>8.2249999999999996</v>
      </c>
      <c r="D22" s="22">
        <v>11.565</v>
      </c>
      <c r="E22" s="23">
        <v>4.8449999999999998</v>
      </c>
      <c r="F22" s="24">
        <f t="shared" si="0"/>
        <v>5.0999999999999996</v>
      </c>
      <c r="G22" s="25">
        <v>2.46E-2</v>
      </c>
      <c r="H22" s="26">
        <f t="shared" si="1"/>
        <v>3.1003999999999996</v>
      </c>
      <c r="I22" s="27">
        <f t="shared" si="2"/>
        <v>6.6953999999999994</v>
      </c>
      <c r="J22" s="28">
        <v>12393</v>
      </c>
      <c r="K22" s="29">
        <v>0</v>
      </c>
      <c r="L22" s="30">
        <f t="shared" si="3"/>
        <v>12393</v>
      </c>
      <c r="M22" s="31">
        <f t="shared" si="4"/>
        <v>38423.26</v>
      </c>
      <c r="N22" s="32">
        <f t="shared" si="5"/>
        <v>0</v>
      </c>
      <c r="O22" s="32">
        <f t="shared" si="6"/>
        <v>38423.26</v>
      </c>
      <c r="P22" s="33">
        <f t="shared" si="7"/>
        <v>26896.28</v>
      </c>
      <c r="Q22" s="34">
        <f t="shared" si="8"/>
        <v>11526.98</v>
      </c>
      <c r="R22" s="8"/>
    </row>
    <row r="23" spans="2:18" ht="10.5" customHeight="1" x14ac:dyDescent="0.25">
      <c r="B23" s="5">
        <f t="shared" si="9"/>
        <v>14</v>
      </c>
      <c r="C23" s="21">
        <v>8.31</v>
      </c>
      <c r="D23" s="22">
        <v>10.92</v>
      </c>
      <c r="E23" s="23">
        <v>5</v>
      </c>
      <c r="F23" s="24">
        <f t="shared" si="0"/>
        <v>5.2632000000000003</v>
      </c>
      <c r="G23" s="25">
        <v>2.46E-2</v>
      </c>
      <c r="H23" s="26">
        <f t="shared" si="1"/>
        <v>3.0221999999999998</v>
      </c>
      <c r="I23" s="27">
        <f t="shared" si="2"/>
        <v>5.8953999999999995</v>
      </c>
      <c r="J23" s="28">
        <v>8008</v>
      </c>
      <c r="K23" s="29">
        <v>82</v>
      </c>
      <c r="L23" s="30">
        <f t="shared" si="3"/>
        <v>8090</v>
      </c>
      <c r="M23" s="31">
        <f t="shared" si="4"/>
        <v>24201.78</v>
      </c>
      <c r="N23" s="32">
        <f t="shared" si="5"/>
        <v>483.42</v>
      </c>
      <c r="O23" s="32">
        <f t="shared" si="6"/>
        <v>24685.199999999997</v>
      </c>
      <c r="P23" s="33">
        <f t="shared" si="7"/>
        <v>17279.64</v>
      </c>
      <c r="Q23" s="34">
        <f t="shared" si="8"/>
        <v>7405.56</v>
      </c>
      <c r="R23" s="8"/>
    </row>
    <row r="24" spans="2:18" ht="10.5" customHeight="1" x14ac:dyDescent="0.25">
      <c r="B24" s="5">
        <f t="shared" si="9"/>
        <v>15</v>
      </c>
      <c r="C24" s="21">
        <v>8.0399999999999991</v>
      </c>
      <c r="D24" s="22">
        <v>9.5350000000000001</v>
      </c>
      <c r="E24" s="23">
        <v>4.8849999999999998</v>
      </c>
      <c r="F24" s="24">
        <f t="shared" si="0"/>
        <v>5.1421000000000001</v>
      </c>
      <c r="G24" s="25">
        <v>2.46E-2</v>
      </c>
      <c r="H24" s="26">
        <f t="shared" si="1"/>
        <v>2.8732999999999986</v>
      </c>
      <c r="I24" s="27">
        <f t="shared" si="2"/>
        <v>4.6254</v>
      </c>
      <c r="J24" s="28">
        <v>0</v>
      </c>
      <c r="K24" s="29">
        <v>532</v>
      </c>
      <c r="L24" s="30">
        <f t="shared" si="3"/>
        <v>532</v>
      </c>
      <c r="M24" s="31">
        <f t="shared" si="4"/>
        <v>0</v>
      </c>
      <c r="N24" s="32">
        <f t="shared" si="5"/>
        <v>2460.71</v>
      </c>
      <c r="O24" s="32">
        <f t="shared" si="6"/>
        <v>2460.71</v>
      </c>
      <c r="P24" s="33">
        <f t="shared" si="7"/>
        <v>1722.5</v>
      </c>
      <c r="Q24" s="34">
        <f t="shared" si="8"/>
        <v>738.21</v>
      </c>
      <c r="R24" s="8"/>
    </row>
    <row r="25" spans="2:18" ht="10.5" customHeight="1" x14ac:dyDescent="0.25">
      <c r="B25" s="5">
        <f t="shared" si="9"/>
        <v>16</v>
      </c>
      <c r="C25" s="21">
        <v>9.1850000000000005</v>
      </c>
      <c r="D25" s="22">
        <v>9.41</v>
      </c>
      <c r="E25" s="23">
        <v>4.7649999999999997</v>
      </c>
      <c r="F25" s="24">
        <f t="shared" si="0"/>
        <v>5.0157999999999996</v>
      </c>
      <c r="G25" s="25">
        <v>2.46E-2</v>
      </c>
      <c r="H25" s="26">
        <f t="shared" si="1"/>
        <v>4.1446000000000005</v>
      </c>
      <c r="I25" s="27">
        <f t="shared" si="2"/>
        <v>4.6204000000000001</v>
      </c>
      <c r="J25" s="28">
        <v>0</v>
      </c>
      <c r="K25" s="29">
        <v>2050</v>
      </c>
      <c r="L25" s="30">
        <f t="shared" si="3"/>
        <v>2050</v>
      </c>
      <c r="M25" s="31">
        <f t="shared" si="4"/>
        <v>0</v>
      </c>
      <c r="N25" s="32">
        <f t="shared" si="5"/>
        <v>9471.82</v>
      </c>
      <c r="O25" s="32">
        <f t="shared" si="6"/>
        <v>9471.82</v>
      </c>
      <c r="P25" s="33">
        <f t="shared" si="7"/>
        <v>6630.27</v>
      </c>
      <c r="Q25" s="34">
        <f t="shared" si="8"/>
        <v>2841.55</v>
      </c>
      <c r="R25" s="8"/>
    </row>
    <row r="26" spans="2:18" ht="10.5" customHeight="1" x14ac:dyDescent="0.25">
      <c r="B26" s="5">
        <f t="shared" si="9"/>
        <v>17</v>
      </c>
      <c r="C26" s="21">
        <v>8.9250000000000007</v>
      </c>
      <c r="D26" s="22">
        <v>9.0250000000000004</v>
      </c>
      <c r="E26" s="23">
        <v>4.835</v>
      </c>
      <c r="F26" s="24">
        <f t="shared" si="0"/>
        <v>5.0895000000000001</v>
      </c>
      <c r="G26" s="25">
        <v>2.46E-2</v>
      </c>
      <c r="H26" s="26">
        <f t="shared" si="1"/>
        <v>3.8109000000000002</v>
      </c>
      <c r="I26" s="27">
        <f t="shared" si="2"/>
        <v>4.1654</v>
      </c>
      <c r="J26" s="28">
        <v>0</v>
      </c>
      <c r="K26" s="29">
        <v>66</v>
      </c>
      <c r="L26" s="30">
        <f t="shared" si="3"/>
        <v>66</v>
      </c>
      <c r="M26" s="31">
        <f t="shared" si="4"/>
        <v>0</v>
      </c>
      <c r="N26" s="32">
        <f t="shared" si="5"/>
        <v>274.92</v>
      </c>
      <c r="O26" s="32">
        <f t="shared" si="6"/>
        <v>274.92</v>
      </c>
      <c r="P26" s="33">
        <f t="shared" si="7"/>
        <v>192.44</v>
      </c>
      <c r="Q26" s="34">
        <f t="shared" si="8"/>
        <v>82.48</v>
      </c>
      <c r="R26" s="8"/>
    </row>
    <row r="27" spans="2:18" ht="10.5" customHeight="1" x14ac:dyDescent="0.25">
      <c r="B27" s="5">
        <f t="shared" si="9"/>
        <v>18</v>
      </c>
      <c r="C27" s="21">
        <v>8.9250000000000007</v>
      </c>
      <c r="D27" s="22">
        <v>9.0250000000000004</v>
      </c>
      <c r="E27" s="23">
        <v>4.835</v>
      </c>
      <c r="F27" s="24">
        <f t="shared" si="0"/>
        <v>5.0895000000000001</v>
      </c>
      <c r="G27" s="25">
        <v>2.46E-2</v>
      </c>
      <c r="H27" s="26">
        <f t="shared" si="1"/>
        <v>3.8109000000000002</v>
      </c>
      <c r="I27" s="27">
        <f t="shared" si="2"/>
        <v>4.1654</v>
      </c>
      <c r="J27" s="28">
        <v>0</v>
      </c>
      <c r="K27" s="29">
        <v>1299</v>
      </c>
      <c r="L27" s="30">
        <f t="shared" si="3"/>
        <v>1299</v>
      </c>
      <c r="M27" s="31">
        <f t="shared" si="4"/>
        <v>0</v>
      </c>
      <c r="N27" s="32">
        <f t="shared" si="5"/>
        <v>5410.85</v>
      </c>
      <c r="O27" s="32">
        <f t="shared" si="6"/>
        <v>5410.85</v>
      </c>
      <c r="P27" s="33">
        <f t="shared" si="7"/>
        <v>3787.6</v>
      </c>
      <c r="Q27" s="34">
        <f t="shared" si="8"/>
        <v>1623.26</v>
      </c>
      <c r="R27" s="8"/>
    </row>
    <row r="28" spans="2:18" ht="10.5" customHeight="1" x14ac:dyDescent="0.25">
      <c r="B28" s="5">
        <f t="shared" si="9"/>
        <v>19</v>
      </c>
      <c r="C28" s="21">
        <v>8.9250000000000007</v>
      </c>
      <c r="D28" s="22">
        <v>9.0250000000000004</v>
      </c>
      <c r="E28" s="23">
        <v>4.835</v>
      </c>
      <c r="F28" s="24">
        <f t="shared" si="0"/>
        <v>5.0895000000000001</v>
      </c>
      <c r="G28" s="25">
        <v>2.46E-2</v>
      </c>
      <c r="H28" s="26">
        <f t="shared" si="1"/>
        <v>3.8109000000000002</v>
      </c>
      <c r="I28" s="27">
        <f t="shared" si="2"/>
        <v>4.1654</v>
      </c>
      <c r="J28" s="28">
        <v>0</v>
      </c>
      <c r="K28" s="29">
        <v>1219</v>
      </c>
      <c r="L28" s="30">
        <f t="shared" si="3"/>
        <v>1219</v>
      </c>
      <c r="M28" s="31">
        <f t="shared" si="4"/>
        <v>0</v>
      </c>
      <c r="N28" s="32">
        <f t="shared" si="5"/>
        <v>5077.62</v>
      </c>
      <c r="O28" s="32">
        <f t="shared" si="6"/>
        <v>5077.62</v>
      </c>
      <c r="P28" s="33">
        <f t="shared" si="7"/>
        <v>3554.33</v>
      </c>
      <c r="Q28" s="34">
        <f t="shared" si="8"/>
        <v>1523.29</v>
      </c>
      <c r="R28" s="8"/>
    </row>
    <row r="29" spans="2:18" ht="10.5" customHeight="1" x14ac:dyDescent="0.25">
      <c r="B29" s="5">
        <f t="shared" si="9"/>
        <v>20</v>
      </c>
      <c r="C29" s="21">
        <v>7.2</v>
      </c>
      <c r="D29" s="22">
        <v>9.9450000000000003</v>
      </c>
      <c r="E29" s="23">
        <v>4.9749999999999996</v>
      </c>
      <c r="F29" s="24">
        <f t="shared" si="0"/>
        <v>5.2367999999999997</v>
      </c>
      <c r="G29" s="25">
        <v>2.46E-2</v>
      </c>
      <c r="H29" s="26">
        <f t="shared" si="1"/>
        <v>1.9386000000000001</v>
      </c>
      <c r="I29" s="27">
        <f t="shared" si="2"/>
        <v>4.9454000000000002</v>
      </c>
      <c r="J29" s="28">
        <v>0</v>
      </c>
      <c r="K29" s="29">
        <v>885</v>
      </c>
      <c r="L29" s="36">
        <f t="shared" si="3"/>
        <v>885</v>
      </c>
      <c r="M29" s="31">
        <f t="shared" si="4"/>
        <v>0</v>
      </c>
      <c r="N29" s="32">
        <f t="shared" si="5"/>
        <v>4376.68</v>
      </c>
      <c r="O29" s="32">
        <f t="shared" si="6"/>
        <v>4376.68</v>
      </c>
      <c r="P29" s="33">
        <f t="shared" si="7"/>
        <v>3063.68</v>
      </c>
      <c r="Q29" s="34">
        <f t="shared" si="8"/>
        <v>1313</v>
      </c>
      <c r="R29" s="8"/>
    </row>
    <row r="30" spans="2:18" ht="10.5" customHeight="1" x14ac:dyDescent="0.25">
      <c r="B30" s="5">
        <f t="shared" si="9"/>
        <v>21</v>
      </c>
      <c r="C30" s="21">
        <v>5.71</v>
      </c>
      <c r="D30" s="22">
        <v>11.035</v>
      </c>
      <c r="E30" s="23">
        <v>4.9000000000000004</v>
      </c>
      <c r="F30" s="24">
        <f t="shared" si="0"/>
        <v>5.1578999999999997</v>
      </c>
      <c r="G30" s="25">
        <v>2.46E-2</v>
      </c>
      <c r="H30" s="26">
        <f t="shared" si="1"/>
        <v>0.52749999999999986</v>
      </c>
      <c r="I30" s="27">
        <f t="shared" si="2"/>
        <v>6.1103999999999994</v>
      </c>
      <c r="J30" s="28">
        <v>0</v>
      </c>
      <c r="K30" s="29">
        <v>923</v>
      </c>
      <c r="L30" s="30">
        <f t="shared" si="3"/>
        <v>923</v>
      </c>
      <c r="M30" s="31">
        <f t="shared" si="4"/>
        <v>0</v>
      </c>
      <c r="N30" s="32">
        <f t="shared" si="5"/>
        <v>5639.9</v>
      </c>
      <c r="O30" s="32">
        <f t="shared" si="6"/>
        <v>5639.9</v>
      </c>
      <c r="P30" s="33">
        <f t="shared" si="7"/>
        <v>3947.93</v>
      </c>
      <c r="Q30" s="34">
        <f t="shared" si="8"/>
        <v>1691.97</v>
      </c>
      <c r="R30" s="8"/>
    </row>
    <row r="31" spans="2:18" ht="10.5" customHeight="1" x14ac:dyDescent="0.25">
      <c r="B31" s="5">
        <f t="shared" si="9"/>
        <v>22</v>
      </c>
      <c r="C31" s="21">
        <v>5.9050000000000002</v>
      </c>
      <c r="D31" s="22">
        <v>11.605</v>
      </c>
      <c r="E31" s="23">
        <v>4.97</v>
      </c>
      <c r="F31" s="24">
        <f t="shared" si="0"/>
        <v>5.2316000000000003</v>
      </c>
      <c r="G31" s="25">
        <v>2.46E-2</v>
      </c>
      <c r="H31" s="26">
        <f t="shared" si="1"/>
        <v>0.6487999999999996</v>
      </c>
      <c r="I31" s="27">
        <f t="shared" si="2"/>
        <v>6.6104000000000003</v>
      </c>
      <c r="J31" s="28">
        <v>0</v>
      </c>
      <c r="K31" s="29">
        <v>1773</v>
      </c>
      <c r="L31" s="30">
        <f t="shared" si="3"/>
        <v>1773</v>
      </c>
      <c r="M31" s="31">
        <f t="shared" si="4"/>
        <v>0</v>
      </c>
      <c r="N31" s="32">
        <f t="shared" si="5"/>
        <v>11720.24</v>
      </c>
      <c r="O31" s="32">
        <f t="shared" si="6"/>
        <v>11720.24</v>
      </c>
      <c r="P31" s="33">
        <f t="shared" si="7"/>
        <v>8204.17</v>
      </c>
      <c r="Q31" s="34">
        <f t="shared" si="8"/>
        <v>3516.07</v>
      </c>
      <c r="R31" s="8"/>
    </row>
    <row r="32" spans="2:18" ht="10.5" customHeight="1" x14ac:dyDescent="0.25">
      <c r="B32" s="5">
        <f t="shared" si="9"/>
        <v>23</v>
      </c>
      <c r="C32" s="21">
        <v>5.97</v>
      </c>
      <c r="D32" s="22">
        <v>10.994999999999999</v>
      </c>
      <c r="E32" s="23">
        <v>4.8499999999999996</v>
      </c>
      <c r="F32" s="24">
        <f t="shared" si="0"/>
        <v>5.1052999999999997</v>
      </c>
      <c r="G32" s="25">
        <v>2.46E-2</v>
      </c>
      <c r="H32" s="26">
        <f t="shared" si="1"/>
        <v>0.84009999999999962</v>
      </c>
      <c r="I32" s="27">
        <f t="shared" si="2"/>
        <v>6.1203999999999992</v>
      </c>
      <c r="J32" s="37">
        <v>0</v>
      </c>
      <c r="K32" s="22">
        <v>1323</v>
      </c>
      <c r="L32" s="30">
        <f t="shared" si="3"/>
        <v>1323</v>
      </c>
      <c r="M32" s="31">
        <f t="shared" si="4"/>
        <v>0</v>
      </c>
      <c r="N32" s="32">
        <f t="shared" si="5"/>
        <v>8097.29</v>
      </c>
      <c r="O32" s="32">
        <f t="shared" si="6"/>
        <v>8097.29</v>
      </c>
      <c r="P32" s="33">
        <f t="shared" si="7"/>
        <v>5668.1</v>
      </c>
      <c r="Q32" s="34">
        <f t="shared" si="8"/>
        <v>2429.19</v>
      </c>
      <c r="R32" s="8"/>
    </row>
    <row r="33" spans="2:25" ht="10.5" customHeight="1" x14ac:dyDescent="0.25">
      <c r="B33" s="5">
        <f t="shared" si="9"/>
        <v>24</v>
      </c>
      <c r="C33" s="21">
        <v>8.1449999999999996</v>
      </c>
      <c r="D33" s="22">
        <v>11.13</v>
      </c>
      <c r="E33" s="23">
        <v>4.97</v>
      </c>
      <c r="F33" s="24">
        <f t="shared" si="0"/>
        <v>5.2316000000000003</v>
      </c>
      <c r="G33" s="25">
        <v>2.46E-2</v>
      </c>
      <c r="H33" s="26">
        <f t="shared" si="1"/>
        <v>2.8887999999999989</v>
      </c>
      <c r="I33" s="27">
        <f t="shared" si="2"/>
        <v>6.1354000000000006</v>
      </c>
      <c r="J33" s="37">
        <v>0</v>
      </c>
      <c r="K33" s="22">
        <v>2484</v>
      </c>
      <c r="L33" s="30">
        <f t="shared" si="3"/>
        <v>2484</v>
      </c>
      <c r="M33" s="31">
        <f t="shared" si="4"/>
        <v>0</v>
      </c>
      <c r="N33" s="32">
        <f t="shared" si="5"/>
        <v>15240.33</v>
      </c>
      <c r="O33" s="32">
        <f t="shared" si="6"/>
        <v>15240.33</v>
      </c>
      <c r="P33" s="33">
        <f t="shared" si="7"/>
        <v>10668.23</v>
      </c>
      <c r="Q33" s="34">
        <f t="shared" si="8"/>
        <v>4572.1000000000004</v>
      </c>
      <c r="R33" s="8"/>
    </row>
    <row r="34" spans="2:25" ht="10.5" customHeight="1" x14ac:dyDescent="0.25">
      <c r="B34" s="5">
        <f t="shared" si="9"/>
        <v>25</v>
      </c>
      <c r="C34" s="21">
        <v>8.1449999999999996</v>
      </c>
      <c r="D34" s="22">
        <v>11.13</v>
      </c>
      <c r="E34" s="23">
        <v>4.97</v>
      </c>
      <c r="F34" s="24">
        <f t="shared" si="0"/>
        <v>5.2316000000000003</v>
      </c>
      <c r="G34" s="25">
        <v>2.46E-2</v>
      </c>
      <c r="H34" s="26">
        <f t="shared" si="1"/>
        <v>2.8887999999999989</v>
      </c>
      <c r="I34" s="27">
        <f t="shared" si="2"/>
        <v>6.1354000000000006</v>
      </c>
      <c r="J34" s="37">
        <v>0</v>
      </c>
      <c r="K34" s="22">
        <v>3156</v>
      </c>
      <c r="L34" s="30">
        <f t="shared" si="3"/>
        <v>3156</v>
      </c>
      <c r="M34" s="31">
        <f t="shared" si="4"/>
        <v>0</v>
      </c>
      <c r="N34" s="32">
        <f t="shared" si="5"/>
        <v>19363.32</v>
      </c>
      <c r="O34" s="32">
        <f t="shared" si="6"/>
        <v>19363.32</v>
      </c>
      <c r="P34" s="33">
        <f t="shared" si="7"/>
        <v>13554.32</v>
      </c>
      <c r="Q34" s="34">
        <f t="shared" si="8"/>
        <v>5809</v>
      </c>
      <c r="R34" s="8"/>
    </row>
    <row r="35" spans="2:25" ht="10.5" customHeight="1" x14ac:dyDescent="0.25">
      <c r="B35" s="5">
        <f t="shared" si="9"/>
        <v>26</v>
      </c>
      <c r="C35" s="21">
        <v>8.1449999999999996</v>
      </c>
      <c r="D35" s="22">
        <v>11.13</v>
      </c>
      <c r="E35" s="23">
        <v>4.97</v>
      </c>
      <c r="F35" s="24">
        <f t="shared" si="0"/>
        <v>5.2316000000000003</v>
      </c>
      <c r="G35" s="25">
        <v>2.46E-2</v>
      </c>
      <c r="H35" s="26">
        <f t="shared" si="1"/>
        <v>2.8887999999999989</v>
      </c>
      <c r="I35" s="27">
        <f t="shared" si="2"/>
        <v>6.1354000000000006</v>
      </c>
      <c r="J35" s="37">
        <v>0</v>
      </c>
      <c r="K35" s="22">
        <v>2286</v>
      </c>
      <c r="L35" s="30">
        <f t="shared" si="3"/>
        <v>2286</v>
      </c>
      <c r="M35" s="31">
        <f t="shared" si="4"/>
        <v>0</v>
      </c>
      <c r="N35" s="32">
        <f t="shared" si="5"/>
        <v>14025.52</v>
      </c>
      <c r="O35" s="32">
        <f t="shared" si="6"/>
        <v>14025.52</v>
      </c>
      <c r="P35" s="33">
        <f t="shared" si="7"/>
        <v>9817.86</v>
      </c>
      <c r="Q35" s="34">
        <f t="shared" si="8"/>
        <v>4207.66</v>
      </c>
      <c r="R35" s="8"/>
    </row>
    <row r="36" spans="2:25" ht="10.5" customHeight="1" x14ac:dyDescent="0.25">
      <c r="B36" s="5">
        <f t="shared" si="9"/>
        <v>27</v>
      </c>
      <c r="C36" s="21">
        <v>8.7149999999999999</v>
      </c>
      <c r="D36" s="22">
        <v>10.25</v>
      </c>
      <c r="E36" s="23">
        <v>5.0199999999999996</v>
      </c>
      <c r="F36" s="24">
        <f t="shared" si="0"/>
        <v>5.2842000000000002</v>
      </c>
      <c r="G36" s="25">
        <v>2.46E-2</v>
      </c>
      <c r="H36" s="26">
        <f t="shared" si="1"/>
        <v>3.4061999999999992</v>
      </c>
      <c r="I36" s="27">
        <f t="shared" si="2"/>
        <v>5.2054</v>
      </c>
      <c r="J36" s="37">
        <v>0</v>
      </c>
      <c r="K36" s="22">
        <v>1750</v>
      </c>
      <c r="L36" s="30">
        <f t="shared" si="3"/>
        <v>1750</v>
      </c>
      <c r="M36" s="31">
        <f t="shared" si="4"/>
        <v>0</v>
      </c>
      <c r="N36" s="32">
        <f t="shared" si="5"/>
        <v>9109.4500000000007</v>
      </c>
      <c r="O36" s="32">
        <f t="shared" si="6"/>
        <v>9109.4500000000007</v>
      </c>
      <c r="P36" s="33">
        <f t="shared" si="7"/>
        <v>6376.62</v>
      </c>
      <c r="Q36" s="34">
        <f t="shared" si="8"/>
        <v>2732.84</v>
      </c>
      <c r="R36" s="8"/>
    </row>
    <row r="37" spans="2:25" ht="10.5" customHeight="1" x14ac:dyDescent="0.25">
      <c r="B37" s="5">
        <f t="shared" si="9"/>
        <v>28</v>
      </c>
      <c r="C37" s="21">
        <v>8.6750000000000007</v>
      </c>
      <c r="D37" s="22">
        <v>10.78</v>
      </c>
      <c r="E37" s="23">
        <v>5.1950000000000003</v>
      </c>
      <c r="F37" s="24">
        <f t="shared" si="0"/>
        <v>5.4683999999999999</v>
      </c>
      <c r="G37" s="25">
        <v>2.46E-2</v>
      </c>
      <c r="H37" s="26">
        <f t="shared" si="1"/>
        <v>3.1820000000000004</v>
      </c>
      <c r="I37" s="27">
        <f t="shared" si="2"/>
        <v>5.5603999999999987</v>
      </c>
      <c r="J37" s="37">
        <v>0</v>
      </c>
      <c r="K37" s="22">
        <v>2130</v>
      </c>
      <c r="L37" s="30">
        <f t="shared" si="3"/>
        <v>2130</v>
      </c>
      <c r="M37" s="31">
        <f t="shared" si="4"/>
        <v>0</v>
      </c>
      <c r="N37" s="32">
        <f t="shared" si="5"/>
        <v>11843.65</v>
      </c>
      <c r="O37" s="32">
        <f t="shared" si="6"/>
        <v>11843.65</v>
      </c>
      <c r="P37" s="33">
        <f t="shared" si="7"/>
        <v>8290.56</v>
      </c>
      <c r="Q37" s="34">
        <f t="shared" si="8"/>
        <v>3553.1</v>
      </c>
      <c r="R37" s="8"/>
    </row>
    <row r="38" spans="2:25" ht="10.5" customHeight="1" x14ac:dyDescent="0.25">
      <c r="B38" s="5">
        <f t="shared" si="9"/>
        <v>29</v>
      </c>
      <c r="C38" s="21">
        <v>9.69</v>
      </c>
      <c r="D38" s="22">
        <v>13.585000000000001</v>
      </c>
      <c r="E38" s="23">
        <v>5.375</v>
      </c>
      <c r="F38" s="24">
        <f t="shared" si="0"/>
        <v>5.6578999999999997</v>
      </c>
      <c r="G38" s="25">
        <v>2.46E-2</v>
      </c>
      <c r="H38" s="26">
        <f t="shared" si="1"/>
        <v>4.0074999999999994</v>
      </c>
      <c r="I38" s="27">
        <f t="shared" si="2"/>
        <v>8.1854000000000013</v>
      </c>
      <c r="J38" s="37"/>
      <c r="K38" s="22">
        <v>2823</v>
      </c>
      <c r="L38" s="30">
        <f t="shared" si="3"/>
        <v>2823</v>
      </c>
      <c r="M38" s="31">
        <f t="shared" si="4"/>
        <v>0</v>
      </c>
      <c r="N38" s="32">
        <f t="shared" si="5"/>
        <v>23107.38</v>
      </c>
      <c r="O38" s="32">
        <f t="shared" si="6"/>
        <v>23107.38</v>
      </c>
      <c r="P38" s="33">
        <f t="shared" si="7"/>
        <v>16175.17</v>
      </c>
      <c r="Q38" s="34">
        <f t="shared" si="8"/>
        <v>6932.21</v>
      </c>
      <c r="R38" s="8"/>
    </row>
    <row r="39" spans="2:25" ht="10.5" customHeight="1" x14ac:dyDescent="0.25">
      <c r="B39" s="5">
        <f t="shared" si="9"/>
        <v>30</v>
      </c>
      <c r="C39" s="21">
        <v>9.9499999999999993</v>
      </c>
      <c r="D39" s="22">
        <v>14.015000000000001</v>
      </c>
      <c r="E39" s="23">
        <v>5.1849999999999996</v>
      </c>
      <c r="F39" s="24">
        <f t="shared" si="0"/>
        <v>5.4579000000000004</v>
      </c>
      <c r="G39" s="25">
        <v>2.46E-2</v>
      </c>
      <c r="H39" s="26">
        <f t="shared" si="1"/>
        <v>4.4674999999999985</v>
      </c>
      <c r="I39" s="27">
        <f t="shared" si="2"/>
        <v>8.8054000000000023</v>
      </c>
      <c r="J39" s="37"/>
      <c r="K39" s="22">
        <v>1729</v>
      </c>
      <c r="L39" s="30">
        <f t="shared" si="3"/>
        <v>1729</v>
      </c>
      <c r="M39" s="31">
        <f t="shared" si="4"/>
        <v>0</v>
      </c>
      <c r="N39" s="32">
        <f t="shared" si="5"/>
        <v>15224.54</v>
      </c>
      <c r="O39" s="32">
        <f t="shared" si="6"/>
        <v>15224.54</v>
      </c>
      <c r="P39" s="33">
        <f t="shared" si="7"/>
        <v>10657.18</v>
      </c>
      <c r="Q39" s="34">
        <f t="shared" si="8"/>
        <v>4567.3599999999997</v>
      </c>
      <c r="R39" s="8"/>
    </row>
    <row r="40" spans="2:25" ht="10.5" customHeight="1" thickBot="1" x14ac:dyDescent="0.3">
      <c r="B40" s="14">
        <f t="shared" si="9"/>
        <v>31</v>
      </c>
      <c r="C40" s="38">
        <v>9.9499999999999993</v>
      </c>
      <c r="D40" s="39">
        <v>14.25</v>
      </c>
      <c r="E40" s="40">
        <v>5.1150000000000002</v>
      </c>
      <c r="F40" s="41">
        <f t="shared" si="0"/>
        <v>5.3841999999999999</v>
      </c>
      <c r="G40" s="42">
        <v>2.46E-2</v>
      </c>
      <c r="H40" s="43">
        <f t="shared" si="1"/>
        <v>4.541199999999999</v>
      </c>
      <c r="I40" s="44">
        <f t="shared" si="2"/>
        <v>9.1104000000000003</v>
      </c>
      <c r="J40" s="45"/>
      <c r="K40" s="39">
        <v>1126</v>
      </c>
      <c r="L40" s="46">
        <f t="shared" si="3"/>
        <v>1126</v>
      </c>
      <c r="M40" s="47">
        <f t="shared" si="4"/>
        <v>0</v>
      </c>
      <c r="N40" s="48">
        <f t="shared" si="5"/>
        <v>10258.31</v>
      </c>
      <c r="O40" s="48">
        <f t="shared" si="6"/>
        <v>10258.31</v>
      </c>
      <c r="P40" s="49">
        <f t="shared" si="7"/>
        <v>7180.82</v>
      </c>
      <c r="Q40" s="50">
        <f t="shared" si="8"/>
        <v>3077.49</v>
      </c>
      <c r="R40" s="8"/>
    </row>
    <row r="41" spans="2:25" s="51" customFormat="1" ht="10.5" customHeight="1" x14ac:dyDescent="0.2">
      <c r="B41" s="52"/>
      <c r="C41" s="53"/>
      <c r="D41" s="54"/>
      <c r="E41" s="54"/>
      <c r="F41" s="54"/>
      <c r="G41" s="55"/>
      <c r="H41" s="56"/>
      <c r="I41" s="54"/>
      <c r="J41" s="57">
        <f t="shared" ref="J41:Q41" si="10">SUM(J10:J40)</f>
        <v>156102</v>
      </c>
      <c r="K41" s="58">
        <f t="shared" si="10"/>
        <v>39411</v>
      </c>
      <c r="L41" s="58">
        <f t="shared" si="10"/>
        <v>195513</v>
      </c>
      <c r="M41" s="59">
        <f t="shared" si="10"/>
        <v>558977.47</v>
      </c>
      <c r="N41" s="60">
        <f t="shared" si="10"/>
        <v>470583.78</v>
      </c>
      <c r="O41" s="60">
        <f t="shared" si="10"/>
        <v>1029561.2499999999</v>
      </c>
      <c r="P41" s="61">
        <f t="shared" si="10"/>
        <v>720692.89</v>
      </c>
      <c r="Q41" s="62">
        <f t="shared" si="10"/>
        <v>308868.39999999991</v>
      </c>
      <c r="R41" s="8"/>
      <c r="S41" s="2"/>
      <c r="T41" s="2"/>
      <c r="U41" s="2"/>
      <c r="V41" s="2"/>
      <c r="W41" s="2"/>
      <c r="X41" s="2"/>
      <c r="Y41" s="2"/>
    </row>
    <row r="42" spans="2:25" ht="12" customHeight="1" x14ac:dyDescent="0.25"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8"/>
    </row>
    <row r="43" spans="2:25" ht="12" customHeight="1" x14ac:dyDescent="0.25"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8"/>
    </row>
    <row r="44" spans="2:25" ht="12" customHeight="1" x14ac:dyDescent="0.25"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8"/>
    </row>
    <row r="45" spans="2:25" s="2" customFormat="1" ht="12" customHeight="1" x14ac:dyDescent="0.2">
      <c r="B45" s="5"/>
      <c r="C45" s="63" t="s">
        <v>23</v>
      </c>
      <c r="D45" s="64"/>
      <c r="E45" s="64"/>
      <c r="F45" s="65"/>
      <c r="G45" s="66"/>
      <c r="H45" s="67"/>
      <c r="I45" s="63" t="s">
        <v>24</v>
      </c>
      <c r="J45" s="65"/>
      <c r="K45" s="65"/>
      <c r="L45" s="64"/>
      <c r="N45" s="68"/>
      <c r="O45" s="69" t="s">
        <v>25</v>
      </c>
      <c r="P45" s="65"/>
      <c r="Q45" s="65"/>
      <c r="R45" s="70"/>
    </row>
    <row r="46" spans="2:25" s="2" customFormat="1" ht="12" customHeight="1" x14ac:dyDescent="0.2">
      <c r="B46" s="5"/>
      <c r="C46" s="68" t="s">
        <v>26</v>
      </c>
      <c r="D46" s="68"/>
      <c r="E46" s="68"/>
      <c r="F46" s="90">
        <f>+L41</f>
        <v>195513</v>
      </c>
      <c r="G46" s="90"/>
      <c r="H46" s="71"/>
      <c r="I46" s="68" t="s">
        <v>27</v>
      </c>
      <c r="L46" s="72">
        <v>50000</v>
      </c>
      <c r="N46" s="68"/>
      <c r="O46" s="68" t="s">
        <v>28</v>
      </c>
      <c r="P46" s="68"/>
      <c r="Q46" s="70">
        <f>+Q41</f>
        <v>308868.39999999991</v>
      </c>
      <c r="R46" s="70"/>
    </row>
    <row r="47" spans="2:25" s="2" customFormat="1" ht="12" customHeight="1" x14ac:dyDescent="0.2">
      <c r="B47" s="5"/>
      <c r="C47" s="64" t="s">
        <v>29</v>
      </c>
      <c r="D47" s="64"/>
      <c r="E47" s="64"/>
      <c r="F47" s="89">
        <v>2.46E-2</v>
      </c>
      <c r="G47" s="89"/>
      <c r="H47" s="73"/>
      <c r="I47" s="68" t="s">
        <v>30</v>
      </c>
      <c r="L47" s="72">
        <v>31</v>
      </c>
      <c r="N47" s="68"/>
      <c r="O47" s="68" t="s">
        <v>31</v>
      </c>
      <c r="P47" s="68"/>
      <c r="Q47" s="70">
        <f>+L49</f>
        <v>50375</v>
      </c>
      <c r="R47" s="70"/>
    </row>
    <row r="48" spans="2:25" s="2" customFormat="1" ht="12" customHeight="1" x14ac:dyDescent="0.2">
      <c r="B48" s="5"/>
      <c r="C48" s="68" t="s">
        <v>32</v>
      </c>
      <c r="D48" s="68"/>
      <c r="E48" s="68"/>
      <c r="F48" s="88">
        <f>+F47*F46</f>
        <v>4809.6198000000004</v>
      </c>
      <c r="G48" s="88"/>
      <c r="H48" s="74"/>
      <c r="I48" s="64" t="s">
        <v>33</v>
      </c>
      <c r="J48" s="65"/>
      <c r="K48" s="65"/>
      <c r="L48" s="75">
        <v>3.2500000000000001E-2</v>
      </c>
      <c r="N48" s="68"/>
      <c r="O48" s="64" t="s">
        <v>34</v>
      </c>
      <c r="P48" s="64"/>
      <c r="Q48" s="76">
        <f>+F48</f>
        <v>4809.6198000000004</v>
      </c>
      <c r="R48" s="70"/>
    </row>
    <row r="49" spans="2:18" s="2" customFormat="1" ht="12" customHeight="1" x14ac:dyDescent="0.2">
      <c r="B49" s="5"/>
      <c r="C49" s="68"/>
      <c r="D49" s="68"/>
      <c r="E49" s="68"/>
      <c r="F49" s="68"/>
      <c r="G49" s="68"/>
      <c r="H49" s="68"/>
      <c r="I49" s="68" t="s">
        <v>35</v>
      </c>
      <c r="L49" s="74">
        <f>+L48*L47*L46</f>
        <v>50375</v>
      </c>
      <c r="N49" s="68"/>
      <c r="O49" s="68" t="s">
        <v>36</v>
      </c>
      <c r="P49" s="68"/>
      <c r="Q49" s="70">
        <f>+Q48+Q47+Q46</f>
        <v>364053.01979999989</v>
      </c>
      <c r="R49" s="70"/>
    </row>
    <row r="50" spans="2:18" s="2" customFormat="1" ht="12" customHeight="1" x14ac:dyDescent="0.2">
      <c r="B50" s="5"/>
      <c r="C50" s="68"/>
      <c r="D50" s="68"/>
      <c r="E50" s="68"/>
      <c r="F50" s="68"/>
      <c r="G50" s="68"/>
      <c r="H50" s="68"/>
      <c r="I50" s="68"/>
      <c r="J50" s="77"/>
      <c r="L50" s="68"/>
      <c r="M50" s="74"/>
      <c r="N50" s="68"/>
      <c r="O50" s="68"/>
      <c r="P50" s="68"/>
      <c r="Q50" s="70"/>
      <c r="R50" s="70"/>
    </row>
    <row r="51" spans="2:18" s="2" customFormat="1" ht="12" customHeight="1" x14ac:dyDescent="0.2">
      <c r="B51" s="5"/>
      <c r="C51" s="68"/>
      <c r="D51" s="68"/>
      <c r="E51" s="68"/>
      <c r="F51" s="68"/>
      <c r="G51" s="68"/>
      <c r="H51" s="68"/>
      <c r="I51" s="68"/>
      <c r="J51" s="77"/>
      <c r="L51" s="68"/>
      <c r="M51" s="74"/>
      <c r="N51" s="68"/>
      <c r="O51" s="68"/>
      <c r="P51" s="68"/>
      <c r="Q51" s="70"/>
      <c r="R51" s="70"/>
    </row>
    <row r="52" spans="2:18" ht="12" customHeight="1" x14ac:dyDescent="0.25">
      <c r="B52" s="5"/>
      <c r="C52" s="2"/>
      <c r="D52" s="78" t="s">
        <v>37</v>
      </c>
      <c r="E52" s="2"/>
      <c r="F52" s="2"/>
      <c r="G52" s="2"/>
      <c r="H52" s="2"/>
      <c r="I52" s="2"/>
      <c r="J52" s="2"/>
      <c r="K52" s="2"/>
      <c r="L52" s="2"/>
      <c r="M52" s="72"/>
      <c r="N52" s="2"/>
      <c r="O52" s="2"/>
      <c r="P52" s="2"/>
      <c r="Q52" s="2"/>
      <c r="R52" s="8"/>
    </row>
  </sheetData>
  <mergeCells count="11">
    <mergeCell ref="C1:D1"/>
    <mergeCell ref="F48:G48"/>
    <mergeCell ref="F47:G47"/>
    <mergeCell ref="F46:G46"/>
    <mergeCell ref="C6:F6"/>
    <mergeCell ref="P8:Q8"/>
    <mergeCell ref="M8:O8"/>
    <mergeCell ref="J8:L8"/>
    <mergeCell ref="H6:I6"/>
    <mergeCell ref="H7:I7"/>
    <mergeCell ref="H8:I8"/>
  </mergeCells>
  <phoneticPr fontId="0" type="noConversion"/>
  <pageMargins left="0.75" right="0.25" top="0.5" bottom="0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2"/>
  <sheetViews>
    <sheetView tabSelected="1" workbookViewId="0">
      <selection activeCell="B1" sqref="B1"/>
    </sheetView>
  </sheetViews>
  <sheetFormatPr defaultRowHeight="13.2" x14ac:dyDescent="0.25"/>
  <cols>
    <col min="1" max="1" width="1.109375" customWidth="1"/>
    <col min="2" max="2" width="4.44140625" style="1" bestFit="1" customWidth="1"/>
    <col min="3" max="3" width="6.33203125" customWidth="1"/>
    <col min="4" max="5" width="6" customWidth="1"/>
    <col min="6" max="6" width="7.5546875" customWidth="1"/>
    <col min="7" max="9" width="8" customWidth="1"/>
    <col min="10" max="10" width="6.88671875" customWidth="1"/>
    <col min="11" max="11" width="7.109375" customWidth="1"/>
    <col min="12" max="12" width="9" customWidth="1"/>
    <col min="13" max="14" width="9.88671875" bestFit="1" customWidth="1"/>
    <col min="15" max="15" width="10.109375" customWidth="1"/>
    <col min="16" max="16" width="10" customWidth="1"/>
    <col min="17" max="17" width="9.6640625" customWidth="1"/>
    <col min="18" max="18" width="7.33203125" style="2" customWidth="1"/>
    <col min="19" max="25" width="9.109375" style="2" customWidth="1"/>
  </cols>
  <sheetData>
    <row r="1" spans="2:18" x14ac:dyDescent="0.25">
      <c r="C1" s="87">
        <v>36951</v>
      </c>
      <c r="D1" s="87"/>
      <c r="E1" s="2"/>
    </row>
    <row r="2" spans="2:18" x14ac:dyDescent="0.25">
      <c r="C2" s="3" t="s">
        <v>38</v>
      </c>
      <c r="D2" s="4"/>
      <c r="E2" s="2"/>
    </row>
    <row r="3" spans="2:18" x14ac:dyDescent="0.25">
      <c r="C3" s="3" t="s">
        <v>1</v>
      </c>
      <c r="E3" s="2"/>
    </row>
    <row r="4" spans="2:18" x14ac:dyDescent="0.25">
      <c r="C4" s="3"/>
      <c r="E4" s="2"/>
    </row>
    <row r="5" spans="2:18" x14ac:dyDescent="0.25">
      <c r="E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8" ht="10.5" customHeight="1" x14ac:dyDescent="0.25">
      <c r="B6" s="5"/>
      <c r="C6" s="82" t="s">
        <v>2</v>
      </c>
      <c r="D6" s="83"/>
      <c r="E6" s="83"/>
      <c r="F6" s="83"/>
      <c r="G6" s="6" t="s">
        <v>7</v>
      </c>
      <c r="H6" s="85" t="s">
        <v>3</v>
      </c>
      <c r="I6" s="86"/>
      <c r="J6" s="7"/>
      <c r="K6" s="8"/>
      <c r="L6" s="2"/>
      <c r="M6" s="2"/>
      <c r="N6" s="2"/>
      <c r="O6" s="2"/>
      <c r="P6" s="2"/>
      <c r="Q6" s="2"/>
    </row>
    <row r="7" spans="2:18" ht="10.5" customHeight="1" x14ac:dyDescent="0.25">
      <c r="B7" s="5"/>
      <c r="C7" s="9"/>
      <c r="D7" s="10"/>
      <c r="E7" s="10"/>
      <c r="F7" s="11" t="s">
        <v>4</v>
      </c>
      <c r="G7" s="6" t="s">
        <v>41</v>
      </c>
      <c r="H7" s="85" t="s">
        <v>42</v>
      </c>
      <c r="I7" s="86"/>
      <c r="J7" s="7"/>
      <c r="K7" s="11"/>
      <c r="L7" s="2"/>
      <c r="M7" s="2"/>
      <c r="N7" s="2"/>
      <c r="O7" s="2"/>
      <c r="P7" s="2"/>
      <c r="Q7" s="2"/>
    </row>
    <row r="8" spans="2:18" ht="10.5" customHeight="1" x14ac:dyDescent="0.25">
      <c r="B8" s="5"/>
      <c r="C8" s="13"/>
      <c r="D8" s="11"/>
      <c r="E8" s="11" t="s">
        <v>7</v>
      </c>
      <c r="F8" s="11" t="s">
        <v>8</v>
      </c>
      <c r="G8" s="6" t="s">
        <v>39</v>
      </c>
      <c r="H8" s="80" t="s">
        <v>10</v>
      </c>
      <c r="I8" s="81"/>
      <c r="J8" s="82" t="s">
        <v>11</v>
      </c>
      <c r="K8" s="83"/>
      <c r="L8" s="81"/>
      <c r="M8" s="82" t="s">
        <v>12</v>
      </c>
      <c r="N8" s="83"/>
      <c r="O8" s="84"/>
      <c r="P8" s="80" t="s">
        <v>13</v>
      </c>
      <c r="Q8" s="81"/>
      <c r="R8" s="11"/>
    </row>
    <row r="9" spans="2:18" ht="10.5" customHeight="1" thickBot="1" x14ac:dyDescent="0.3">
      <c r="B9" s="14" t="s">
        <v>14</v>
      </c>
      <c r="C9" s="15" t="s">
        <v>15</v>
      </c>
      <c r="D9" s="16" t="s">
        <v>16</v>
      </c>
      <c r="E9" s="16" t="s">
        <v>17</v>
      </c>
      <c r="F9" s="16" t="s">
        <v>18</v>
      </c>
      <c r="G9" s="79" t="s">
        <v>40</v>
      </c>
      <c r="H9" s="18" t="s">
        <v>15</v>
      </c>
      <c r="I9" s="16" t="s">
        <v>16</v>
      </c>
      <c r="J9" s="15" t="s">
        <v>15</v>
      </c>
      <c r="K9" s="16" t="s">
        <v>16</v>
      </c>
      <c r="L9" s="19" t="s">
        <v>20</v>
      </c>
      <c r="M9" s="15" t="s">
        <v>15</v>
      </c>
      <c r="N9" s="16" t="s">
        <v>16</v>
      </c>
      <c r="O9" s="16" t="s">
        <v>20</v>
      </c>
      <c r="P9" s="18" t="s">
        <v>21</v>
      </c>
      <c r="Q9" s="20" t="s">
        <v>22</v>
      </c>
      <c r="R9" s="11"/>
    </row>
    <row r="10" spans="2:18" ht="10.5" customHeight="1" x14ac:dyDescent="0.25">
      <c r="B10" s="5">
        <v>1</v>
      </c>
      <c r="C10" s="21">
        <v>8.15</v>
      </c>
      <c r="D10" s="22">
        <v>12.955</v>
      </c>
      <c r="E10" s="23">
        <v>5.19</v>
      </c>
      <c r="F10" s="24">
        <f t="shared" ref="F10:F40" si="0">ROUND(E10/0.95,4)</f>
        <v>5.4631999999999996</v>
      </c>
      <c r="G10" s="25">
        <v>3.2500000000000001E-2</v>
      </c>
      <c r="H10" s="26">
        <f t="shared" ref="H10:H40" si="1">+C10-(F10+G10)</f>
        <v>2.654300000000001</v>
      </c>
      <c r="I10" s="27">
        <f>+D10-(F10+G10)</f>
        <v>7.4593000000000007</v>
      </c>
      <c r="J10" s="28">
        <v>10000</v>
      </c>
      <c r="K10" s="29">
        <v>323</v>
      </c>
      <c r="L10" s="30">
        <f t="shared" ref="L10:L40" si="2">J10+K10</f>
        <v>10323</v>
      </c>
      <c r="M10" s="31">
        <f t="shared" ref="M10:M40" si="3">ROUND(J10*H10,2)</f>
        <v>26543</v>
      </c>
      <c r="N10" s="32">
        <f t="shared" ref="N10:N40" si="4">ROUND(I10*K10,2)</f>
        <v>2409.35</v>
      </c>
      <c r="O10" s="32">
        <f t="shared" ref="O10:O40" si="5">+N10+M10</f>
        <v>28952.35</v>
      </c>
      <c r="P10" s="33">
        <f t="shared" ref="P10:P40" si="6">ROUND(O10*0.7,2)</f>
        <v>20266.650000000001</v>
      </c>
      <c r="Q10" s="34">
        <f t="shared" ref="Q10:Q40" si="7">ROUND(O10*0.3,2)</f>
        <v>8685.7099999999991</v>
      </c>
      <c r="R10" s="8"/>
    </row>
    <row r="11" spans="2:18" ht="10.5" customHeight="1" x14ac:dyDescent="0.25">
      <c r="B11" s="5">
        <f t="shared" ref="B11:B40" si="8">+B10+1</f>
        <v>2</v>
      </c>
      <c r="C11" s="21">
        <v>9.8699999999999992</v>
      </c>
      <c r="D11" s="22">
        <v>23.95</v>
      </c>
      <c r="E11" s="23">
        <v>5.28</v>
      </c>
      <c r="F11" s="24">
        <f t="shared" si="0"/>
        <v>5.5579000000000001</v>
      </c>
      <c r="G11" s="25">
        <v>3.2500000000000001E-2</v>
      </c>
      <c r="H11" s="26">
        <f t="shared" si="1"/>
        <v>4.2795999999999994</v>
      </c>
      <c r="I11" s="27">
        <f>+D11-(F11+G11)</f>
        <v>18.3596</v>
      </c>
      <c r="J11" s="28">
        <v>2637</v>
      </c>
      <c r="K11" s="29">
        <v>0</v>
      </c>
      <c r="L11" s="30">
        <f t="shared" si="2"/>
        <v>2637</v>
      </c>
      <c r="M11" s="31">
        <f t="shared" si="3"/>
        <v>11285.31</v>
      </c>
      <c r="N11" s="32">
        <f t="shared" si="4"/>
        <v>0</v>
      </c>
      <c r="O11" s="32">
        <f t="shared" si="5"/>
        <v>11285.31</v>
      </c>
      <c r="P11" s="33">
        <f t="shared" si="6"/>
        <v>7899.72</v>
      </c>
      <c r="Q11" s="34">
        <f t="shared" si="7"/>
        <v>3385.59</v>
      </c>
      <c r="R11" s="8"/>
    </row>
    <row r="12" spans="2:18" ht="10.5" customHeight="1" x14ac:dyDescent="0.25">
      <c r="B12" s="35">
        <f t="shared" si="8"/>
        <v>3</v>
      </c>
      <c r="C12" s="21">
        <v>9.6999999999999993</v>
      </c>
      <c r="D12" s="22">
        <v>27.79</v>
      </c>
      <c r="E12" s="23">
        <v>5.0449999999999999</v>
      </c>
      <c r="F12" s="24">
        <f t="shared" si="0"/>
        <v>5.3105000000000002</v>
      </c>
      <c r="G12" s="25">
        <v>3.2500000000000001E-2</v>
      </c>
      <c r="H12" s="26">
        <f t="shared" si="1"/>
        <v>4.3569999999999993</v>
      </c>
      <c r="I12" s="27">
        <f t="shared" ref="I12:I39" si="9">+D12-(F12+G12)</f>
        <v>22.446999999999999</v>
      </c>
      <c r="J12" s="28">
        <v>4075</v>
      </c>
      <c r="K12" s="29">
        <v>0</v>
      </c>
      <c r="L12" s="30">
        <f t="shared" si="2"/>
        <v>4075</v>
      </c>
      <c r="M12" s="31">
        <f t="shared" si="3"/>
        <v>17754.78</v>
      </c>
      <c r="N12" s="32">
        <f t="shared" si="4"/>
        <v>0</v>
      </c>
      <c r="O12" s="32">
        <f t="shared" si="5"/>
        <v>17754.78</v>
      </c>
      <c r="P12" s="33">
        <f t="shared" si="6"/>
        <v>12428.35</v>
      </c>
      <c r="Q12" s="34">
        <f t="shared" si="7"/>
        <v>5326.43</v>
      </c>
      <c r="R12" s="8"/>
    </row>
    <row r="13" spans="2:18" ht="10.5" customHeight="1" x14ac:dyDescent="0.25">
      <c r="B13" s="5">
        <f t="shared" si="8"/>
        <v>4</v>
      </c>
      <c r="C13" s="21">
        <v>9.6999999999999993</v>
      </c>
      <c r="D13" s="22">
        <v>27.79</v>
      </c>
      <c r="E13" s="23">
        <v>5.0449999999999999</v>
      </c>
      <c r="F13" s="24">
        <f t="shared" si="0"/>
        <v>5.3105000000000002</v>
      </c>
      <c r="G13" s="25">
        <v>3.2500000000000001E-2</v>
      </c>
      <c r="H13" s="26">
        <f t="shared" si="1"/>
        <v>4.3569999999999993</v>
      </c>
      <c r="I13" s="27">
        <f t="shared" si="9"/>
        <v>22.446999999999999</v>
      </c>
      <c r="J13" s="28">
        <v>1542</v>
      </c>
      <c r="K13" s="29">
        <v>0</v>
      </c>
      <c r="L13" s="30">
        <f t="shared" si="2"/>
        <v>1542</v>
      </c>
      <c r="M13" s="31">
        <f t="shared" si="3"/>
        <v>6718.49</v>
      </c>
      <c r="N13" s="32">
        <f t="shared" si="4"/>
        <v>0</v>
      </c>
      <c r="O13" s="32">
        <f t="shared" si="5"/>
        <v>6718.49</v>
      </c>
      <c r="P13" s="33">
        <f t="shared" si="6"/>
        <v>4702.9399999999996</v>
      </c>
      <c r="Q13" s="34">
        <f t="shared" si="7"/>
        <v>2015.55</v>
      </c>
      <c r="R13" s="8"/>
    </row>
    <row r="14" spans="2:18" ht="10.5" customHeight="1" x14ac:dyDescent="0.25">
      <c r="B14" s="5">
        <f t="shared" si="8"/>
        <v>5</v>
      </c>
      <c r="C14" s="21">
        <v>9.6999999999999993</v>
      </c>
      <c r="D14" s="22">
        <v>27.79</v>
      </c>
      <c r="E14" s="23">
        <v>5.0449999999999999</v>
      </c>
      <c r="F14" s="24">
        <f t="shared" si="0"/>
        <v>5.3105000000000002</v>
      </c>
      <c r="G14" s="25">
        <v>3.2500000000000001E-2</v>
      </c>
      <c r="H14" s="26">
        <f t="shared" si="1"/>
        <v>4.3569999999999993</v>
      </c>
      <c r="I14" s="27">
        <f t="shared" si="9"/>
        <v>22.446999999999999</v>
      </c>
      <c r="J14" s="28">
        <v>26767</v>
      </c>
      <c r="K14" s="29">
        <v>0</v>
      </c>
      <c r="L14" s="30">
        <f t="shared" si="2"/>
        <v>26767</v>
      </c>
      <c r="M14" s="31">
        <f t="shared" si="3"/>
        <v>116623.82</v>
      </c>
      <c r="N14" s="32">
        <f t="shared" si="4"/>
        <v>0</v>
      </c>
      <c r="O14" s="32">
        <f t="shared" si="5"/>
        <v>116623.82</v>
      </c>
      <c r="P14" s="33">
        <f t="shared" si="6"/>
        <v>81636.67</v>
      </c>
      <c r="Q14" s="34">
        <f t="shared" si="7"/>
        <v>34987.15</v>
      </c>
      <c r="R14" s="8"/>
    </row>
    <row r="15" spans="2:18" ht="10.5" customHeight="1" x14ac:dyDescent="0.25">
      <c r="B15" s="5">
        <f t="shared" si="8"/>
        <v>6</v>
      </c>
      <c r="C15" s="21">
        <v>9.9</v>
      </c>
      <c r="D15" s="22">
        <v>31.31</v>
      </c>
      <c r="E15" s="23">
        <v>5.36</v>
      </c>
      <c r="F15" s="24">
        <f t="shared" si="0"/>
        <v>5.6421000000000001</v>
      </c>
      <c r="G15" s="25">
        <v>3.2500000000000001E-2</v>
      </c>
      <c r="H15" s="26">
        <f t="shared" si="1"/>
        <v>4.2254000000000005</v>
      </c>
      <c r="I15" s="27">
        <f t="shared" si="9"/>
        <v>25.635399999999997</v>
      </c>
      <c r="J15" s="28">
        <v>8492</v>
      </c>
      <c r="K15" s="29">
        <v>11452</v>
      </c>
      <c r="L15" s="30">
        <f t="shared" si="2"/>
        <v>19944</v>
      </c>
      <c r="M15" s="31">
        <f t="shared" si="3"/>
        <v>35882.1</v>
      </c>
      <c r="N15" s="32">
        <f t="shared" si="4"/>
        <v>293576.59999999998</v>
      </c>
      <c r="O15" s="32">
        <f t="shared" si="5"/>
        <v>329458.69999999995</v>
      </c>
      <c r="P15" s="33">
        <f t="shared" si="6"/>
        <v>230621.09</v>
      </c>
      <c r="Q15" s="34">
        <f t="shared" si="7"/>
        <v>98837.61</v>
      </c>
      <c r="R15" s="8"/>
    </row>
    <row r="16" spans="2:18" ht="10.5" customHeight="1" x14ac:dyDescent="0.25">
      <c r="B16" s="5">
        <f t="shared" si="8"/>
        <v>7</v>
      </c>
      <c r="C16" s="21">
        <v>9.5749999999999993</v>
      </c>
      <c r="D16" s="22">
        <v>25.265000000000001</v>
      </c>
      <c r="E16" s="23">
        <v>5.1849999999999996</v>
      </c>
      <c r="F16" s="24">
        <f t="shared" si="0"/>
        <v>5.4579000000000004</v>
      </c>
      <c r="G16" s="25">
        <v>3.2500000000000001E-2</v>
      </c>
      <c r="H16" s="26">
        <f t="shared" si="1"/>
        <v>4.0845999999999991</v>
      </c>
      <c r="I16" s="27">
        <f t="shared" si="9"/>
        <v>19.7746</v>
      </c>
      <c r="J16" s="28">
        <v>9409</v>
      </c>
      <c r="K16" s="29">
        <v>0</v>
      </c>
      <c r="L16" s="30">
        <f t="shared" si="2"/>
        <v>9409</v>
      </c>
      <c r="M16" s="31">
        <f t="shared" si="3"/>
        <v>38432</v>
      </c>
      <c r="N16" s="32">
        <f t="shared" si="4"/>
        <v>0</v>
      </c>
      <c r="O16" s="32">
        <f t="shared" si="5"/>
        <v>38432</v>
      </c>
      <c r="P16" s="33">
        <f t="shared" si="6"/>
        <v>26902.400000000001</v>
      </c>
      <c r="Q16" s="34">
        <f t="shared" si="7"/>
        <v>11529.6</v>
      </c>
      <c r="R16" s="8"/>
    </row>
    <row r="17" spans="2:18" ht="10.5" customHeight="1" x14ac:dyDescent="0.25">
      <c r="B17" s="5">
        <f t="shared" si="8"/>
        <v>8</v>
      </c>
      <c r="C17" s="21">
        <v>9.3949999999999996</v>
      </c>
      <c r="D17" s="22">
        <v>14.28</v>
      </c>
      <c r="E17" s="23">
        <v>5.1150000000000002</v>
      </c>
      <c r="F17" s="24">
        <f t="shared" si="0"/>
        <v>5.3841999999999999</v>
      </c>
      <c r="G17" s="25">
        <v>3.2500000000000001E-2</v>
      </c>
      <c r="H17" s="26">
        <f t="shared" si="1"/>
        <v>3.9782999999999999</v>
      </c>
      <c r="I17" s="27">
        <f t="shared" si="9"/>
        <v>8.8632999999999988</v>
      </c>
      <c r="J17" s="28">
        <v>12317</v>
      </c>
      <c r="K17" s="29">
        <v>0</v>
      </c>
      <c r="L17" s="30">
        <f t="shared" si="2"/>
        <v>12317</v>
      </c>
      <c r="M17" s="31">
        <f t="shared" si="3"/>
        <v>49000.72</v>
      </c>
      <c r="N17" s="32">
        <f t="shared" si="4"/>
        <v>0</v>
      </c>
      <c r="O17" s="32">
        <f t="shared" si="5"/>
        <v>49000.72</v>
      </c>
      <c r="P17" s="33">
        <f t="shared" si="6"/>
        <v>34300.5</v>
      </c>
      <c r="Q17" s="34">
        <f t="shared" si="7"/>
        <v>14700.22</v>
      </c>
      <c r="R17" s="8"/>
    </row>
    <row r="18" spans="2:18" ht="10.5" customHeight="1" x14ac:dyDescent="0.25">
      <c r="B18" s="5">
        <f t="shared" si="8"/>
        <v>9</v>
      </c>
      <c r="C18" s="21">
        <v>8.9049999999999994</v>
      </c>
      <c r="D18" s="22">
        <v>12.824999999999999</v>
      </c>
      <c r="E18" s="23">
        <v>5.1349999999999998</v>
      </c>
      <c r="F18" s="24">
        <f t="shared" si="0"/>
        <v>5.4053000000000004</v>
      </c>
      <c r="G18" s="25">
        <v>3.2500000000000001E-2</v>
      </c>
      <c r="H18" s="26">
        <f t="shared" si="1"/>
        <v>3.4671999999999992</v>
      </c>
      <c r="I18" s="27">
        <f t="shared" si="9"/>
        <v>7.3871999999999991</v>
      </c>
      <c r="J18" s="28">
        <v>15963</v>
      </c>
      <c r="K18" s="29">
        <v>0</v>
      </c>
      <c r="L18" s="30">
        <f t="shared" si="2"/>
        <v>15963</v>
      </c>
      <c r="M18" s="31">
        <f t="shared" si="3"/>
        <v>55346.91</v>
      </c>
      <c r="N18" s="32">
        <f t="shared" si="4"/>
        <v>0</v>
      </c>
      <c r="O18" s="32">
        <f t="shared" si="5"/>
        <v>55346.91</v>
      </c>
      <c r="P18" s="33">
        <f t="shared" si="6"/>
        <v>38742.839999999997</v>
      </c>
      <c r="Q18" s="34">
        <f t="shared" si="7"/>
        <v>16604.07</v>
      </c>
      <c r="R18" s="8"/>
    </row>
    <row r="19" spans="2:18" ht="10.5" customHeight="1" x14ac:dyDescent="0.25">
      <c r="B19" s="5">
        <f t="shared" si="8"/>
        <v>10</v>
      </c>
      <c r="C19" s="21">
        <v>8.39</v>
      </c>
      <c r="D19" s="22">
        <v>12.505000000000001</v>
      </c>
      <c r="E19" s="23">
        <v>5</v>
      </c>
      <c r="F19" s="24">
        <f t="shared" si="0"/>
        <v>5.2632000000000003</v>
      </c>
      <c r="G19" s="25">
        <v>3.2500000000000001E-2</v>
      </c>
      <c r="H19" s="26">
        <f t="shared" si="1"/>
        <v>3.0943000000000005</v>
      </c>
      <c r="I19" s="27">
        <f t="shared" si="9"/>
        <v>7.2093000000000007</v>
      </c>
      <c r="J19" s="28">
        <v>15263</v>
      </c>
      <c r="K19" s="29">
        <v>0</v>
      </c>
      <c r="L19" s="30">
        <f t="shared" si="2"/>
        <v>15263</v>
      </c>
      <c r="M19" s="31">
        <f t="shared" si="3"/>
        <v>47228.3</v>
      </c>
      <c r="N19" s="32">
        <f t="shared" si="4"/>
        <v>0</v>
      </c>
      <c r="O19" s="32">
        <f t="shared" si="5"/>
        <v>47228.3</v>
      </c>
      <c r="P19" s="33">
        <f t="shared" si="6"/>
        <v>33059.81</v>
      </c>
      <c r="Q19" s="34">
        <f t="shared" si="7"/>
        <v>14168.49</v>
      </c>
      <c r="R19" s="8"/>
    </row>
    <row r="20" spans="2:18" ht="10.5" customHeight="1" x14ac:dyDescent="0.25">
      <c r="B20" s="5">
        <f t="shared" si="8"/>
        <v>11</v>
      </c>
      <c r="C20" s="21">
        <v>8.39</v>
      </c>
      <c r="D20" s="22">
        <v>12.505000000000001</v>
      </c>
      <c r="E20" s="23">
        <v>5</v>
      </c>
      <c r="F20" s="24">
        <f t="shared" si="0"/>
        <v>5.2632000000000003</v>
      </c>
      <c r="G20" s="25">
        <v>3.2500000000000001E-2</v>
      </c>
      <c r="H20" s="26">
        <f t="shared" si="1"/>
        <v>3.0943000000000005</v>
      </c>
      <c r="I20" s="27">
        <f t="shared" si="9"/>
        <v>7.2093000000000007</v>
      </c>
      <c r="J20" s="28">
        <v>12026</v>
      </c>
      <c r="K20" s="29">
        <v>0</v>
      </c>
      <c r="L20" s="30">
        <f t="shared" si="2"/>
        <v>12026</v>
      </c>
      <c r="M20" s="31">
        <f t="shared" si="3"/>
        <v>37212.050000000003</v>
      </c>
      <c r="N20" s="32">
        <f t="shared" si="4"/>
        <v>0</v>
      </c>
      <c r="O20" s="32">
        <f t="shared" si="5"/>
        <v>37212.050000000003</v>
      </c>
      <c r="P20" s="33">
        <f t="shared" si="6"/>
        <v>26048.44</v>
      </c>
      <c r="Q20" s="34">
        <f t="shared" si="7"/>
        <v>11163.62</v>
      </c>
      <c r="R20" s="8"/>
    </row>
    <row r="21" spans="2:18" ht="10.5" customHeight="1" x14ac:dyDescent="0.25">
      <c r="B21" s="5">
        <f t="shared" si="8"/>
        <v>12</v>
      </c>
      <c r="C21" s="21">
        <v>8.39</v>
      </c>
      <c r="D21" s="22">
        <v>12.505000000000001</v>
      </c>
      <c r="E21" s="23">
        <v>5</v>
      </c>
      <c r="F21" s="24">
        <f t="shared" si="0"/>
        <v>5.2632000000000003</v>
      </c>
      <c r="G21" s="25">
        <v>3.2500000000000001E-2</v>
      </c>
      <c r="H21" s="26">
        <f t="shared" si="1"/>
        <v>3.0943000000000005</v>
      </c>
      <c r="I21" s="27">
        <f t="shared" si="9"/>
        <v>7.2093000000000007</v>
      </c>
      <c r="J21" s="28">
        <v>17210</v>
      </c>
      <c r="K21" s="29">
        <v>0</v>
      </c>
      <c r="L21" s="30">
        <f t="shared" si="2"/>
        <v>17210</v>
      </c>
      <c r="M21" s="31">
        <f t="shared" si="3"/>
        <v>53252.9</v>
      </c>
      <c r="N21" s="32">
        <f t="shared" si="4"/>
        <v>0</v>
      </c>
      <c r="O21" s="32">
        <f t="shared" si="5"/>
        <v>53252.9</v>
      </c>
      <c r="P21" s="33">
        <f t="shared" si="6"/>
        <v>37277.03</v>
      </c>
      <c r="Q21" s="34">
        <f t="shared" si="7"/>
        <v>15975.87</v>
      </c>
      <c r="R21" s="8"/>
    </row>
    <row r="22" spans="2:18" ht="10.5" customHeight="1" x14ac:dyDescent="0.25">
      <c r="B22" s="5">
        <f t="shared" si="8"/>
        <v>13</v>
      </c>
      <c r="C22" s="21">
        <v>8.2249999999999996</v>
      </c>
      <c r="D22" s="22">
        <v>11.565</v>
      </c>
      <c r="E22" s="23">
        <v>4.8449999999999998</v>
      </c>
      <c r="F22" s="24">
        <f t="shared" si="0"/>
        <v>5.0999999999999996</v>
      </c>
      <c r="G22" s="25">
        <v>3.2500000000000001E-2</v>
      </c>
      <c r="H22" s="26">
        <f t="shared" si="1"/>
        <v>3.0925000000000002</v>
      </c>
      <c r="I22" s="27">
        <f t="shared" si="9"/>
        <v>6.4325000000000001</v>
      </c>
      <c r="J22" s="28">
        <v>12393</v>
      </c>
      <c r="K22" s="29">
        <v>0</v>
      </c>
      <c r="L22" s="30">
        <f t="shared" si="2"/>
        <v>12393</v>
      </c>
      <c r="M22" s="31">
        <f t="shared" si="3"/>
        <v>38325.35</v>
      </c>
      <c r="N22" s="32">
        <f t="shared" si="4"/>
        <v>0</v>
      </c>
      <c r="O22" s="32">
        <f t="shared" si="5"/>
        <v>38325.35</v>
      </c>
      <c r="P22" s="33">
        <f t="shared" si="6"/>
        <v>26827.75</v>
      </c>
      <c r="Q22" s="34">
        <f t="shared" si="7"/>
        <v>11497.61</v>
      </c>
      <c r="R22" s="8"/>
    </row>
    <row r="23" spans="2:18" ht="10.5" customHeight="1" x14ac:dyDescent="0.25">
      <c r="B23" s="5">
        <f t="shared" si="8"/>
        <v>14</v>
      </c>
      <c r="C23" s="21">
        <v>8.31</v>
      </c>
      <c r="D23" s="22">
        <v>10.92</v>
      </c>
      <c r="E23" s="23">
        <v>5</v>
      </c>
      <c r="F23" s="24">
        <f t="shared" si="0"/>
        <v>5.2632000000000003</v>
      </c>
      <c r="G23" s="25">
        <v>3.2500000000000001E-2</v>
      </c>
      <c r="H23" s="26">
        <f t="shared" si="1"/>
        <v>3.0143000000000004</v>
      </c>
      <c r="I23" s="27">
        <f t="shared" si="9"/>
        <v>5.6242999999999999</v>
      </c>
      <c r="J23" s="28">
        <v>8008</v>
      </c>
      <c r="K23" s="29">
        <v>82</v>
      </c>
      <c r="L23" s="30">
        <f t="shared" si="2"/>
        <v>8090</v>
      </c>
      <c r="M23" s="31">
        <f t="shared" si="3"/>
        <v>24138.51</v>
      </c>
      <c r="N23" s="32">
        <f t="shared" si="4"/>
        <v>461.19</v>
      </c>
      <c r="O23" s="32">
        <f t="shared" si="5"/>
        <v>24599.699999999997</v>
      </c>
      <c r="P23" s="33">
        <f t="shared" si="6"/>
        <v>17219.79</v>
      </c>
      <c r="Q23" s="34">
        <f t="shared" si="7"/>
        <v>7379.91</v>
      </c>
      <c r="R23" s="8"/>
    </row>
    <row r="24" spans="2:18" ht="10.5" customHeight="1" x14ac:dyDescent="0.25">
      <c r="B24" s="5">
        <f t="shared" si="8"/>
        <v>15</v>
      </c>
      <c r="C24" s="21">
        <v>8.0399999999999991</v>
      </c>
      <c r="D24" s="22">
        <v>9.5350000000000001</v>
      </c>
      <c r="E24" s="23">
        <v>4.8849999999999998</v>
      </c>
      <c r="F24" s="24">
        <f t="shared" si="0"/>
        <v>5.1421000000000001</v>
      </c>
      <c r="G24" s="25">
        <v>3.2500000000000001E-2</v>
      </c>
      <c r="H24" s="26">
        <f t="shared" si="1"/>
        <v>2.8653999999999993</v>
      </c>
      <c r="I24" s="27">
        <f t="shared" si="9"/>
        <v>4.3604000000000003</v>
      </c>
      <c r="J24" s="28">
        <v>0</v>
      </c>
      <c r="K24" s="29">
        <v>532</v>
      </c>
      <c r="L24" s="30">
        <f t="shared" si="2"/>
        <v>532</v>
      </c>
      <c r="M24" s="31">
        <f t="shared" si="3"/>
        <v>0</v>
      </c>
      <c r="N24" s="32">
        <f t="shared" si="4"/>
        <v>2319.73</v>
      </c>
      <c r="O24" s="32">
        <f t="shared" si="5"/>
        <v>2319.73</v>
      </c>
      <c r="P24" s="33">
        <f t="shared" si="6"/>
        <v>1623.81</v>
      </c>
      <c r="Q24" s="34">
        <f t="shared" si="7"/>
        <v>695.92</v>
      </c>
      <c r="R24" s="8"/>
    </row>
    <row r="25" spans="2:18" ht="10.5" customHeight="1" x14ac:dyDescent="0.25">
      <c r="B25" s="5">
        <f t="shared" si="8"/>
        <v>16</v>
      </c>
      <c r="C25" s="21">
        <v>9.1850000000000005</v>
      </c>
      <c r="D25" s="22">
        <v>9.41</v>
      </c>
      <c r="E25" s="23">
        <v>4.7649999999999997</v>
      </c>
      <c r="F25" s="24">
        <f t="shared" si="0"/>
        <v>5.0157999999999996</v>
      </c>
      <c r="G25" s="25">
        <v>3.2500000000000001E-2</v>
      </c>
      <c r="H25" s="26">
        <f t="shared" si="1"/>
        <v>4.1367000000000012</v>
      </c>
      <c r="I25" s="27">
        <f t="shared" si="9"/>
        <v>4.3617000000000008</v>
      </c>
      <c r="J25" s="28">
        <v>0</v>
      </c>
      <c r="K25" s="29">
        <v>2050</v>
      </c>
      <c r="L25" s="30">
        <f t="shared" si="2"/>
        <v>2050</v>
      </c>
      <c r="M25" s="31">
        <f t="shared" si="3"/>
        <v>0</v>
      </c>
      <c r="N25" s="32">
        <f t="shared" si="4"/>
        <v>8941.49</v>
      </c>
      <c r="O25" s="32">
        <f t="shared" si="5"/>
        <v>8941.49</v>
      </c>
      <c r="P25" s="33">
        <f t="shared" si="6"/>
        <v>6259.04</v>
      </c>
      <c r="Q25" s="34">
        <f t="shared" si="7"/>
        <v>2682.45</v>
      </c>
      <c r="R25" s="8"/>
    </row>
    <row r="26" spans="2:18" ht="10.5" customHeight="1" x14ac:dyDescent="0.25">
      <c r="B26" s="5">
        <f t="shared" si="8"/>
        <v>17</v>
      </c>
      <c r="C26" s="21">
        <v>8.9250000000000007</v>
      </c>
      <c r="D26" s="22">
        <v>9.0250000000000004</v>
      </c>
      <c r="E26" s="23">
        <v>4.835</v>
      </c>
      <c r="F26" s="24">
        <f t="shared" si="0"/>
        <v>5.0895000000000001</v>
      </c>
      <c r="G26" s="25">
        <v>3.2500000000000001E-2</v>
      </c>
      <c r="H26" s="26">
        <f t="shared" si="1"/>
        <v>3.8030000000000008</v>
      </c>
      <c r="I26" s="27">
        <f t="shared" si="9"/>
        <v>3.9030000000000005</v>
      </c>
      <c r="J26" s="28">
        <v>0</v>
      </c>
      <c r="K26" s="29">
        <v>66</v>
      </c>
      <c r="L26" s="30">
        <f t="shared" si="2"/>
        <v>66</v>
      </c>
      <c r="M26" s="31">
        <f t="shared" si="3"/>
        <v>0</v>
      </c>
      <c r="N26" s="32">
        <f t="shared" si="4"/>
        <v>257.60000000000002</v>
      </c>
      <c r="O26" s="32">
        <f t="shared" si="5"/>
        <v>257.60000000000002</v>
      </c>
      <c r="P26" s="33">
        <f t="shared" si="6"/>
        <v>180.32</v>
      </c>
      <c r="Q26" s="34">
        <f t="shared" si="7"/>
        <v>77.28</v>
      </c>
      <c r="R26" s="8"/>
    </row>
    <row r="27" spans="2:18" ht="10.5" customHeight="1" x14ac:dyDescent="0.25">
      <c r="B27" s="5">
        <f t="shared" si="8"/>
        <v>18</v>
      </c>
      <c r="C27" s="21">
        <v>8.9250000000000007</v>
      </c>
      <c r="D27" s="22">
        <v>9.0250000000000004</v>
      </c>
      <c r="E27" s="23">
        <v>4.835</v>
      </c>
      <c r="F27" s="24">
        <f t="shared" si="0"/>
        <v>5.0895000000000001</v>
      </c>
      <c r="G27" s="25">
        <v>3.2500000000000001E-2</v>
      </c>
      <c r="H27" s="26">
        <f t="shared" si="1"/>
        <v>3.8030000000000008</v>
      </c>
      <c r="I27" s="27">
        <f t="shared" si="9"/>
        <v>3.9030000000000005</v>
      </c>
      <c r="J27" s="28">
        <v>0</v>
      </c>
      <c r="K27" s="29">
        <v>1299</v>
      </c>
      <c r="L27" s="30">
        <f t="shared" si="2"/>
        <v>1299</v>
      </c>
      <c r="M27" s="31">
        <f t="shared" si="3"/>
        <v>0</v>
      </c>
      <c r="N27" s="32">
        <f t="shared" si="4"/>
        <v>5070</v>
      </c>
      <c r="O27" s="32">
        <f t="shared" si="5"/>
        <v>5070</v>
      </c>
      <c r="P27" s="33">
        <f t="shared" si="6"/>
        <v>3549</v>
      </c>
      <c r="Q27" s="34">
        <f t="shared" si="7"/>
        <v>1521</v>
      </c>
      <c r="R27" s="8"/>
    </row>
    <row r="28" spans="2:18" ht="10.5" customHeight="1" x14ac:dyDescent="0.25">
      <c r="B28" s="5">
        <f t="shared" si="8"/>
        <v>19</v>
      </c>
      <c r="C28" s="21">
        <v>8.9250000000000007</v>
      </c>
      <c r="D28" s="22">
        <v>9.0250000000000004</v>
      </c>
      <c r="E28" s="23">
        <v>4.835</v>
      </c>
      <c r="F28" s="24">
        <f t="shared" si="0"/>
        <v>5.0895000000000001</v>
      </c>
      <c r="G28" s="25">
        <v>3.2500000000000001E-2</v>
      </c>
      <c r="H28" s="26">
        <f t="shared" si="1"/>
        <v>3.8030000000000008</v>
      </c>
      <c r="I28" s="27">
        <f t="shared" si="9"/>
        <v>3.9030000000000005</v>
      </c>
      <c r="J28" s="28">
        <v>0</v>
      </c>
      <c r="K28" s="29">
        <v>1219</v>
      </c>
      <c r="L28" s="30">
        <f t="shared" si="2"/>
        <v>1219</v>
      </c>
      <c r="M28" s="31">
        <f t="shared" si="3"/>
        <v>0</v>
      </c>
      <c r="N28" s="32">
        <f t="shared" si="4"/>
        <v>4757.76</v>
      </c>
      <c r="O28" s="32">
        <f t="shared" si="5"/>
        <v>4757.76</v>
      </c>
      <c r="P28" s="33">
        <f t="shared" si="6"/>
        <v>3330.43</v>
      </c>
      <c r="Q28" s="34">
        <f t="shared" si="7"/>
        <v>1427.33</v>
      </c>
      <c r="R28" s="8"/>
    </row>
    <row r="29" spans="2:18" ht="10.5" customHeight="1" x14ac:dyDescent="0.25">
      <c r="B29" s="5">
        <f t="shared" si="8"/>
        <v>20</v>
      </c>
      <c r="C29" s="21">
        <v>7.2</v>
      </c>
      <c r="D29" s="22">
        <v>9.9450000000000003</v>
      </c>
      <c r="E29" s="23">
        <v>4.9749999999999996</v>
      </c>
      <c r="F29" s="24">
        <f t="shared" si="0"/>
        <v>5.2367999999999997</v>
      </c>
      <c r="G29" s="25">
        <v>3.2500000000000001E-2</v>
      </c>
      <c r="H29" s="26">
        <f t="shared" si="1"/>
        <v>1.9307000000000007</v>
      </c>
      <c r="I29" s="27">
        <f t="shared" si="9"/>
        <v>4.6757000000000009</v>
      </c>
      <c r="J29" s="28">
        <v>0</v>
      </c>
      <c r="K29" s="29">
        <v>885</v>
      </c>
      <c r="L29" s="36">
        <f t="shared" si="2"/>
        <v>885</v>
      </c>
      <c r="M29" s="31">
        <f t="shared" si="3"/>
        <v>0</v>
      </c>
      <c r="N29" s="32">
        <f t="shared" si="4"/>
        <v>4137.99</v>
      </c>
      <c r="O29" s="32">
        <f t="shared" si="5"/>
        <v>4137.99</v>
      </c>
      <c r="P29" s="33">
        <f t="shared" si="6"/>
        <v>2896.59</v>
      </c>
      <c r="Q29" s="34">
        <f t="shared" si="7"/>
        <v>1241.4000000000001</v>
      </c>
      <c r="R29" s="8"/>
    </row>
    <row r="30" spans="2:18" ht="10.5" customHeight="1" x14ac:dyDescent="0.25">
      <c r="B30" s="5">
        <f t="shared" si="8"/>
        <v>21</v>
      </c>
      <c r="C30" s="21">
        <v>5.71</v>
      </c>
      <c r="D30" s="22">
        <v>11.035</v>
      </c>
      <c r="E30" s="23">
        <v>4.9000000000000004</v>
      </c>
      <c r="F30" s="24">
        <f t="shared" si="0"/>
        <v>5.1578999999999997</v>
      </c>
      <c r="G30" s="25">
        <v>3.2500000000000001E-2</v>
      </c>
      <c r="H30" s="26">
        <f t="shared" si="1"/>
        <v>0.51960000000000051</v>
      </c>
      <c r="I30" s="27">
        <f t="shared" si="9"/>
        <v>5.8446000000000007</v>
      </c>
      <c r="J30" s="28">
        <v>0</v>
      </c>
      <c r="K30" s="29">
        <v>923</v>
      </c>
      <c r="L30" s="30">
        <f t="shared" si="2"/>
        <v>923</v>
      </c>
      <c r="M30" s="31">
        <f t="shared" si="3"/>
        <v>0</v>
      </c>
      <c r="N30" s="32">
        <f t="shared" si="4"/>
        <v>5394.57</v>
      </c>
      <c r="O30" s="32">
        <f t="shared" si="5"/>
        <v>5394.57</v>
      </c>
      <c r="P30" s="33">
        <f t="shared" si="6"/>
        <v>3776.2</v>
      </c>
      <c r="Q30" s="34">
        <f t="shared" si="7"/>
        <v>1618.37</v>
      </c>
      <c r="R30" s="8"/>
    </row>
    <row r="31" spans="2:18" ht="10.5" customHeight="1" x14ac:dyDescent="0.25">
      <c r="B31" s="5">
        <f t="shared" si="8"/>
        <v>22</v>
      </c>
      <c r="C31" s="21">
        <v>5.9050000000000002</v>
      </c>
      <c r="D31" s="22">
        <v>11.605</v>
      </c>
      <c r="E31" s="23">
        <v>4.97</v>
      </c>
      <c r="F31" s="24">
        <f t="shared" si="0"/>
        <v>5.2316000000000003</v>
      </c>
      <c r="G31" s="25">
        <v>3.2500000000000001E-2</v>
      </c>
      <c r="H31" s="26">
        <f t="shared" si="1"/>
        <v>0.64090000000000025</v>
      </c>
      <c r="I31" s="27">
        <f t="shared" si="9"/>
        <v>6.3409000000000004</v>
      </c>
      <c r="J31" s="28">
        <v>0</v>
      </c>
      <c r="K31" s="29">
        <v>1773</v>
      </c>
      <c r="L31" s="30">
        <f t="shared" si="2"/>
        <v>1773</v>
      </c>
      <c r="M31" s="31">
        <f t="shared" si="3"/>
        <v>0</v>
      </c>
      <c r="N31" s="32">
        <f t="shared" si="4"/>
        <v>11242.42</v>
      </c>
      <c r="O31" s="32">
        <f t="shared" si="5"/>
        <v>11242.42</v>
      </c>
      <c r="P31" s="33">
        <f t="shared" si="6"/>
        <v>7869.69</v>
      </c>
      <c r="Q31" s="34">
        <f t="shared" si="7"/>
        <v>3372.73</v>
      </c>
      <c r="R31" s="8"/>
    </row>
    <row r="32" spans="2:18" ht="10.5" customHeight="1" x14ac:dyDescent="0.25">
      <c r="B32" s="5">
        <f t="shared" si="8"/>
        <v>23</v>
      </c>
      <c r="C32" s="21">
        <v>5.97</v>
      </c>
      <c r="D32" s="22">
        <v>10.994999999999999</v>
      </c>
      <c r="E32" s="23">
        <v>4.8499999999999996</v>
      </c>
      <c r="F32" s="24">
        <f t="shared" si="0"/>
        <v>5.1052999999999997</v>
      </c>
      <c r="G32" s="25">
        <v>3.2500000000000001E-2</v>
      </c>
      <c r="H32" s="26">
        <f t="shared" si="1"/>
        <v>0.83220000000000027</v>
      </c>
      <c r="I32" s="27">
        <f t="shared" si="9"/>
        <v>5.8571999999999997</v>
      </c>
      <c r="J32" s="37">
        <v>0</v>
      </c>
      <c r="K32" s="22">
        <v>1323</v>
      </c>
      <c r="L32" s="30">
        <f t="shared" si="2"/>
        <v>1323</v>
      </c>
      <c r="M32" s="31">
        <f t="shared" si="3"/>
        <v>0</v>
      </c>
      <c r="N32" s="32">
        <f t="shared" si="4"/>
        <v>7749.08</v>
      </c>
      <c r="O32" s="32">
        <f t="shared" si="5"/>
        <v>7749.08</v>
      </c>
      <c r="P32" s="33">
        <f t="shared" si="6"/>
        <v>5424.36</v>
      </c>
      <c r="Q32" s="34">
        <f t="shared" si="7"/>
        <v>2324.7199999999998</v>
      </c>
      <c r="R32" s="8"/>
    </row>
    <row r="33" spans="2:25" ht="10.5" customHeight="1" x14ac:dyDescent="0.25">
      <c r="B33" s="5">
        <f t="shared" si="8"/>
        <v>24</v>
      </c>
      <c r="C33" s="21">
        <v>8.1449999999999996</v>
      </c>
      <c r="D33" s="22">
        <v>11.13</v>
      </c>
      <c r="E33" s="23">
        <v>4.97</v>
      </c>
      <c r="F33" s="24">
        <f t="shared" si="0"/>
        <v>5.2316000000000003</v>
      </c>
      <c r="G33" s="25">
        <v>3.2500000000000001E-2</v>
      </c>
      <c r="H33" s="26">
        <f t="shared" si="1"/>
        <v>2.8808999999999996</v>
      </c>
      <c r="I33" s="27">
        <f t="shared" si="9"/>
        <v>5.8659000000000008</v>
      </c>
      <c r="J33" s="37">
        <v>0</v>
      </c>
      <c r="K33" s="22">
        <v>2484</v>
      </c>
      <c r="L33" s="30">
        <f t="shared" si="2"/>
        <v>2484</v>
      </c>
      <c r="M33" s="31">
        <f t="shared" si="3"/>
        <v>0</v>
      </c>
      <c r="N33" s="32">
        <f t="shared" si="4"/>
        <v>14570.9</v>
      </c>
      <c r="O33" s="32">
        <f t="shared" si="5"/>
        <v>14570.9</v>
      </c>
      <c r="P33" s="33">
        <f t="shared" si="6"/>
        <v>10199.629999999999</v>
      </c>
      <c r="Q33" s="34">
        <f t="shared" si="7"/>
        <v>4371.2700000000004</v>
      </c>
      <c r="R33" s="8"/>
    </row>
    <row r="34" spans="2:25" ht="10.5" customHeight="1" x14ac:dyDescent="0.25">
      <c r="B34" s="5">
        <f t="shared" si="8"/>
        <v>25</v>
      </c>
      <c r="C34" s="21">
        <v>8.1449999999999996</v>
      </c>
      <c r="D34" s="22">
        <v>11.13</v>
      </c>
      <c r="E34" s="23">
        <v>4.97</v>
      </c>
      <c r="F34" s="24">
        <f t="shared" si="0"/>
        <v>5.2316000000000003</v>
      </c>
      <c r="G34" s="25">
        <v>3.2500000000000001E-2</v>
      </c>
      <c r="H34" s="26">
        <f t="shared" si="1"/>
        <v>2.8808999999999996</v>
      </c>
      <c r="I34" s="27">
        <f t="shared" si="9"/>
        <v>5.8659000000000008</v>
      </c>
      <c r="J34" s="37">
        <v>0</v>
      </c>
      <c r="K34" s="22">
        <v>3156</v>
      </c>
      <c r="L34" s="30">
        <f t="shared" si="2"/>
        <v>3156</v>
      </c>
      <c r="M34" s="31">
        <f t="shared" si="3"/>
        <v>0</v>
      </c>
      <c r="N34" s="32">
        <f t="shared" si="4"/>
        <v>18512.78</v>
      </c>
      <c r="O34" s="32">
        <f t="shared" si="5"/>
        <v>18512.78</v>
      </c>
      <c r="P34" s="33">
        <f t="shared" si="6"/>
        <v>12958.95</v>
      </c>
      <c r="Q34" s="34">
        <f t="shared" si="7"/>
        <v>5553.83</v>
      </c>
      <c r="R34" s="8"/>
    </row>
    <row r="35" spans="2:25" ht="10.5" customHeight="1" x14ac:dyDescent="0.25">
      <c r="B35" s="5">
        <f t="shared" si="8"/>
        <v>26</v>
      </c>
      <c r="C35" s="21">
        <v>8.1449999999999996</v>
      </c>
      <c r="D35" s="22">
        <v>11.13</v>
      </c>
      <c r="E35" s="23">
        <v>4.97</v>
      </c>
      <c r="F35" s="24">
        <f t="shared" si="0"/>
        <v>5.2316000000000003</v>
      </c>
      <c r="G35" s="25">
        <v>3.2500000000000001E-2</v>
      </c>
      <c r="H35" s="26">
        <f t="shared" si="1"/>
        <v>2.8808999999999996</v>
      </c>
      <c r="I35" s="27">
        <f t="shared" si="9"/>
        <v>5.8659000000000008</v>
      </c>
      <c r="J35" s="37">
        <v>0</v>
      </c>
      <c r="K35" s="22">
        <v>2286</v>
      </c>
      <c r="L35" s="30">
        <f t="shared" si="2"/>
        <v>2286</v>
      </c>
      <c r="M35" s="31">
        <f t="shared" si="3"/>
        <v>0</v>
      </c>
      <c r="N35" s="32">
        <f t="shared" si="4"/>
        <v>13409.45</v>
      </c>
      <c r="O35" s="32">
        <f t="shared" si="5"/>
        <v>13409.45</v>
      </c>
      <c r="P35" s="33">
        <f t="shared" si="6"/>
        <v>9386.6200000000008</v>
      </c>
      <c r="Q35" s="34">
        <f t="shared" si="7"/>
        <v>4022.84</v>
      </c>
      <c r="R35" s="8"/>
    </row>
    <row r="36" spans="2:25" ht="10.5" customHeight="1" x14ac:dyDescent="0.25">
      <c r="B36" s="5">
        <f t="shared" si="8"/>
        <v>27</v>
      </c>
      <c r="C36" s="21">
        <v>8.7149999999999999</v>
      </c>
      <c r="D36" s="22">
        <v>10.25</v>
      </c>
      <c r="E36" s="23">
        <v>5.0199999999999996</v>
      </c>
      <c r="F36" s="24">
        <f t="shared" si="0"/>
        <v>5.2842000000000002</v>
      </c>
      <c r="G36" s="25">
        <v>3.2500000000000001E-2</v>
      </c>
      <c r="H36" s="26">
        <f t="shared" si="1"/>
        <v>3.3982999999999999</v>
      </c>
      <c r="I36" s="27">
        <f t="shared" si="9"/>
        <v>4.9333</v>
      </c>
      <c r="J36" s="37">
        <v>0</v>
      </c>
      <c r="K36" s="22">
        <v>1750</v>
      </c>
      <c r="L36" s="30">
        <f t="shared" si="2"/>
        <v>1750</v>
      </c>
      <c r="M36" s="31">
        <f t="shared" si="3"/>
        <v>0</v>
      </c>
      <c r="N36" s="32">
        <f t="shared" si="4"/>
        <v>8633.2800000000007</v>
      </c>
      <c r="O36" s="32">
        <f t="shared" si="5"/>
        <v>8633.2800000000007</v>
      </c>
      <c r="P36" s="33">
        <f t="shared" si="6"/>
        <v>6043.3</v>
      </c>
      <c r="Q36" s="34">
        <f t="shared" si="7"/>
        <v>2589.98</v>
      </c>
      <c r="R36" s="8"/>
    </row>
    <row r="37" spans="2:25" ht="10.5" customHeight="1" x14ac:dyDescent="0.25">
      <c r="B37" s="5">
        <f t="shared" si="8"/>
        <v>28</v>
      </c>
      <c r="C37" s="21">
        <v>8.6750000000000007</v>
      </c>
      <c r="D37" s="22">
        <v>10.78</v>
      </c>
      <c r="E37" s="23">
        <v>5.1950000000000003</v>
      </c>
      <c r="F37" s="24">
        <f t="shared" si="0"/>
        <v>5.4683999999999999</v>
      </c>
      <c r="G37" s="25">
        <v>3.2500000000000001E-2</v>
      </c>
      <c r="H37" s="26">
        <f t="shared" si="1"/>
        <v>3.174100000000001</v>
      </c>
      <c r="I37" s="27">
        <f t="shared" si="9"/>
        <v>5.2790999999999997</v>
      </c>
      <c r="J37" s="37">
        <v>0</v>
      </c>
      <c r="K37" s="22">
        <v>2130</v>
      </c>
      <c r="L37" s="30">
        <f t="shared" si="2"/>
        <v>2130</v>
      </c>
      <c r="M37" s="31">
        <f t="shared" si="3"/>
        <v>0</v>
      </c>
      <c r="N37" s="32">
        <f t="shared" si="4"/>
        <v>11244.48</v>
      </c>
      <c r="O37" s="32">
        <f t="shared" si="5"/>
        <v>11244.48</v>
      </c>
      <c r="P37" s="33">
        <f t="shared" si="6"/>
        <v>7871.14</v>
      </c>
      <c r="Q37" s="34">
        <f t="shared" si="7"/>
        <v>3373.34</v>
      </c>
      <c r="R37" s="8"/>
    </row>
    <row r="38" spans="2:25" ht="10.5" customHeight="1" x14ac:dyDescent="0.25">
      <c r="B38" s="5">
        <f t="shared" si="8"/>
        <v>29</v>
      </c>
      <c r="C38" s="21">
        <v>9.69</v>
      </c>
      <c r="D38" s="22">
        <v>13.585000000000001</v>
      </c>
      <c r="E38" s="23">
        <v>5.375</v>
      </c>
      <c r="F38" s="24">
        <f t="shared" si="0"/>
        <v>5.6578999999999997</v>
      </c>
      <c r="G38" s="25">
        <v>3.2500000000000001E-2</v>
      </c>
      <c r="H38" s="26">
        <f t="shared" si="1"/>
        <v>3.9996</v>
      </c>
      <c r="I38" s="27">
        <f t="shared" si="9"/>
        <v>7.8946000000000014</v>
      </c>
      <c r="J38" s="37"/>
      <c r="K38" s="22">
        <v>2823</v>
      </c>
      <c r="L38" s="30">
        <f t="shared" si="2"/>
        <v>2823</v>
      </c>
      <c r="M38" s="31">
        <f t="shared" si="3"/>
        <v>0</v>
      </c>
      <c r="N38" s="32">
        <f t="shared" si="4"/>
        <v>22286.46</v>
      </c>
      <c r="O38" s="32">
        <f t="shared" si="5"/>
        <v>22286.46</v>
      </c>
      <c r="P38" s="33">
        <f t="shared" si="6"/>
        <v>15600.52</v>
      </c>
      <c r="Q38" s="34">
        <f t="shared" si="7"/>
        <v>6685.94</v>
      </c>
      <c r="R38" s="8"/>
    </row>
    <row r="39" spans="2:25" ht="10.5" customHeight="1" x14ac:dyDescent="0.25">
      <c r="B39" s="5">
        <f t="shared" si="8"/>
        <v>30</v>
      </c>
      <c r="C39" s="21">
        <v>9.9499999999999993</v>
      </c>
      <c r="D39" s="22">
        <v>14.015000000000001</v>
      </c>
      <c r="E39" s="23">
        <v>5.1849999999999996</v>
      </c>
      <c r="F39" s="24">
        <f t="shared" si="0"/>
        <v>5.4579000000000004</v>
      </c>
      <c r="G39" s="25">
        <v>3.2500000000000001E-2</v>
      </c>
      <c r="H39" s="26">
        <f t="shared" si="1"/>
        <v>4.4595999999999991</v>
      </c>
      <c r="I39" s="27">
        <f t="shared" si="9"/>
        <v>8.5245999999999995</v>
      </c>
      <c r="J39" s="37"/>
      <c r="K39" s="22">
        <v>1729</v>
      </c>
      <c r="L39" s="30">
        <f t="shared" si="2"/>
        <v>1729</v>
      </c>
      <c r="M39" s="31">
        <f t="shared" si="3"/>
        <v>0</v>
      </c>
      <c r="N39" s="32">
        <f t="shared" si="4"/>
        <v>14739.03</v>
      </c>
      <c r="O39" s="32">
        <f t="shared" si="5"/>
        <v>14739.03</v>
      </c>
      <c r="P39" s="33">
        <f t="shared" si="6"/>
        <v>10317.32</v>
      </c>
      <c r="Q39" s="34">
        <f t="shared" si="7"/>
        <v>4421.71</v>
      </c>
      <c r="R39" s="8"/>
    </row>
    <row r="40" spans="2:25" ht="10.5" customHeight="1" thickBot="1" x14ac:dyDescent="0.3">
      <c r="B40" s="14">
        <f t="shared" si="8"/>
        <v>31</v>
      </c>
      <c r="C40" s="38">
        <v>9.9499999999999993</v>
      </c>
      <c r="D40" s="39">
        <v>14.25</v>
      </c>
      <c r="E40" s="40">
        <v>5.1150000000000002</v>
      </c>
      <c r="F40" s="41">
        <f t="shared" si="0"/>
        <v>5.3841999999999999</v>
      </c>
      <c r="G40" s="25">
        <v>3.2500000000000001E-2</v>
      </c>
      <c r="H40" s="43">
        <f t="shared" si="1"/>
        <v>4.5332999999999997</v>
      </c>
      <c r="I40" s="27">
        <f>D40-F40-G40</f>
        <v>8.8332999999999995</v>
      </c>
      <c r="J40" s="45"/>
      <c r="K40" s="39">
        <v>1126</v>
      </c>
      <c r="L40" s="46">
        <f t="shared" si="2"/>
        <v>1126</v>
      </c>
      <c r="M40" s="47">
        <f t="shared" si="3"/>
        <v>0</v>
      </c>
      <c r="N40" s="48">
        <f t="shared" si="4"/>
        <v>9946.2999999999993</v>
      </c>
      <c r="O40" s="48">
        <f t="shared" si="5"/>
        <v>9946.2999999999993</v>
      </c>
      <c r="P40" s="49">
        <f t="shared" si="6"/>
        <v>6962.41</v>
      </c>
      <c r="Q40" s="50">
        <f t="shared" si="7"/>
        <v>2983.89</v>
      </c>
      <c r="R40" s="8"/>
    </row>
    <row r="41" spans="2:25" s="51" customFormat="1" ht="10.5" customHeight="1" x14ac:dyDescent="0.2">
      <c r="B41" s="52"/>
      <c r="C41" s="53"/>
      <c r="D41" s="54"/>
      <c r="E41" s="54"/>
      <c r="F41" s="54"/>
      <c r="G41" s="55"/>
      <c r="H41" s="56"/>
      <c r="I41" s="54"/>
      <c r="J41" s="57">
        <f t="shared" ref="J41:Q41" si="10">SUM(J10:J40)</f>
        <v>156102</v>
      </c>
      <c r="K41" s="58">
        <f t="shared" si="10"/>
        <v>39411</v>
      </c>
      <c r="L41" s="58">
        <f t="shared" si="10"/>
        <v>195513</v>
      </c>
      <c r="M41" s="59">
        <f t="shared" si="10"/>
        <v>557744.24</v>
      </c>
      <c r="N41" s="60">
        <f t="shared" si="10"/>
        <v>459660.46</v>
      </c>
      <c r="O41" s="60">
        <f t="shared" si="10"/>
        <v>1017404.7</v>
      </c>
      <c r="P41" s="61">
        <f t="shared" si="10"/>
        <v>712183.31</v>
      </c>
      <c r="Q41" s="62">
        <f t="shared" si="10"/>
        <v>305221.43000000011</v>
      </c>
      <c r="R41" s="8"/>
      <c r="S41" s="2"/>
      <c r="T41" s="2"/>
      <c r="U41" s="2"/>
      <c r="V41" s="2"/>
      <c r="W41" s="2"/>
      <c r="X41" s="2"/>
      <c r="Y41" s="2"/>
    </row>
    <row r="42" spans="2:25" ht="12" customHeight="1" x14ac:dyDescent="0.25"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8"/>
    </row>
    <row r="43" spans="2:25" ht="12" customHeight="1" x14ac:dyDescent="0.25"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8"/>
    </row>
    <row r="44" spans="2:25" ht="12" customHeight="1" x14ac:dyDescent="0.25"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8"/>
    </row>
    <row r="45" spans="2:25" s="2" customFormat="1" ht="12" customHeight="1" x14ac:dyDescent="0.2">
      <c r="B45" s="5"/>
      <c r="C45" s="63" t="s">
        <v>23</v>
      </c>
      <c r="D45" s="64"/>
      <c r="E45" s="64"/>
      <c r="F45" s="65"/>
      <c r="G45" s="66"/>
      <c r="H45" s="67"/>
      <c r="I45" s="63" t="s">
        <v>24</v>
      </c>
      <c r="J45" s="65"/>
      <c r="K45" s="65"/>
      <c r="L45" s="64"/>
      <c r="N45" s="68"/>
      <c r="O45" s="69" t="s">
        <v>25</v>
      </c>
      <c r="P45" s="65"/>
      <c r="Q45" s="65"/>
      <c r="R45" s="70"/>
    </row>
    <row r="46" spans="2:25" s="2" customFormat="1" ht="12" customHeight="1" x14ac:dyDescent="0.2">
      <c r="B46" s="5"/>
      <c r="C46" s="68" t="s">
        <v>26</v>
      </c>
      <c r="D46" s="68"/>
      <c r="E46" s="68"/>
      <c r="F46" s="90">
        <f>+L41</f>
        <v>195513</v>
      </c>
      <c r="G46" s="90"/>
      <c r="H46" s="71"/>
      <c r="I46" s="68" t="s">
        <v>27</v>
      </c>
      <c r="L46" s="72">
        <v>50000</v>
      </c>
      <c r="N46" s="68"/>
      <c r="O46" s="68" t="s">
        <v>28</v>
      </c>
      <c r="P46" s="68"/>
      <c r="Q46" s="70">
        <f>+Q41</f>
        <v>305221.43000000011</v>
      </c>
      <c r="R46" s="70"/>
    </row>
    <row r="47" spans="2:25" s="2" customFormat="1" ht="12" customHeight="1" x14ac:dyDescent="0.2">
      <c r="B47" s="5"/>
      <c r="C47" s="64" t="s">
        <v>29</v>
      </c>
      <c r="D47" s="64"/>
      <c r="E47" s="64"/>
      <c r="F47" s="89">
        <v>2.46E-2</v>
      </c>
      <c r="G47" s="89"/>
      <c r="H47" s="73"/>
      <c r="I47" s="68" t="s">
        <v>30</v>
      </c>
      <c r="L47" s="72">
        <v>31</v>
      </c>
      <c r="N47" s="68"/>
      <c r="O47" s="68" t="s">
        <v>31</v>
      </c>
      <c r="P47" s="68"/>
      <c r="Q47" s="70">
        <f>+L49</f>
        <v>50375</v>
      </c>
      <c r="R47" s="70"/>
    </row>
    <row r="48" spans="2:25" s="2" customFormat="1" ht="12" customHeight="1" x14ac:dyDescent="0.2">
      <c r="B48" s="5"/>
      <c r="C48" s="68" t="s">
        <v>32</v>
      </c>
      <c r="D48" s="68"/>
      <c r="E48" s="68"/>
      <c r="F48" s="88">
        <f>+F47*F46</f>
        <v>4809.6198000000004</v>
      </c>
      <c r="G48" s="88"/>
      <c r="H48" s="74"/>
      <c r="I48" s="64" t="s">
        <v>33</v>
      </c>
      <c r="J48" s="65"/>
      <c r="K48" s="65"/>
      <c r="L48" s="75">
        <v>3.2500000000000001E-2</v>
      </c>
      <c r="N48" s="68"/>
      <c r="O48" s="64" t="s">
        <v>34</v>
      </c>
      <c r="P48" s="64"/>
      <c r="Q48" s="76">
        <f>+F48</f>
        <v>4809.6198000000004</v>
      </c>
      <c r="R48" s="70"/>
    </row>
    <row r="49" spans="2:18" s="2" customFormat="1" ht="12" customHeight="1" x14ac:dyDescent="0.2">
      <c r="B49" s="5"/>
      <c r="C49" s="68"/>
      <c r="D49" s="68"/>
      <c r="E49" s="68"/>
      <c r="F49" s="68"/>
      <c r="G49" s="68"/>
      <c r="H49" s="68"/>
      <c r="I49" s="68" t="s">
        <v>35</v>
      </c>
      <c r="L49" s="74">
        <f>+L48*L47*L46</f>
        <v>50375</v>
      </c>
      <c r="N49" s="68"/>
      <c r="O49" s="68" t="s">
        <v>36</v>
      </c>
      <c r="P49" s="68"/>
      <c r="Q49" s="70">
        <f>+Q48+Q47+Q46</f>
        <v>360406.0498000001</v>
      </c>
      <c r="R49" s="70"/>
    </row>
    <row r="50" spans="2:18" s="2" customFormat="1" ht="12" customHeight="1" x14ac:dyDescent="0.2">
      <c r="B50" s="5"/>
      <c r="C50" s="68"/>
      <c r="D50" s="68"/>
      <c r="E50" s="68"/>
      <c r="F50" s="68"/>
      <c r="G50" s="68"/>
      <c r="H50" s="68"/>
      <c r="I50" s="68"/>
      <c r="J50" s="77"/>
      <c r="L50" s="68"/>
      <c r="M50" s="74"/>
      <c r="N50" s="68"/>
      <c r="O50" s="68"/>
      <c r="P50" s="68"/>
      <c r="Q50" s="70"/>
      <c r="R50" s="70"/>
    </row>
    <row r="51" spans="2:18" s="2" customFormat="1" ht="12" customHeight="1" x14ac:dyDescent="0.2">
      <c r="B51" s="5"/>
      <c r="C51" s="68"/>
      <c r="D51" s="68"/>
      <c r="E51" s="68"/>
      <c r="F51" s="68"/>
      <c r="G51" s="68"/>
      <c r="H51" s="68"/>
      <c r="I51" s="68"/>
      <c r="J51" s="77"/>
      <c r="L51" s="68"/>
      <c r="M51" s="74"/>
      <c r="N51" s="68"/>
      <c r="O51" s="68"/>
      <c r="P51" s="68"/>
      <c r="Q51" s="70"/>
      <c r="R51" s="70"/>
    </row>
    <row r="52" spans="2:18" ht="12" customHeight="1" x14ac:dyDescent="0.25">
      <c r="B52" s="5"/>
      <c r="C52" s="2"/>
      <c r="D52" s="78" t="s">
        <v>37</v>
      </c>
      <c r="E52" s="2"/>
      <c r="F52" s="2"/>
      <c r="G52" s="2"/>
      <c r="H52" s="2"/>
      <c r="I52" s="2"/>
      <c r="J52" s="2"/>
      <c r="K52" s="2"/>
      <c r="L52" s="2"/>
      <c r="M52" s="72"/>
      <c r="N52" s="2"/>
      <c r="O52" s="2"/>
      <c r="P52" s="2"/>
      <c r="Q52" s="2"/>
      <c r="R52" s="8"/>
    </row>
  </sheetData>
  <mergeCells count="11">
    <mergeCell ref="P8:Q8"/>
    <mergeCell ref="C1:D1"/>
    <mergeCell ref="C6:F6"/>
    <mergeCell ref="H6:I6"/>
    <mergeCell ref="H7:I7"/>
    <mergeCell ref="F46:G46"/>
    <mergeCell ref="F47:G47"/>
    <mergeCell ref="F48:G48"/>
    <mergeCell ref="H8:I8"/>
    <mergeCell ref="J8:L8"/>
    <mergeCell ref="M8:O8"/>
  </mergeCells>
  <phoneticPr fontId="0" type="noConversion"/>
  <pageMargins left="0.25" right="0.2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March'01 GDAs</vt:lpstr>
      <vt:lpstr>Sheet1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Cheri Weyman</dc:creator>
  <cp:lastModifiedBy>Havlíček Jan</cp:lastModifiedBy>
  <cp:lastPrinted>2001-05-01T17:39:42Z</cp:lastPrinted>
  <dcterms:created xsi:type="dcterms:W3CDTF">2001-03-12T21:45:02Z</dcterms:created>
  <dcterms:modified xsi:type="dcterms:W3CDTF">2023-09-10T15:06:50Z</dcterms:modified>
</cp:coreProperties>
</file>