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72" windowWidth="14868" windowHeight="8832" activeTab="1"/>
  </bookViews>
  <sheets>
    <sheet name="06.01" sheetId="1" r:id="rId1"/>
    <sheet name="06.1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D4" i="1" l="1"/>
  <c r="E4" i="1"/>
  <c r="D5" i="1"/>
  <c r="E5" i="1"/>
  <c r="D6" i="1"/>
  <c r="E6" i="1"/>
  <c r="D7" i="1"/>
  <c r="E7" i="1"/>
  <c r="D8" i="1"/>
  <c r="E8" i="1"/>
  <c r="D9" i="1"/>
  <c r="E9" i="1"/>
  <c r="D10" i="1"/>
  <c r="E10" i="1"/>
  <c r="F10" i="1"/>
  <c r="H10" i="1"/>
  <c r="D11" i="1"/>
  <c r="E11" i="1"/>
  <c r="H11" i="1"/>
  <c r="D12" i="1"/>
  <c r="E12" i="1"/>
  <c r="H12" i="1"/>
  <c r="D13" i="1"/>
  <c r="E13" i="1"/>
  <c r="H13" i="1"/>
  <c r="G15" i="1"/>
  <c r="H15" i="1"/>
  <c r="G16" i="1"/>
  <c r="D4" i="2"/>
  <c r="E4" i="2"/>
  <c r="D5" i="2"/>
  <c r="E5" i="2"/>
  <c r="D6" i="2"/>
  <c r="E6" i="2"/>
  <c r="D7" i="2"/>
  <c r="E7" i="2"/>
  <c r="D8" i="2"/>
  <c r="E8" i="2"/>
  <c r="D9" i="2"/>
  <c r="E9" i="2"/>
  <c r="D10" i="2"/>
  <c r="E10" i="2"/>
  <c r="F10" i="2"/>
  <c r="H10" i="2"/>
  <c r="D11" i="2"/>
  <c r="E11" i="2"/>
  <c r="H11" i="2"/>
  <c r="D12" i="2"/>
  <c r="E12" i="2"/>
  <c r="H12" i="2"/>
  <c r="D13" i="2"/>
  <c r="E13" i="2"/>
  <c r="H13" i="2"/>
  <c r="G15" i="2"/>
  <c r="H15" i="2"/>
  <c r="G16" i="2"/>
</calcChain>
</file>

<file path=xl/sharedStrings.xml><?xml version="1.0" encoding="utf-8"?>
<sst xmlns="http://schemas.openxmlformats.org/spreadsheetml/2006/main" count="20" uniqueCount="10">
  <si>
    <t>Jan-dec 03</t>
  </si>
  <si>
    <t>Jan-dec 04</t>
  </si>
  <si>
    <t>Jan-dec 05</t>
  </si>
  <si>
    <t>fuel cost at $4.00</t>
  </si>
  <si>
    <t>Total number of months</t>
  </si>
  <si>
    <t xml:space="preserve">Rate we can pay </t>
  </si>
  <si>
    <t>mid-market basis bids at Needles</t>
  </si>
  <si>
    <t>margin after fuel (can be demand fee)</t>
  </si>
  <si>
    <t>Market as of 06/04/01  - California -SoCal Basis</t>
  </si>
  <si>
    <t>** Assumption is that TW-Permian basis is 0.  Market ranges between -.02 to 0.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</si>
</sst>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(&quot;$&quot;* #,##0.00_);_(&quot;$&quot;* \(#,##0.00\);_(&quot;$&quot;* &quot;-&quot;??_);_(@_)"/>
  </numFmts>
  <fonts count="3" x14ac:knownFonts="1">
    <font>
      <sz val="11"/>
      <name val="Arial"/>
    </font>
    <font>
      <sz val="11"/>
      <name val="Arial"/>
    </font>
    <font>
      <b/>
      <sz val="11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9">
    <xf numFmtId="0" fontId="0" fillId="0" borderId="0" xfId="0"/>
    <xf numFmtId="17" fontId="0" fillId="0" borderId="0" xfId="0" applyNumberFormat="1"/>
    <xf numFmtId="16" fontId="0" fillId="0" borderId="0" xfId="0" applyNumberFormat="1"/>
    <xf numFmtId="44" fontId="0" fillId="0" borderId="0" xfId="1" applyFont="1"/>
    <xf numFmtId="0" fontId="0" fillId="0" borderId="0" xfId="0" applyAlignment="1">
      <alignment wrapText="1"/>
    </xf>
    <xf numFmtId="44" fontId="0" fillId="0" borderId="0" xfId="0" applyNumberFormat="1"/>
    <xf numFmtId="37" fontId="0" fillId="0" borderId="0" xfId="0" applyNumberFormat="1"/>
    <xf numFmtId="0" fontId="2" fillId="0" borderId="0" xfId="0" applyFont="1"/>
    <xf numFmtId="44" fontId="0" fillId="0" borderId="0" xfId="1" applyFont="1" applyAlignment="1">
      <alignment wrapText="1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0"/>
  <sheetViews>
    <sheetView workbookViewId="0">
      <selection activeCell="D27" sqref="D27"/>
    </sheetView>
  </sheetViews>
  <sheetFormatPr defaultRowHeight="13.8" x14ac:dyDescent="0.25"/>
  <cols>
    <col min="1" max="1" width="12.8984375" customWidth="1"/>
    <col min="2" max="2" width="14.09765625" style="3" customWidth="1"/>
    <col min="5" max="5" width="11.8984375" customWidth="1"/>
    <col min="6" max="6" width="12.59765625" customWidth="1"/>
  </cols>
  <sheetData>
    <row r="1" spans="1:8" x14ac:dyDescent="0.25">
      <c r="A1" t="s">
        <v>8</v>
      </c>
    </row>
    <row r="3" spans="1:8" s="4" customFormat="1" ht="49.5" customHeight="1" x14ac:dyDescent="0.25">
      <c r="B3" s="8" t="s">
        <v>6</v>
      </c>
      <c r="D3" s="4" t="s">
        <v>3</v>
      </c>
      <c r="E3" s="4" t="s">
        <v>7</v>
      </c>
    </row>
    <row r="4" spans="1:8" x14ac:dyDescent="0.25">
      <c r="A4" s="1">
        <v>37408</v>
      </c>
      <c r="B4" s="3">
        <v>1</v>
      </c>
      <c r="D4">
        <f>(4/0.95)-4</f>
        <v>0.21052631578947345</v>
      </c>
      <c r="E4" s="5">
        <f>B4-D4</f>
        <v>0.78947368421052655</v>
      </c>
    </row>
    <row r="5" spans="1:8" x14ac:dyDescent="0.25">
      <c r="A5" s="1">
        <v>37438</v>
      </c>
      <c r="B5" s="3">
        <v>1.2</v>
      </c>
      <c r="D5">
        <f t="shared" ref="D5:D13" si="0">(4/0.95)-4</f>
        <v>0.21052631578947345</v>
      </c>
      <c r="E5" s="5">
        <f t="shared" ref="E5:E13" si="1">B5-D5</f>
        <v>0.98947368421052651</v>
      </c>
    </row>
    <row r="6" spans="1:8" x14ac:dyDescent="0.25">
      <c r="A6" s="1">
        <v>37469</v>
      </c>
      <c r="B6" s="3">
        <v>1.2</v>
      </c>
      <c r="D6">
        <f t="shared" si="0"/>
        <v>0.21052631578947345</v>
      </c>
      <c r="E6" s="5">
        <f t="shared" si="1"/>
        <v>0.98947368421052651</v>
      </c>
    </row>
    <row r="7" spans="1:8" x14ac:dyDescent="0.25">
      <c r="A7" s="1">
        <v>37500</v>
      </c>
      <c r="B7" s="3">
        <v>1.2</v>
      </c>
      <c r="D7">
        <f t="shared" si="0"/>
        <v>0.21052631578947345</v>
      </c>
      <c r="E7" s="5">
        <f t="shared" si="1"/>
        <v>0.98947368421052651</v>
      </c>
    </row>
    <row r="8" spans="1:8" x14ac:dyDescent="0.25">
      <c r="A8" s="1">
        <v>37530</v>
      </c>
      <c r="B8" s="3">
        <v>1</v>
      </c>
      <c r="D8">
        <f t="shared" si="0"/>
        <v>0.21052631578947345</v>
      </c>
      <c r="E8" s="5">
        <f t="shared" si="1"/>
        <v>0.78947368421052655</v>
      </c>
    </row>
    <row r="9" spans="1:8" x14ac:dyDescent="0.25">
      <c r="A9" s="1">
        <v>37561</v>
      </c>
      <c r="B9" s="3">
        <v>1.07</v>
      </c>
      <c r="D9">
        <f t="shared" si="0"/>
        <v>0.21052631578947345</v>
      </c>
      <c r="E9" s="5">
        <f t="shared" si="1"/>
        <v>0.85947368421052661</v>
      </c>
    </row>
    <row r="10" spans="1:8" x14ac:dyDescent="0.25">
      <c r="A10" s="1">
        <v>37591</v>
      </c>
      <c r="B10" s="3">
        <v>1.07</v>
      </c>
      <c r="D10">
        <f t="shared" si="0"/>
        <v>0.21052631578947345</v>
      </c>
      <c r="E10" s="5">
        <f t="shared" si="1"/>
        <v>0.85947368421052661</v>
      </c>
      <c r="F10" s="5">
        <f>AVERAGE(E4:E10)</f>
        <v>0.89518796992481231</v>
      </c>
      <c r="G10">
        <v>7</v>
      </c>
      <c r="H10" s="5">
        <f>F10*G10</f>
        <v>6.2663157894736861</v>
      </c>
    </row>
    <row r="11" spans="1:8" x14ac:dyDescent="0.25">
      <c r="A11" s="2" t="s">
        <v>0</v>
      </c>
      <c r="B11" s="3">
        <v>0.42</v>
      </c>
      <c r="D11">
        <f t="shared" si="0"/>
        <v>0.21052631578947345</v>
      </c>
      <c r="E11" s="5">
        <f t="shared" si="1"/>
        <v>0.20947368421052653</v>
      </c>
      <c r="G11">
        <v>12</v>
      </c>
      <c r="H11" s="5">
        <f>E11*G11</f>
        <v>2.5136842105263186</v>
      </c>
    </row>
    <row r="12" spans="1:8" x14ac:dyDescent="0.25">
      <c r="A12" s="2" t="s">
        <v>1</v>
      </c>
      <c r="B12" s="3">
        <v>0.35</v>
      </c>
      <c r="D12">
        <f t="shared" si="0"/>
        <v>0.21052631578947345</v>
      </c>
      <c r="E12" s="5">
        <f t="shared" si="1"/>
        <v>0.13947368421052653</v>
      </c>
      <c r="G12">
        <v>12</v>
      </c>
      <c r="H12" s="5">
        <f>E12*G12</f>
        <v>1.6736842105263183</v>
      </c>
    </row>
    <row r="13" spans="1:8" x14ac:dyDescent="0.25">
      <c r="A13" s="2" t="s">
        <v>2</v>
      </c>
      <c r="B13" s="3">
        <v>0.32</v>
      </c>
      <c r="D13">
        <f t="shared" si="0"/>
        <v>0.21052631578947345</v>
      </c>
      <c r="E13" s="5">
        <f t="shared" si="1"/>
        <v>0.10947368421052656</v>
      </c>
      <c r="G13">
        <v>12</v>
      </c>
      <c r="H13" s="5">
        <f>E13*G13</f>
        <v>1.3136842105263187</v>
      </c>
    </row>
    <row r="15" spans="1:8" x14ac:dyDescent="0.25">
      <c r="E15" t="s">
        <v>4</v>
      </c>
      <c r="G15" s="6">
        <f>SUM(G10:G13)</f>
        <v>43</v>
      </c>
      <c r="H15" s="5">
        <f>SUM(H10:H13)</f>
        <v>11.767368421052641</v>
      </c>
    </row>
    <row r="16" spans="1:8" x14ac:dyDescent="0.25">
      <c r="E16" t="s">
        <v>5</v>
      </c>
      <c r="G16" s="7">
        <f>H15/G15</f>
        <v>0.27365973072215444</v>
      </c>
    </row>
    <row r="20" spans="1:1" x14ac:dyDescent="0.25">
      <c r="A20" t="s">
        <v>9</v>
      </c>
    </row>
  </sheetData>
  <phoneticPr fontId="0" type="noConversion"/>
  <pageMargins left="0.75" right="0.75" top="1" bottom="1" header="0.5" footer="0.5"/>
  <pageSetup orientation="portrait" horizont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21"/>
  <sheetViews>
    <sheetView tabSelected="1" workbookViewId="0">
      <selection activeCell="B11" sqref="B11"/>
    </sheetView>
  </sheetViews>
  <sheetFormatPr defaultRowHeight="13.8" x14ac:dyDescent="0.25"/>
  <sheetData>
    <row r="1" spans="1:8" x14ac:dyDescent="0.25">
      <c r="A1" t="s">
        <v>8</v>
      </c>
      <c r="B1" s="3"/>
    </row>
    <row r="2" spans="1:8" x14ac:dyDescent="0.25">
      <c r="B2" s="3"/>
    </row>
    <row r="3" spans="1:8" s="4" customFormat="1" ht="49.5" customHeight="1" x14ac:dyDescent="0.25">
      <c r="B3" s="8" t="s">
        <v>6</v>
      </c>
      <c r="D3" s="4" t="s">
        <v>3</v>
      </c>
      <c r="E3" s="4" t="s">
        <v>7</v>
      </c>
    </row>
    <row r="4" spans="1:8" x14ac:dyDescent="0.25">
      <c r="A4" s="1">
        <v>37408</v>
      </c>
      <c r="B4" s="3">
        <v>0.95</v>
      </c>
      <c r="D4">
        <f>(4/0.95)-4</f>
        <v>0.21052631578947345</v>
      </c>
      <c r="E4" s="5">
        <f>B4-D4</f>
        <v>0.73947368421052651</v>
      </c>
    </row>
    <row r="5" spans="1:8" x14ac:dyDescent="0.25">
      <c r="A5" s="1">
        <v>37438</v>
      </c>
      <c r="B5" s="3">
        <v>0.95</v>
      </c>
      <c r="D5">
        <f t="shared" ref="D5:D13" si="0">(4/0.95)-4</f>
        <v>0.21052631578947345</v>
      </c>
      <c r="E5" s="5">
        <f t="shared" ref="E5:E13" si="1">B5-D5</f>
        <v>0.73947368421052651</v>
      </c>
    </row>
    <row r="6" spans="1:8" x14ac:dyDescent="0.25">
      <c r="A6" s="1">
        <v>37469</v>
      </c>
      <c r="B6" s="3">
        <v>0.95</v>
      </c>
      <c r="D6">
        <f t="shared" si="0"/>
        <v>0.21052631578947345</v>
      </c>
      <c r="E6" s="5">
        <f t="shared" si="1"/>
        <v>0.73947368421052651</v>
      </c>
    </row>
    <row r="7" spans="1:8" x14ac:dyDescent="0.25">
      <c r="A7" s="1">
        <v>37500</v>
      </c>
      <c r="B7" s="3">
        <v>0.95</v>
      </c>
      <c r="D7">
        <f t="shared" si="0"/>
        <v>0.21052631578947345</v>
      </c>
      <c r="E7" s="5">
        <f t="shared" si="1"/>
        <v>0.73947368421052651</v>
      </c>
    </row>
    <row r="8" spans="1:8" x14ac:dyDescent="0.25">
      <c r="A8" s="1">
        <v>37530</v>
      </c>
      <c r="B8" s="3">
        <v>0.95</v>
      </c>
      <c r="D8">
        <f t="shared" si="0"/>
        <v>0.21052631578947345</v>
      </c>
      <c r="E8" s="5">
        <f t="shared" si="1"/>
        <v>0.73947368421052651</v>
      </c>
    </row>
    <row r="9" spans="1:8" x14ac:dyDescent="0.25">
      <c r="A9" s="1">
        <v>37561</v>
      </c>
      <c r="B9" s="3">
        <v>0.95</v>
      </c>
      <c r="D9">
        <f t="shared" si="0"/>
        <v>0.21052631578947345</v>
      </c>
      <c r="E9" s="5">
        <f t="shared" si="1"/>
        <v>0.73947368421052651</v>
      </c>
    </row>
    <row r="10" spans="1:8" x14ac:dyDescent="0.25">
      <c r="A10" s="1">
        <v>37591</v>
      </c>
      <c r="B10" s="3">
        <v>0.95</v>
      </c>
      <c r="D10">
        <f t="shared" si="0"/>
        <v>0.21052631578947345</v>
      </c>
      <c r="E10" s="5">
        <f t="shared" si="1"/>
        <v>0.73947368421052651</v>
      </c>
      <c r="F10" s="5">
        <f>AVERAGE(E4:E10)</f>
        <v>0.73947368421052662</v>
      </c>
      <c r="G10">
        <v>7</v>
      </c>
      <c r="H10" s="5">
        <f>F10*G10</f>
        <v>5.1763157894736862</v>
      </c>
    </row>
    <row r="11" spans="1:8" x14ac:dyDescent="0.25">
      <c r="A11" s="2" t="s">
        <v>0</v>
      </c>
      <c r="B11" s="3">
        <v>0.33</v>
      </c>
      <c r="D11">
        <f t="shared" si="0"/>
        <v>0.21052631578947345</v>
      </c>
      <c r="E11" s="5">
        <f t="shared" si="1"/>
        <v>0.11947368421052657</v>
      </c>
      <c r="G11">
        <v>12</v>
      </c>
      <c r="H11" s="5">
        <f>E11*G11</f>
        <v>1.4336842105263188</v>
      </c>
    </row>
    <row r="12" spans="1:8" x14ac:dyDescent="0.25">
      <c r="A12" s="2" t="s">
        <v>1</v>
      </c>
      <c r="B12" s="3">
        <v>0.28000000000000003</v>
      </c>
      <c r="D12">
        <f t="shared" si="0"/>
        <v>0.21052631578947345</v>
      </c>
      <c r="E12" s="5">
        <f t="shared" si="1"/>
        <v>6.9473684210526576E-2</v>
      </c>
      <c r="G12">
        <v>12</v>
      </c>
      <c r="H12" s="5">
        <f>E12*G12</f>
        <v>0.83368421052631891</v>
      </c>
    </row>
    <row r="13" spans="1:8" x14ac:dyDescent="0.25">
      <c r="A13" s="2" t="s">
        <v>2</v>
      </c>
      <c r="B13" s="3">
        <v>0.23</v>
      </c>
      <c r="D13">
        <f t="shared" si="0"/>
        <v>0.21052631578947345</v>
      </c>
      <c r="E13" s="5">
        <f t="shared" si="1"/>
        <v>1.947368421052656E-2</v>
      </c>
      <c r="G13">
        <v>12</v>
      </c>
      <c r="H13" s="5">
        <f>E13*G13</f>
        <v>0.23368421052631871</v>
      </c>
    </row>
    <row r="14" spans="1:8" x14ac:dyDescent="0.25">
      <c r="B14" s="3"/>
    </row>
    <row r="15" spans="1:8" x14ac:dyDescent="0.25">
      <c r="B15" s="3"/>
      <c r="E15" t="s">
        <v>4</v>
      </c>
      <c r="G15" s="6">
        <f>SUM(G10:G13)</f>
        <v>43</v>
      </c>
      <c r="H15" s="5">
        <f>SUM(H10:H13)</f>
        <v>7.6773684210526421</v>
      </c>
    </row>
    <row r="16" spans="1:8" x14ac:dyDescent="0.25">
      <c r="B16" s="3"/>
      <c r="E16" t="s">
        <v>5</v>
      </c>
      <c r="G16" s="7">
        <f>H15/G15</f>
        <v>0.17854345165238703</v>
      </c>
    </row>
    <row r="17" spans="1:2" x14ac:dyDescent="0.25">
      <c r="B17" s="3"/>
    </row>
    <row r="18" spans="1:2" x14ac:dyDescent="0.25">
      <c r="B18" s="3"/>
    </row>
    <row r="19" spans="1:2" x14ac:dyDescent="0.25">
      <c r="B19" s="3"/>
    </row>
    <row r="20" spans="1:2" x14ac:dyDescent="0.25">
      <c r="A20" t="s">
        <v>9</v>
      </c>
      <c r="B20" s="3"/>
    </row>
    <row r="21" spans="1:2" x14ac:dyDescent="0.25">
      <c r="B21" s="3"/>
    </row>
  </sheetData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8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06.01</vt:lpstr>
      <vt:lpstr>06.12</vt:lpstr>
      <vt:lpstr>Sheet3</vt:lpstr>
    </vt:vector>
  </TitlesOfParts>
  <Company>UtiliCorp United,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EJohnsto</dc:creator>
  <cp:lastModifiedBy>Havlíček Jan</cp:lastModifiedBy>
  <dcterms:created xsi:type="dcterms:W3CDTF">2001-06-04T15:49:09Z</dcterms:created>
  <dcterms:modified xsi:type="dcterms:W3CDTF">2023-09-10T15:06:57Z</dcterms:modified>
</cp:coreProperties>
</file>