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4220" windowHeight="8580"/>
  </bookViews>
  <sheets>
    <sheet name="Excel Offer" sheetId="2" r:id="rId1"/>
    <sheet name="Manual Offer" sheetId="8" r:id="rId2"/>
    <sheet name="Example" sheetId="7" r:id="rId3"/>
  </sheets>
  <definedNames>
    <definedName name="_xlnm.Print_Area" localSheetId="2">Example!$A$2:$J$52</definedName>
    <definedName name="_xlnm.Print_Area" localSheetId="0">'Excel Offer'!$A$1:$J$51</definedName>
    <definedName name="_xlnm.Print_Area" localSheetId="1">'Manual Offer'!$A$1:$J$51</definedName>
  </definedNames>
  <calcPr calcId="0"/>
</workbook>
</file>

<file path=xl/calcChain.xml><?xml version="1.0" encoding="utf-8"?>
<calcChain xmlns="http://schemas.openxmlformats.org/spreadsheetml/2006/main">
  <c r="D15" i="7" l="1"/>
  <c r="F15" i="7"/>
  <c r="I15" i="7"/>
  <c r="J15" i="7"/>
  <c r="D16" i="7"/>
  <c r="E16" i="7"/>
  <c r="F16" i="7"/>
  <c r="I16" i="7"/>
  <c r="J16" i="7"/>
  <c r="D17" i="7"/>
  <c r="E17" i="7"/>
  <c r="F17" i="7"/>
  <c r="I17" i="7"/>
  <c r="J17" i="7"/>
  <c r="L17" i="7"/>
  <c r="D18" i="7"/>
  <c r="E18" i="7"/>
  <c r="F18" i="7"/>
  <c r="I18" i="7"/>
  <c r="J18" i="7"/>
  <c r="D19" i="7"/>
  <c r="E19" i="7"/>
  <c r="F19" i="7"/>
  <c r="I19" i="7"/>
  <c r="J19" i="7"/>
  <c r="D20" i="7"/>
  <c r="E20" i="7"/>
  <c r="F20" i="7"/>
  <c r="I20" i="7"/>
  <c r="J20" i="7"/>
  <c r="D21" i="7"/>
  <c r="E21" i="7"/>
  <c r="F21" i="7"/>
  <c r="I21" i="7"/>
  <c r="J21" i="7"/>
  <c r="D22" i="7"/>
  <c r="E22" i="7"/>
  <c r="F22" i="7"/>
  <c r="I22" i="7"/>
  <c r="J22" i="7"/>
  <c r="D23" i="7"/>
  <c r="E23" i="7"/>
  <c r="F23" i="7"/>
  <c r="I23" i="7"/>
  <c r="J23" i="7"/>
  <c r="D24" i="7"/>
  <c r="E24" i="7"/>
  <c r="F24" i="7"/>
  <c r="I24" i="7"/>
  <c r="J24" i="7"/>
  <c r="D25" i="7"/>
  <c r="E25" i="7"/>
  <c r="F25" i="7"/>
  <c r="I25" i="7"/>
  <c r="J25" i="7"/>
  <c r="D26" i="7"/>
  <c r="E26" i="7"/>
  <c r="F26" i="7"/>
  <c r="I26" i="7"/>
  <c r="J26" i="7"/>
  <c r="J27" i="7"/>
  <c r="J29" i="7"/>
  <c r="D14" i="2"/>
  <c r="F14" i="2"/>
  <c r="I14" i="2"/>
  <c r="J14" i="2"/>
  <c r="D15" i="2"/>
  <c r="E15" i="2"/>
  <c r="F15" i="2"/>
  <c r="I15" i="2"/>
  <c r="J15" i="2"/>
  <c r="D16" i="2"/>
  <c r="E16" i="2"/>
  <c r="F16" i="2"/>
  <c r="I16" i="2"/>
  <c r="J16" i="2"/>
  <c r="L16" i="2"/>
  <c r="D17" i="2"/>
  <c r="E17" i="2"/>
  <c r="F17" i="2"/>
  <c r="I17" i="2"/>
  <c r="J17" i="2"/>
  <c r="D18" i="2"/>
  <c r="E18" i="2"/>
  <c r="F18" i="2"/>
  <c r="I18" i="2"/>
  <c r="J18" i="2"/>
  <c r="D19" i="2"/>
  <c r="E19" i="2"/>
  <c r="F19" i="2"/>
  <c r="I19" i="2"/>
  <c r="J19" i="2"/>
  <c r="D20" i="2"/>
  <c r="E20" i="2"/>
  <c r="F20" i="2"/>
  <c r="I20" i="2"/>
  <c r="J20" i="2"/>
  <c r="D21" i="2"/>
  <c r="E21" i="2"/>
  <c r="F21" i="2"/>
  <c r="I21" i="2"/>
  <c r="J21" i="2"/>
  <c r="D22" i="2"/>
  <c r="E22" i="2"/>
  <c r="F22" i="2"/>
  <c r="I22" i="2"/>
  <c r="J22" i="2"/>
  <c r="D23" i="2"/>
  <c r="E23" i="2"/>
  <c r="F23" i="2"/>
  <c r="I23" i="2"/>
  <c r="J23" i="2"/>
  <c r="D24" i="2"/>
  <c r="E24" i="2"/>
  <c r="F24" i="2"/>
  <c r="I24" i="2"/>
  <c r="J24" i="2"/>
  <c r="D25" i="2"/>
  <c r="E25" i="2"/>
  <c r="F25" i="2"/>
  <c r="I25" i="2"/>
  <c r="J25" i="2"/>
  <c r="J26" i="2"/>
  <c r="J28" i="2"/>
</calcChain>
</file>

<file path=xl/sharedStrings.xml><?xml version="1.0" encoding="utf-8"?>
<sst xmlns="http://schemas.openxmlformats.org/spreadsheetml/2006/main" count="212" uniqueCount="65">
  <si>
    <t>commencing at</t>
  </si>
  <si>
    <t>and ending on</t>
  </si>
  <si>
    <t>Dth.</t>
  </si>
  <si>
    <t>Maximum</t>
  </si>
  <si>
    <t>Injection</t>
  </si>
  <si>
    <t>Inventory</t>
  </si>
  <si>
    <t>Maximum Daily</t>
  </si>
  <si>
    <t>Withdrawal</t>
  </si>
  <si>
    <t xml:space="preserve">Withdrawal </t>
  </si>
  <si>
    <t>Monthly</t>
  </si>
  <si>
    <t>Daily Injection</t>
  </si>
  <si>
    <t>Demand</t>
  </si>
  <si>
    <t xml:space="preserve"> Withdrawal</t>
  </si>
  <si>
    <t>Storage Demand</t>
  </si>
  <si>
    <t>Month</t>
  </si>
  <si>
    <t>Quantity</t>
  </si>
  <si>
    <t>Rate</t>
  </si>
  <si>
    <t>Charge (A)</t>
  </si>
  <si>
    <t>Charge (B)</t>
  </si>
  <si>
    <t>Charge (C)</t>
  </si>
  <si>
    <t>Charge</t>
  </si>
  <si>
    <t>(A)+(B)+(C)</t>
  </si>
  <si>
    <t>Dth/day/month</t>
  </si>
  <si>
    <t>$US/Dth/day/month</t>
  </si>
  <si>
    <t>$US/month</t>
  </si>
  <si>
    <t>$US/Dth/month</t>
  </si>
  <si>
    <t>Total Storage Demand Charge (US$)</t>
  </si>
  <si>
    <t>$US/Dth</t>
  </si>
  <si>
    <t>Per:</t>
  </si>
  <si>
    <t>Name:</t>
  </si>
  <si>
    <t>Title:</t>
  </si>
  <si>
    <t>May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</si>
  <si>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</si>
  <si>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</si>
  <si>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</si>
  <si>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</si>
  <si>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</si>
  <si>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</si>
  <si>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</si>
  <si>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</si>
  <si>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</si>
  <si>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</si>
  <si>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</si>
  <si>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Rack Rate</t>
  </si>
  <si>
    <t>Injection Commodity Rate:</t>
  </si>
  <si>
    <t>Withdrawal Commodity Rate:</t>
  </si>
  <si>
    <t>Company Name</t>
  </si>
  <si>
    <t xml:space="preserve">Term </t>
  </si>
  <si>
    <t>Inventory Capacity :</t>
  </si>
  <si>
    <t>of Rack Rate</t>
  </si>
  <si>
    <t>Wild Goose Storage Inc.</t>
  </si>
  <si>
    <t>Offer Sheet</t>
  </si>
  <si>
    <t>Attention: Ben Ledene</t>
  </si>
  <si>
    <t>Fax Offer Sheets to: 403-290-8192</t>
  </si>
  <si>
    <t>Rack Rate:</t>
  </si>
  <si>
    <t>3900, 421 - 7th Avenue S.W.</t>
  </si>
  <si>
    <t>Calgary, Alberta</t>
  </si>
  <si>
    <t>Canada</t>
  </si>
  <si>
    <t>T2P 4K9</t>
  </si>
  <si>
    <t>Manual Offer Sheet</t>
  </si>
  <si>
    <t>April 1, 2004 Expansion Open Season</t>
  </si>
  <si>
    <t xml:space="preserve">This offer is open for acceptance by Wild Goose Storage Inc. until 2:00 pm MST, Thursday June 28, 2001. </t>
  </si>
  <si>
    <t>Annual Demand charge effective April 1, 2004</t>
  </si>
  <si>
    <t>Example Offer</t>
  </si>
  <si>
    <t>Offer Deadline is 2:00 MST, Tuesday May 22,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</si>
</sst>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mmmm\-yy"/>
    <numFmt numFmtId="167" formatCode="_(&quot;$&quot;* #,##0_);_(&quot;$&quot;* \(#,##0\);_(&quot;$&quot;* &quot;-&quot;??_);_(@_)"/>
    <numFmt numFmtId="169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165" fontId="0" fillId="0" borderId="0" xfId="0" applyNumberFormat="1"/>
    <xf numFmtId="44" fontId="0" fillId="0" borderId="0" xfId="2" applyFont="1"/>
    <xf numFmtId="167" fontId="0" fillId="0" borderId="0" xfId="2" applyNumberFormat="1" applyFont="1"/>
    <xf numFmtId="169" fontId="0" fillId="0" borderId="0" xfId="1" applyNumberFormat="1" applyFont="1"/>
    <xf numFmtId="169" fontId="0" fillId="0" borderId="1" xfId="1" applyNumberFormat="1" applyFont="1" applyBorder="1"/>
    <xf numFmtId="169" fontId="0" fillId="0" borderId="2" xfId="1" applyNumberFormat="1" applyFont="1" applyBorder="1"/>
    <xf numFmtId="169" fontId="0" fillId="0" borderId="3" xfId="1" applyNumberFormat="1" applyFont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9" fontId="2" fillId="0" borderId="0" xfId="3" applyFont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7" fontId="2" fillId="0" borderId="0" xfId="2" applyNumberFormat="1" applyFont="1"/>
    <xf numFmtId="0" fontId="4" fillId="0" borderId="0" xfId="0" applyFont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169" fontId="1" fillId="0" borderId="1" xfId="1" applyNumberFormat="1" applyBorder="1"/>
    <xf numFmtId="169" fontId="1" fillId="0" borderId="1" xfId="1" applyNumberFormat="1" applyBorder="1" applyAlignment="1">
      <alignment horizontal="center"/>
    </xf>
    <xf numFmtId="169" fontId="1" fillId="0" borderId="0" xfId="1" applyNumberFormat="1"/>
    <xf numFmtId="169" fontId="1" fillId="0" borderId="2" xfId="1" applyNumberFormat="1" applyBorder="1"/>
    <xf numFmtId="167" fontId="1" fillId="0" borderId="0" xfId="2" applyNumberFormat="1"/>
    <xf numFmtId="169" fontId="1" fillId="0" borderId="3" xfId="1" applyNumberFormat="1" applyBorder="1"/>
    <xf numFmtId="44" fontId="1" fillId="0" borderId="0" xfId="2"/>
    <xf numFmtId="0" fontId="6" fillId="0" borderId="0" xfId="0" applyFont="1"/>
    <xf numFmtId="0" fontId="2" fillId="0" borderId="0" xfId="0" applyFont="1" applyBorder="1"/>
    <xf numFmtId="169" fontId="1" fillId="0" borderId="0" xfId="1" applyNumberFormat="1" applyBorder="1"/>
    <xf numFmtId="2" fontId="0" fillId="0" borderId="6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7" fillId="0" borderId="0" xfId="0" applyFont="1"/>
    <xf numFmtId="0" fontId="2" fillId="2" borderId="0" xfId="0" applyFont="1" applyFill="1"/>
    <xf numFmtId="2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815340</xdr:colOff>
          <xdr:row>39</xdr:row>
          <xdr:rowOff>99060</xdr:rowOff>
        </xdr:from>
        <xdr:to>
          <xdr:col>7</xdr:col>
          <xdr:colOff>982980</xdr:colOff>
          <xdr:row>45</xdr:row>
          <xdr:rowOff>129540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815340</xdr:colOff>
          <xdr:row>39</xdr:row>
          <xdr:rowOff>99060</xdr:rowOff>
        </xdr:from>
        <xdr:to>
          <xdr:col>7</xdr:col>
          <xdr:colOff>982980</xdr:colOff>
          <xdr:row>45</xdr:row>
          <xdr:rowOff>129540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861060</xdr:colOff>
          <xdr:row>40</xdr:row>
          <xdr:rowOff>68580</xdr:rowOff>
        </xdr:from>
        <xdr:to>
          <xdr:col>7</xdr:col>
          <xdr:colOff>1021080</xdr:colOff>
          <xdr:row>46</xdr:row>
          <xdr:rowOff>99060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workbookViewId="0">
      <selection activeCell="G5" sqref="G5"/>
    </sheetView>
  </sheetViews>
  <sheetFormatPr defaultRowHeight="13.2" x14ac:dyDescent="0.25"/>
  <cols>
    <col min="1" max="1" width="10" customWidth="1"/>
    <col min="2" max="2" width="13.88671875" customWidth="1"/>
    <col min="3" max="3" width="17.5546875" customWidth="1"/>
    <col min="4" max="4" width="13" customWidth="1"/>
    <col min="5" max="5" width="14.5546875" customWidth="1"/>
    <col min="6" max="6" width="10.6640625" customWidth="1"/>
    <col min="7" max="7" width="15.88671875" customWidth="1"/>
    <col min="8" max="8" width="17.33203125" customWidth="1"/>
    <col min="9" max="9" width="10.109375" customWidth="1"/>
    <col min="10" max="10" width="15.6640625" customWidth="1"/>
    <col min="12" max="12" width="13.6640625" customWidth="1"/>
  </cols>
  <sheetData>
    <row r="1" spans="1:12" ht="17.399999999999999" x14ac:dyDescent="0.3">
      <c r="A1" s="45" t="s">
        <v>50</v>
      </c>
      <c r="B1" s="45"/>
      <c r="D1" s="45" t="s">
        <v>60</v>
      </c>
      <c r="H1" s="45" t="s">
        <v>51</v>
      </c>
    </row>
    <row r="2" spans="1:12" ht="13.8" thickBot="1" x14ac:dyDescent="0.3"/>
    <row r="3" spans="1:12" ht="13.8" thickBot="1" x14ac:dyDescent="0.3">
      <c r="A3" s="9" t="s">
        <v>47</v>
      </c>
      <c r="B3" t="s">
        <v>0</v>
      </c>
      <c r="C3" s="22">
        <v>38078</v>
      </c>
      <c r="D3" t="s">
        <v>1</v>
      </c>
      <c r="E3" s="22"/>
      <c r="G3" s="31"/>
    </row>
    <row r="4" spans="1:12" ht="13.8" thickBot="1" x14ac:dyDescent="0.3"/>
    <row r="5" spans="1:12" ht="13.8" thickBot="1" x14ac:dyDescent="0.3">
      <c r="A5" s="11" t="s">
        <v>48</v>
      </c>
      <c r="C5" s="6"/>
      <c r="D5" t="s">
        <v>2</v>
      </c>
      <c r="G5" s="31" t="s">
        <v>64</v>
      </c>
    </row>
    <row r="8" spans="1:12" x14ac:dyDescent="0.25">
      <c r="B8" s="9" t="s">
        <v>3</v>
      </c>
      <c r="C8" s="9" t="s">
        <v>4</v>
      </c>
      <c r="D8" t="s">
        <v>4</v>
      </c>
      <c r="E8" s="9" t="s">
        <v>5</v>
      </c>
      <c r="F8" t="s">
        <v>5</v>
      </c>
      <c r="G8" s="9" t="s">
        <v>6</v>
      </c>
      <c r="H8" s="9" t="s">
        <v>7</v>
      </c>
      <c r="I8" t="s">
        <v>8</v>
      </c>
      <c r="J8" t="s">
        <v>9</v>
      </c>
    </row>
    <row r="9" spans="1:12" x14ac:dyDescent="0.25">
      <c r="B9" s="9" t="s">
        <v>10</v>
      </c>
      <c r="C9" s="9" t="s">
        <v>11</v>
      </c>
      <c r="D9" t="s">
        <v>11</v>
      </c>
      <c r="E9" s="9" t="s">
        <v>11</v>
      </c>
      <c r="F9" t="s">
        <v>11</v>
      </c>
      <c r="G9" s="9" t="s">
        <v>12</v>
      </c>
      <c r="H9" s="9" t="s">
        <v>11</v>
      </c>
      <c r="I9" t="s">
        <v>11</v>
      </c>
      <c r="J9" t="s">
        <v>13</v>
      </c>
    </row>
    <row r="10" spans="1:12" x14ac:dyDescent="0.25">
      <c r="A10" t="s">
        <v>14</v>
      </c>
      <c r="B10" s="9" t="s">
        <v>15</v>
      </c>
      <c r="C10" s="9" t="s">
        <v>16</v>
      </c>
      <c r="D10" t="s">
        <v>17</v>
      </c>
      <c r="E10" s="9" t="s">
        <v>16</v>
      </c>
      <c r="F10" t="s">
        <v>18</v>
      </c>
      <c r="G10" s="9" t="s">
        <v>15</v>
      </c>
      <c r="H10" s="9" t="s">
        <v>16</v>
      </c>
      <c r="I10" t="s">
        <v>19</v>
      </c>
      <c r="J10" t="s">
        <v>20</v>
      </c>
    </row>
    <row r="11" spans="1:12" x14ac:dyDescent="0.25">
      <c r="J11" t="s">
        <v>21</v>
      </c>
    </row>
    <row r="12" spans="1:12" x14ac:dyDescent="0.25">
      <c r="B12" t="s">
        <v>22</v>
      </c>
      <c r="C12" t="s">
        <v>23</v>
      </c>
      <c r="D12" t="s">
        <v>24</v>
      </c>
      <c r="E12" t="s">
        <v>25</v>
      </c>
      <c r="F12" t="s">
        <v>24</v>
      </c>
      <c r="G12" t="s">
        <v>22</v>
      </c>
      <c r="H12" t="s">
        <v>23</v>
      </c>
      <c r="I12" t="s">
        <v>24</v>
      </c>
      <c r="J12" t="s">
        <v>24</v>
      </c>
    </row>
    <row r="13" spans="1:12" ht="13.8" thickBot="1" x14ac:dyDescent="0.3">
      <c r="A13" s="46" t="s">
        <v>54</v>
      </c>
      <c r="B13" s="46"/>
      <c r="C13" s="47">
        <v>3</v>
      </c>
      <c r="D13" s="46"/>
      <c r="E13" s="48">
        <v>0.03</v>
      </c>
      <c r="F13" s="46"/>
      <c r="G13" s="46"/>
      <c r="H13" s="47">
        <v>2</v>
      </c>
    </row>
    <row r="14" spans="1:12" ht="13.8" thickBot="1" x14ac:dyDescent="0.3">
      <c r="A14" s="2" t="s">
        <v>32</v>
      </c>
      <c r="B14" s="6">
        <v>0</v>
      </c>
      <c r="C14" s="23">
        <v>0</v>
      </c>
      <c r="D14" s="5">
        <f>B14*C14</f>
        <v>0</v>
      </c>
      <c r="E14" s="25">
        <v>0</v>
      </c>
      <c r="F14" s="5">
        <f>E14*$C$5</f>
        <v>0</v>
      </c>
      <c r="G14" s="7">
        <v>0</v>
      </c>
      <c r="H14" s="23">
        <v>0</v>
      </c>
      <c r="I14" s="5">
        <f>G14*H14</f>
        <v>0</v>
      </c>
      <c r="J14" s="4">
        <f>D14+F14+I14</f>
        <v>0</v>
      </c>
      <c r="L14" t="s">
        <v>43</v>
      </c>
    </row>
    <row r="15" spans="1:12" ht="13.8" thickBot="1" x14ac:dyDescent="0.3">
      <c r="A15" s="2" t="s">
        <v>31</v>
      </c>
      <c r="B15" s="6">
        <v>0</v>
      </c>
      <c r="C15" s="23">
        <v>0</v>
      </c>
      <c r="D15" s="5">
        <f t="shared" ref="D15:D25" si="0">B15*C15</f>
        <v>0</v>
      </c>
      <c r="E15" s="30">
        <f>E14</f>
        <v>0</v>
      </c>
      <c r="F15" s="5">
        <f t="shared" ref="F15:F25" si="1">E15*$C$5</f>
        <v>0</v>
      </c>
      <c r="G15" s="6">
        <v>0</v>
      </c>
      <c r="H15" s="26">
        <v>0</v>
      </c>
      <c r="I15" s="5">
        <f t="shared" ref="I15:I25" si="2">G15*H15</f>
        <v>0</v>
      </c>
      <c r="J15" s="4">
        <f t="shared" ref="J15:J25" si="3">D15+F15+I15</f>
        <v>0</v>
      </c>
    </row>
    <row r="16" spans="1:12" ht="13.8" thickBot="1" x14ac:dyDescent="0.3">
      <c r="A16" s="2" t="s">
        <v>33</v>
      </c>
      <c r="B16" s="6">
        <v>0</v>
      </c>
      <c r="C16" s="23">
        <v>0</v>
      </c>
      <c r="D16" s="5">
        <f t="shared" si="0"/>
        <v>0</v>
      </c>
      <c r="E16" s="30">
        <f t="shared" ref="E16:E25" si="4">E15</f>
        <v>0</v>
      </c>
      <c r="F16" s="5">
        <f t="shared" si="1"/>
        <v>0</v>
      </c>
      <c r="G16" s="8">
        <v>0</v>
      </c>
      <c r="H16" s="23">
        <v>0</v>
      </c>
      <c r="I16" s="5">
        <f t="shared" si="2"/>
        <v>0</v>
      </c>
      <c r="J16" s="4">
        <f t="shared" si="3"/>
        <v>0</v>
      </c>
      <c r="L16" s="3">
        <f>SUM(B14:B25)*3+C5*0.03*12+SUM(G14:G25)*2</f>
        <v>0</v>
      </c>
    </row>
    <row r="17" spans="1:11" ht="13.8" thickBot="1" x14ac:dyDescent="0.3">
      <c r="A17" s="2" t="s">
        <v>34</v>
      </c>
      <c r="B17" s="6">
        <v>0</v>
      </c>
      <c r="C17" s="23">
        <v>0</v>
      </c>
      <c r="D17" s="5">
        <f t="shared" si="0"/>
        <v>0</v>
      </c>
      <c r="E17" s="30">
        <f t="shared" si="4"/>
        <v>0</v>
      </c>
      <c r="F17" s="5">
        <f t="shared" si="1"/>
        <v>0</v>
      </c>
      <c r="G17" s="6">
        <v>0</v>
      </c>
      <c r="H17" s="26">
        <v>0</v>
      </c>
      <c r="I17" s="5">
        <f t="shared" si="2"/>
        <v>0</v>
      </c>
      <c r="J17" s="4">
        <f t="shared" si="3"/>
        <v>0</v>
      </c>
    </row>
    <row r="18" spans="1:11" ht="13.8" thickBot="1" x14ac:dyDescent="0.3">
      <c r="A18" s="2" t="s">
        <v>35</v>
      </c>
      <c r="B18" s="6">
        <v>0</v>
      </c>
      <c r="C18" s="23">
        <v>0</v>
      </c>
      <c r="D18" s="5">
        <f t="shared" si="0"/>
        <v>0</v>
      </c>
      <c r="E18" s="30">
        <f t="shared" si="4"/>
        <v>0</v>
      </c>
      <c r="F18" s="5">
        <f t="shared" si="1"/>
        <v>0</v>
      </c>
      <c r="G18" s="8">
        <v>0</v>
      </c>
      <c r="H18" s="23">
        <v>0</v>
      </c>
      <c r="I18" s="5">
        <f t="shared" si="2"/>
        <v>0</v>
      </c>
      <c r="J18" s="4">
        <f t="shared" si="3"/>
        <v>0</v>
      </c>
    </row>
    <row r="19" spans="1:11" ht="13.8" thickBot="1" x14ac:dyDescent="0.3">
      <c r="A19" s="2" t="s">
        <v>36</v>
      </c>
      <c r="B19" s="6">
        <v>0</v>
      </c>
      <c r="C19" s="23">
        <v>0</v>
      </c>
      <c r="D19" s="5">
        <f t="shared" si="0"/>
        <v>0</v>
      </c>
      <c r="E19" s="30">
        <f t="shared" si="4"/>
        <v>0</v>
      </c>
      <c r="F19" s="5">
        <f t="shared" si="1"/>
        <v>0</v>
      </c>
      <c r="G19" s="6">
        <v>0</v>
      </c>
      <c r="H19" s="26">
        <v>0</v>
      </c>
      <c r="I19" s="5">
        <f t="shared" si="2"/>
        <v>0</v>
      </c>
      <c r="J19" s="4">
        <f t="shared" si="3"/>
        <v>0</v>
      </c>
    </row>
    <row r="20" spans="1:11" ht="13.8" thickBot="1" x14ac:dyDescent="0.3">
      <c r="A20" s="2" t="s">
        <v>37</v>
      </c>
      <c r="B20" s="6">
        <v>0</v>
      </c>
      <c r="C20" s="23">
        <v>0</v>
      </c>
      <c r="D20" s="5">
        <f t="shared" si="0"/>
        <v>0</v>
      </c>
      <c r="E20" s="30">
        <f t="shared" si="4"/>
        <v>0</v>
      </c>
      <c r="F20" s="5">
        <f t="shared" si="1"/>
        <v>0</v>
      </c>
      <c r="G20" s="8">
        <v>0</v>
      </c>
      <c r="H20" s="23">
        <v>0</v>
      </c>
      <c r="I20" s="5">
        <f t="shared" si="2"/>
        <v>0</v>
      </c>
      <c r="J20" s="4">
        <f t="shared" si="3"/>
        <v>0</v>
      </c>
    </row>
    <row r="21" spans="1:11" ht="13.8" thickBot="1" x14ac:dyDescent="0.3">
      <c r="A21" s="2" t="s">
        <v>38</v>
      </c>
      <c r="B21" s="6">
        <v>0</v>
      </c>
      <c r="C21" s="23">
        <v>0</v>
      </c>
      <c r="D21" s="5">
        <f t="shared" si="0"/>
        <v>0</v>
      </c>
      <c r="E21" s="30">
        <f t="shared" si="4"/>
        <v>0</v>
      </c>
      <c r="F21" s="5">
        <f t="shared" si="1"/>
        <v>0</v>
      </c>
      <c r="G21" s="6">
        <v>0</v>
      </c>
      <c r="H21" s="26">
        <v>0</v>
      </c>
      <c r="I21" s="5">
        <f t="shared" si="2"/>
        <v>0</v>
      </c>
      <c r="J21" s="4">
        <f t="shared" si="3"/>
        <v>0</v>
      </c>
    </row>
    <row r="22" spans="1:11" ht="13.8" thickBot="1" x14ac:dyDescent="0.3">
      <c r="A22" s="2" t="s">
        <v>39</v>
      </c>
      <c r="B22" s="6">
        <v>0</v>
      </c>
      <c r="C22" s="23">
        <v>0</v>
      </c>
      <c r="D22" s="5">
        <f t="shared" si="0"/>
        <v>0</v>
      </c>
      <c r="E22" s="30">
        <f t="shared" si="4"/>
        <v>0</v>
      </c>
      <c r="F22" s="5">
        <f t="shared" si="1"/>
        <v>0</v>
      </c>
      <c r="G22" s="8">
        <v>0</v>
      </c>
      <c r="H22" s="23">
        <v>0</v>
      </c>
      <c r="I22" s="5">
        <f t="shared" si="2"/>
        <v>0</v>
      </c>
      <c r="J22" s="4">
        <f t="shared" si="3"/>
        <v>0</v>
      </c>
    </row>
    <row r="23" spans="1:11" ht="13.8" thickBot="1" x14ac:dyDescent="0.3">
      <c r="A23" s="2" t="s">
        <v>40</v>
      </c>
      <c r="B23" s="6">
        <v>0</v>
      </c>
      <c r="C23" s="23">
        <v>0</v>
      </c>
      <c r="D23" s="5">
        <f t="shared" si="0"/>
        <v>0</v>
      </c>
      <c r="E23" s="30">
        <f t="shared" si="4"/>
        <v>0</v>
      </c>
      <c r="F23" s="5">
        <f t="shared" si="1"/>
        <v>0</v>
      </c>
      <c r="G23" s="6">
        <v>0</v>
      </c>
      <c r="H23" s="26">
        <v>0</v>
      </c>
      <c r="I23" s="5">
        <f t="shared" si="2"/>
        <v>0</v>
      </c>
      <c r="J23" s="4">
        <f t="shared" si="3"/>
        <v>0</v>
      </c>
    </row>
    <row r="24" spans="1:11" ht="13.8" thickBot="1" x14ac:dyDescent="0.3">
      <c r="A24" s="2" t="s">
        <v>41</v>
      </c>
      <c r="B24" s="6">
        <v>0</v>
      </c>
      <c r="C24" s="23">
        <v>0</v>
      </c>
      <c r="D24" s="5">
        <f t="shared" si="0"/>
        <v>0</v>
      </c>
      <c r="E24" s="30">
        <f t="shared" si="4"/>
        <v>0</v>
      </c>
      <c r="F24" s="5">
        <f t="shared" si="1"/>
        <v>0</v>
      </c>
      <c r="G24" s="8">
        <v>0</v>
      </c>
      <c r="H24" s="23">
        <v>0</v>
      </c>
      <c r="I24" s="5">
        <f t="shared" si="2"/>
        <v>0</v>
      </c>
      <c r="J24" s="4">
        <f t="shared" si="3"/>
        <v>0</v>
      </c>
    </row>
    <row r="25" spans="1:11" ht="13.8" thickBot="1" x14ac:dyDescent="0.3">
      <c r="A25" s="2" t="s">
        <v>42</v>
      </c>
      <c r="B25" s="6">
        <v>0</v>
      </c>
      <c r="C25" s="24">
        <v>0</v>
      </c>
      <c r="D25" s="5">
        <f t="shared" si="0"/>
        <v>0</v>
      </c>
      <c r="E25" s="30">
        <f t="shared" si="4"/>
        <v>0</v>
      </c>
      <c r="F25" s="5">
        <f t="shared" si="1"/>
        <v>0</v>
      </c>
      <c r="G25" s="6">
        <v>0</v>
      </c>
      <c r="H25" s="24">
        <v>0</v>
      </c>
      <c r="I25" s="5">
        <f t="shared" si="2"/>
        <v>0</v>
      </c>
      <c r="J25" s="4">
        <f t="shared" si="3"/>
        <v>0</v>
      </c>
    </row>
    <row r="26" spans="1:11" x14ac:dyDescent="0.25">
      <c r="F26" s="9" t="s">
        <v>26</v>
      </c>
      <c r="J26" s="27">
        <f>SUM(J14:J25)</f>
        <v>0</v>
      </c>
      <c r="K26" t="s">
        <v>62</v>
      </c>
    </row>
    <row r="28" spans="1:11" ht="13.8" thickBot="1" x14ac:dyDescent="0.3">
      <c r="F28" s="46" t="s">
        <v>43</v>
      </c>
      <c r="J28" s="12" t="e">
        <f>J26/L16</f>
        <v>#DIV/0!</v>
      </c>
    </row>
    <row r="29" spans="1:11" ht="13.8" thickBot="1" x14ac:dyDescent="0.3">
      <c r="A29" s="9" t="s">
        <v>44</v>
      </c>
      <c r="D29" s="1">
        <v>0.02</v>
      </c>
      <c r="E29" t="s">
        <v>27</v>
      </c>
      <c r="F29" s="49">
        <v>0.02</v>
      </c>
      <c r="G29" t="s">
        <v>27</v>
      </c>
      <c r="J29" s="9" t="s">
        <v>49</v>
      </c>
    </row>
    <row r="30" spans="1:11" ht="13.8" thickBot="1" x14ac:dyDescent="0.3">
      <c r="A30" s="9" t="s">
        <v>45</v>
      </c>
      <c r="D30" s="1">
        <v>0.02</v>
      </c>
      <c r="E30" t="s">
        <v>27</v>
      </c>
      <c r="F30" s="49">
        <v>0.02</v>
      </c>
      <c r="G30" t="s">
        <v>27</v>
      </c>
    </row>
    <row r="31" spans="1:11" x14ac:dyDescent="0.25">
      <c r="A31" s="9"/>
      <c r="D31" s="17"/>
    </row>
    <row r="32" spans="1:11" x14ac:dyDescent="0.25">
      <c r="A32" s="9" t="s">
        <v>61</v>
      </c>
      <c r="D32" s="17"/>
    </row>
    <row r="34" spans="1:9" ht="23.4" thickBot="1" x14ac:dyDescent="0.45">
      <c r="G34" s="28" t="s">
        <v>53</v>
      </c>
    </row>
    <row r="35" spans="1:9" ht="15.6" x14ac:dyDescent="0.3">
      <c r="B35" s="10"/>
      <c r="C35" s="13"/>
      <c r="D35" s="14"/>
      <c r="E35" s="15"/>
      <c r="G35" t="s">
        <v>52</v>
      </c>
    </row>
    <row r="36" spans="1:9" x14ac:dyDescent="0.25">
      <c r="A36" s="9" t="s">
        <v>46</v>
      </c>
      <c r="C36" s="16"/>
      <c r="D36" s="17"/>
      <c r="E36" s="18"/>
    </row>
    <row r="37" spans="1:9" ht="13.8" thickBot="1" x14ac:dyDescent="0.3">
      <c r="A37" s="9"/>
      <c r="C37" s="19"/>
      <c r="D37" s="20"/>
      <c r="E37" s="21"/>
    </row>
    <row r="38" spans="1:9" ht="13.8" thickBot="1" x14ac:dyDescent="0.3">
      <c r="A38" s="9"/>
    </row>
    <row r="39" spans="1:9" x14ac:dyDescent="0.25">
      <c r="A39" s="9"/>
      <c r="C39" s="13"/>
      <c r="D39" s="14"/>
      <c r="E39" s="15"/>
    </row>
    <row r="40" spans="1:9" x14ac:dyDescent="0.25">
      <c r="A40" s="9" t="s">
        <v>28</v>
      </c>
      <c r="C40" s="16"/>
      <c r="D40" s="17"/>
      <c r="E40" s="18"/>
    </row>
    <row r="41" spans="1:9" ht="13.8" thickBot="1" x14ac:dyDescent="0.3">
      <c r="A41" s="9"/>
      <c r="C41" s="19"/>
      <c r="D41" s="20"/>
      <c r="E41" s="21"/>
      <c r="I41" t="s">
        <v>55</v>
      </c>
    </row>
    <row r="42" spans="1:9" ht="13.8" thickBot="1" x14ac:dyDescent="0.3">
      <c r="A42" s="9"/>
      <c r="I42" t="s">
        <v>56</v>
      </c>
    </row>
    <row r="43" spans="1:9" x14ac:dyDescent="0.25">
      <c r="A43" s="9"/>
      <c r="C43" s="13"/>
      <c r="D43" s="14"/>
      <c r="E43" s="15"/>
      <c r="I43" t="s">
        <v>57</v>
      </c>
    </row>
    <row r="44" spans="1:9" x14ac:dyDescent="0.25">
      <c r="A44" s="9" t="s">
        <v>29</v>
      </c>
      <c r="C44" s="16"/>
      <c r="D44" s="17"/>
      <c r="E44" s="18"/>
      <c r="I44" t="s">
        <v>58</v>
      </c>
    </row>
    <row r="45" spans="1:9" ht="13.8" thickBot="1" x14ac:dyDescent="0.3">
      <c r="A45" s="9"/>
      <c r="C45" s="19"/>
      <c r="D45" s="20"/>
      <c r="E45" s="21"/>
    </row>
    <row r="46" spans="1:9" ht="13.8" thickBot="1" x14ac:dyDescent="0.3">
      <c r="A46" s="9"/>
    </row>
    <row r="47" spans="1:9" x14ac:dyDescent="0.25">
      <c r="A47" s="9"/>
      <c r="C47" s="13"/>
      <c r="D47" s="14"/>
      <c r="E47" s="15"/>
    </row>
    <row r="48" spans="1:9" x14ac:dyDescent="0.25">
      <c r="A48" s="9" t="s">
        <v>30</v>
      </c>
      <c r="C48" s="16"/>
      <c r="D48" s="17"/>
      <c r="E48" s="18"/>
    </row>
    <row r="49" spans="3:5" ht="13.8" thickBot="1" x14ac:dyDescent="0.3">
      <c r="C49" s="19"/>
      <c r="D49" s="20"/>
      <c r="E49" s="21"/>
    </row>
  </sheetData>
  <pageMargins left="0.75" right="0.75" top="1" bottom="1" header="0.5" footer="0.5"/>
  <pageSetup scale="7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2049" r:id="rId4">
          <objectPr defaultSize="0" autoPict="0" r:id="rId5">
            <anchor moveWithCells="1">
              <from>
                <xdr:col>6</xdr:col>
                <xdr:colOff>815340</xdr:colOff>
                <xdr:row>39</xdr:row>
                <xdr:rowOff>99060</xdr:rowOff>
              </from>
              <to>
                <xdr:col>7</xdr:col>
                <xdr:colOff>982980</xdr:colOff>
                <xdr:row>45</xdr:row>
                <xdr:rowOff>129540</xdr:rowOff>
              </to>
            </anchor>
          </objectPr>
        </oleObject>
      </mc:Choice>
      <mc:Fallback>
        <oleObject progId="Word.Picture.8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workbookViewId="0">
      <selection activeCell="G5" sqref="G5"/>
    </sheetView>
  </sheetViews>
  <sheetFormatPr defaultRowHeight="13.2" x14ac:dyDescent="0.25"/>
  <cols>
    <col min="1" max="1" width="10" customWidth="1"/>
    <col min="2" max="2" width="13.88671875" customWidth="1"/>
    <col min="3" max="3" width="17.5546875" customWidth="1"/>
    <col min="4" max="4" width="13" customWidth="1"/>
    <col min="5" max="5" width="14.5546875" customWidth="1"/>
    <col min="6" max="6" width="10.6640625" customWidth="1"/>
    <col min="7" max="7" width="15.88671875" customWidth="1"/>
    <col min="8" max="8" width="17.33203125" customWidth="1"/>
    <col min="9" max="9" width="10.109375" customWidth="1"/>
    <col min="10" max="10" width="15.6640625" customWidth="1"/>
    <col min="12" max="12" width="13.6640625" customWidth="1"/>
  </cols>
  <sheetData>
    <row r="1" spans="1:12" ht="17.399999999999999" x14ac:dyDescent="0.3">
      <c r="A1" s="45" t="s">
        <v>50</v>
      </c>
      <c r="B1" s="45"/>
      <c r="D1" s="45" t="s">
        <v>60</v>
      </c>
      <c r="H1" s="45" t="s">
        <v>59</v>
      </c>
    </row>
    <row r="2" spans="1:12" ht="13.8" thickBot="1" x14ac:dyDescent="0.3"/>
    <row r="3" spans="1:12" ht="13.8" thickBot="1" x14ac:dyDescent="0.3">
      <c r="A3" s="9" t="s">
        <v>47</v>
      </c>
      <c r="B3" t="s">
        <v>0</v>
      </c>
      <c r="C3" s="22"/>
      <c r="D3" t="s">
        <v>1</v>
      </c>
      <c r="E3" s="22"/>
      <c r="G3" s="31"/>
    </row>
    <row r="4" spans="1:12" ht="13.8" thickBot="1" x14ac:dyDescent="0.3"/>
    <row r="5" spans="1:12" ht="13.8" thickBot="1" x14ac:dyDescent="0.3">
      <c r="A5" s="11" t="s">
        <v>48</v>
      </c>
      <c r="C5" s="32"/>
      <c r="D5" t="s">
        <v>2</v>
      </c>
      <c r="G5" s="31" t="s">
        <v>64</v>
      </c>
    </row>
    <row r="8" spans="1:12" x14ac:dyDescent="0.25">
      <c r="B8" s="9" t="s">
        <v>3</v>
      </c>
      <c r="C8" s="40"/>
      <c r="D8" s="17"/>
      <c r="E8" s="9" t="s">
        <v>6</v>
      </c>
      <c r="H8" s="40"/>
    </row>
    <row r="9" spans="1:12" x14ac:dyDescent="0.25">
      <c r="B9" s="9" t="s">
        <v>10</v>
      </c>
      <c r="C9" s="40"/>
      <c r="D9" s="17"/>
      <c r="E9" s="9" t="s">
        <v>12</v>
      </c>
      <c r="H9" s="40"/>
    </row>
    <row r="10" spans="1:12" x14ac:dyDescent="0.25">
      <c r="A10" t="s">
        <v>14</v>
      </c>
      <c r="B10" s="9" t="s">
        <v>15</v>
      </c>
      <c r="C10" s="40"/>
      <c r="D10" s="17"/>
      <c r="E10" s="9" t="s">
        <v>15</v>
      </c>
      <c r="H10" s="40"/>
    </row>
    <row r="11" spans="1:12" x14ac:dyDescent="0.25">
      <c r="C11" s="17"/>
      <c r="D11" s="17"/>
      <c r="H11" s="17"/>
    </row>
    <row r="12" spans="1:12" x14ac:dyDescent="0.25">
      <c r="B12" t="s">
        <v>22</v>
      </c>
      <c r="C12" s="17"/>
      <c r="D12" s="17"/>
      <c r="E12" t="s">
        <v>22</v>
      </c>
      <c r="H12" s="17"/>
    </row>
    <row r="13" spans="1:12" ht="13.8" thickBot="1" x14ac:dyDescent="0.3">
      <c r="C13" s="29"/>
      <c r="D13" s="17"/>
      <c r="H13" s="29"/>
    </row>
    <row r="14" spans="1:12" ht="13.8" thickBot="1" x14ac:dyDescent="0.3">
      <c r="A14" s="2" t="s">
        <v>32</v>
      </c>
      <c r="B14" s="32"/>
      <c r="C14" s="29"/>
      <c r="D14" s="41"/>
      <c r="E14" s="35"/>
      <c r="F14" s="34"/>
      <c r="H14" s="29"/>
      <c r="I14" s="34"/>
      <c r="J14" s="36"/>
    </row>
    <row r="15" spans="1:12" ht="13.8" thickBot="1" x14ac:dyDescent="0.3">
      <c r="A15" s="2" t="s">
        <v>31</v>
      </c>
      <c r="B15" s="32"/>
      <c r="C15" s="29"/>
      <c r="D15" s="41"/>
      <c r="E15" s="32"/>
      <c r="F15" s="34"/>
      <c r="H15" s="29"/>
      <c r="I15" s="34"/>
      <c r="J15" s="36"/>
    </row>
    <row r="16" spans="1:12" ht="13.8" thickBot="1" x14ac:dyDescent="0.3">
      <c r="A16" s="2" t="s">
        <v>33</v>
      </c>
      <c r="B16" s="32"/>
      <c r="C16" s="29"/>
      <c r="D16" s="41"/>
      <c r="E16" s="37"/>
      <c r="F16" s="34"/>
      <c r="H16" s="29"/>
      <c r="I16" s="34"/>
      <c r="J16" s="36"/>
      <c r="L16" s="38"/>
    </row>
    <row r="17" spans="1:10" ht="13.8" thickBot="1" x14ac:dyDescent="0.3">
      <c r="A17" s="2" t="s">
        <v>34</v>
      </c>
      <c r="B17" s="32"/>
      <c r="C17" s="29"/>
      <c r="D17" s="41"/>
      <c r="E17" s="32"/>
      <c r="F17" s="34"/>
      <c r="G17" s="9" t="s">
        <v>26</v>
      </c>
      <c r="H17" s="44"/>
      <c r="I17" s="34"/>
      <c r="J17" s="36"/>
    </row>
    <row r="18" spans="1:10" ht="13.8" thickBot="1" x14ac:dyDescent="0.3">
      <c r="A18" s="2" t="s">
        <v>35</v>
      </c>
      <c r="B18" s="32"/>
      <c r="C18" s="29"/>
      <c r="D18" s="41"/>
      <c r="E18" s="37"/>
      <c r="F18" s="34"/>
      <c r="H18" s="29"/>
      <c r="I18" s="34"/>
      <c r="J18" s="36"/>
    </row>
    <row r="19" spans="1:10" ht="13.8" thickBot="1" x14ac:dyDescent="0.3">
      <c r="A19" s="2" t="s">
        <v>36</v>
      </c>
      <c r="B19" s="32"/>
      <c r="C19" s="29"/>
      <c r="D19" s="41"/>
      <c r="E19" s="32"/>
      <c r="F19" s="34"/>
      <c r="G19" s="13"/>
      <c r="H19" s="42"/>
      <c r="J19" s="36"/>
    </row>
    <row r="20" spans="1:10" ht="13.8" thickBot="1" x14ac:dyDescent="0.3">
      <c r="A20" s="2" t="s">
        <v>37</v>
      </c>
      <c r="B20" s="32"/>
      <c r="C20" s="29"/>
      <c r="D20" s="41"/>
      <c r="E20" s="37"/>
      <c r="F20" s="34"/>
      <c r="G20" s="19"/>
      <c r="H20" s="43"/>
      <c r="I20" s="34"/>
      <c r="J20" s="36"/>
    </row>
    <row r="21" spans="1:10" ht="13.8" thickBot="1" x14ac:dyDescent="0.3">
      <c r="A21" s="2" t="s">
        <v>38</v>
      </c>
      <c r="B21" s="32"/>
      <c r="C21" s="29"/>
      <c r="D21" s="41"/>
      <c r="E21" s="32"/>
      <c r="F21" s="34"/>
      <c r="G21" t="s">
        <v>62</v>
      </c>
      <c r="H21" s="29"/>
      <c r="I21" s="34"/>
      <c r="J21" s="36"/>
    </row>
    <row r="22" spans="1:10" ht="13.8" thickBot="1" x14ac:dyDescent="0.3">
      <c r="A22" s="2" t="s">
        <v>39</v>
      </c>
      <c r="B22" s="32"/>
      <c r="C22" s="29"/>
      <c r="D22" s="41"/>
      <c r="E22" s="37"/>
      <c r="F22" s="34"/>
      <c r="H22" s="29"/>
      <c r="I22" s="34"/>
      <c r="J22" s="36"/>
    </row>
    <row r="23" spans="1:10" ht="13.8" thickBot="1" x14ac:dyDescent="0.3">
      <c r="A23" s="2" t="s">
        <v>40</v>
      </c>
      <c r="B23" s="32"/>
      <c r="C23" s="29"/>
      <c r="D23" s="41"/>
      <c r="E23" s="32"/>
      <c r="F23" s="34"/>
      <c r="H23" s="29"/>
      <c r="I23" s="34"/>
      <c r="J23" s="36"/>
    </row>
    <row r="24" spans="1:10" ht="13.8" thickBot="1" x14ac:dyDescent="0.3">
      <c r="A24" s="2" t="s">
        <v>41</v>
      </c>
      <c r="B24" s="32"/>
      <c r="C24" s="29"/>
      <c r="D24" s="41"/>
      <c r="E24" s="37"/>
      <c r="F24" s="34"/>
      <c r="H24" s="29"/>
      <c r="I24" s="34"/>
      <c r="J24" s="36"/>
    </row>
    <row r="25" spans="1:10" ht="13.8" thickBot="1" x14ac:dyDescent="0.3">
      <c r="A25" s="2" t="s">
        <v>42</v>
      </c>
      <c r="B25" s="32"/>
      <c r="C25" s="29"/>
      <c r="D25" s="41"/>
      <c r="E25" s="32"/>
      <c r="F25" s="34"/>
      <c r="H25" s="29"/>
      <c r="I25" s="34"/>
      <c r="J25" s="36"/>
    </row>
    <row r="26" spans="1:10" x14ac:dyDescent="0.25">
      <c r="C26" s="17"/>
      <c r="D26" s="17"/>
      <c r="E26" s="17"/>
      <c r="H26" s="17"/>
      <c r="J26" s="27"/>
    </row>
    <row r="27" spans="1:10" ht="13.8" thickBot="1" x14ac:dyDescent="0.3">
      <c r="H27" s="17"/>
    </row>
    <row r="28" spans="1:10" ht="13.8" thickBot="1" x14ac:dyDescent="0.3">
      <c r="A28" s="9" t="s">
        <v>44</v>
      </c>
      <c r="D28" s="1"/>
      <c r="E28" t="s">
        <v>27</v>
      </c>
      <c r="J28" s="12"/>
    </row>
    <row r="29" spans="1:10" ht="13.8" thickBot="1" x14ac:dyDescent="0.3">
      <c r="J29" s="9"/>
    </row>
    <row r="30" spans="1:10" ht="13.8" thickBot="1" x14ac:dyDescent="0.3">
      <c r="A30" s="9" t="s">
        <v>45</v>
      </c>
      <c r="D30" s="1"/>
      <c r="E30" t="s">
        <v>27</v>
      </c>
    </row>
    <row r="31" spans="1:10" x14ac:dyDescent="0.25">
      <c r="A31" s="9"/>
      <c r="D31" s="17"/>
    </row>
    <row r="32" spans="1:10" x14ac:dyDescent="0.25">
      <c r="A32" s="9" t="s">
        <v>61</v>
      </c>
      <c r="D32" s="17"/>
    </row>
    <row r="34" spans="1:9" ht="23.4" thickBot="1" x14ac:dyDescent="0.45">
      <c r="G34" s="28" t="s">
        <v>53</v>
      </c>
    </row>
    <row r="35" spans="1:9" ht="15.6" x14ac:dyDescent="0.3">
      <c r="B35" s="10"/>
      <c r="C35" s="13"/>
      <c r="D35" s="14"/>
      <c r="E35" s="15"/>
      <c r="G35" t="s">
        <v>52</v>
      </c>
    </row>
    <row r="36" spans="1:9" x14ac:dyDescent="0.25">
      <c r="A36" s="9" t="s">
        <v>46</v>
      </c>
      <c r="C36" s="16"/>
      <c r="D36" s="17"/>
      <c r="E36" s="18"/>
    </row>
    <row r="37" spans="1:9" ht="13.8" thickBot="1" x14ac:dyDescent="0.3">
      <c r="A37" s="9"/>
      <c r="C37" s="19"/>
      <c r="D37" s="20"/>
      <c r="E37" s="21"/>
    </row>
    <row r="38" spans="1:9" ht="13.8" thickBot="1" x14ac:dyDescent="0.3">
      <c r="A38" s="9"/>
    </row>
    <row r="39" spans="1:9" x14ac:dyDescent="0.25">
      <c r="A39" s="9"/>
      <c r="C39" s="13"/>
      <c r="D39" s="14"/>
      <c r="E39" s="15"/>
    </row>
    <row r="40" spans="1:9" x14ac:dyDescent="0.25">
      <c r="A40" s="9" t="s">
        <v>28</v>
      </c>
      <c r="C40" s="16"/>
      <c r="D40" s="17"/>
      <c r="E40" s="18"/>
    </row>
    <row r="41" spans="1:9" ht="13.8" thickBot="1" x14ac:dyDescent="0.3">
      <c r="A41" s="9"/>
      <c r="C41" s="19"/>
      <c r="D41" s="20"/>
      <c r="E41" s="21"/>
      <c r="I41" t="s">
        <v>55</v>
      </c>
    </row>
    <row r="42" spans="1:9" ht="13.8" thickBot="1" x14ac:dyDescent="0.3">
      <c r="A42" s="9"/>
      <c r="I42" t="s">
        <v>56</v>
      </c>
    </row>
    <row r="43" spans="1:9" x14ac:dyDescent="0.25">
      <c r="A43" s="9"/>
      <c r="C43" s="13"/>
      <c r="D43" s="14"/>
      <c r="E43" s="15"/>
      <c r="I43" t="s">
        <v>57</v>
      </c>
    </row>
    <row r="44" spans="1:9" x14ac:dyDescent="0.25">
      <c r="A44" s="9" t="s">
        <v>29</v>
      </c>
      <c r="C44" s="16"/>
      <c r="D44" s="17"/>
      <c r="E44" s="18"/>
      <c r="I44" t="s">
        <v>58</v>
      </c>
    </row>
    <row r="45" spans="1:9" ht="13.8" thickBot="1" x14ac:dyDescent="0.3">
      <c r="A45" s="9"/>
      <c r="C45" s="19"/>
      <c r="D45" s="20"/>
      <c r="E45" s="21"/>
    </row>
    <row r="46" spans="1:9" ht="13.8" thickBot="1" x14ac:dyDescent="0.3">
      <c r="A46" s="9"/>
    </row>
    <row r="47" spans="1:9" x14ac:dyDescent="0.25">
      <c r="A47" s="9"/>
      <c r="C47" s="13"/>
      <c r="D47" s="14"/>
      <c r="E47" s="15"/>
    </row>
    <row r="48" spans="1:9" x14ac:dyDescent="0.25">
      <c r="A48" s="9" t="s">
        <v>30</v>
      </c>
      <c r="C48" s="16"/>
      <c r="D48" s="17"/>
      <c r="E48" s="18"/>
    </row>
    <row r="49" spans="3:5" ht="13.8" thickBot="1" x14ac:dyDescent="0.3">
      <c r="C49" s="19"/>
      <c r="D49" s="20"/>
      <c r="E49" s="21"/>
    </row>
  </sheetData>
  <pageMargins left="0.75" right="0.75" top="1" bottom="1" header="0.5" footer="0.5"/>
  <pageSetup scale="6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>
              <from>
                <xdr:col>6</xdr:col>
                <xdr:colOff>815340</xdr:colOff>
                <xdr:row>39</xdr:row>
                <xdr:rowOff>99060</xdr:rowOff>
              </from>
              <to>
                <xdr:col>7</xdr:col>
                <xdr:colOff>982980</xdr:colOff>
                <xdr:row>45</xdr:row>
                <xdr:rowOff>129540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workbookViewId="0">
      <selection activeCell="G6" sqref="G6"/>
    </sheetView>
  </sheetViews>
  <sheetFormatPr defaultRowHeight="13.2" x14ac:dyDescent="0.25"/>
  <cols>
    <col min="1" max="1" width="10.6640625" customWidth="1"/>
    <col min="2" max="2" width="14.88671875" customWidth="1"/>
    <col min="3" max="3" width="17.33203125" customWidth="1"/>
    <col min="4" max="4" width="13.109375" customWidth="1"/>
    <col min="5" max="5" width="13.88671875" customWidth="1"/>
    <col min="6" max="6" width="11.44140625" customWidth="1"/>
    <col min="7" max="7" width="16" customWidth="1"/>
    <col min="8" max="8" width="17.5546875" customWidth="1"/>
    <col min="9" max="9" width="11.33203125" customWidth="1"/>
    <col min="10" max="10" width="15.109375" customWidth="1"/>
    <col min="12" max="12" width="13.88671875" bestFit="1" customWidth="1"/>
  </cols>
  <sheetData>
    <row r="1" spans="1:12" ht="21" x14ac:dyDescent="0.4">
      <c r="A1" s="39" t="s">
        <v>63</v>
      </c>
    </row>
    <row r="2" spans="1:12" ht="17.399999999999999" x14ac:dyDescent="0.3">
      <c r="A2" s="45" t="s">
        <v>50</v>
      </c>
      <c r="B2" s="45"/>
      <c r="D2" s="45" t="s">
        <v>60</v>
      </c>
      <c r="E2" s="45"/>
      <c r="H2" s="45" t="s">
        <v>51</v>
      </c>
    </row>
    <row r="3" spans="1:12" ht="13.8" thickBot="1" x14ac:dyDescent="0.3"/>
    <row r="4" spans="1:12" ht="13.8" thickBot="1" x14ac:dyDescent="0.3">
      <c r="A4" s="9" t="s">
        <v>47</v>
      </c>
      <c r="B4" t="s">
        <v>0</v>
      </c>
      <c r="C4" s="22">
        <v>38078</v>
      </c>
      <c r="D4" t="s">
        <v>1</v>
      </c>
      <c r="E4" s="22">
        <v>40268</v>
      </c>
      <c r="G4" s="31"/>
    </row>
    <row r="5" spans="1:12" ht="13.8" thickBot="1" x14ac:dyDescent="0.3"/>
    <row r="6" spans="1:12" ht="13.8" thickBot="1" x14ac:dyDescent="0.3">
      <c r="A6" s="11" t="s">
        <v>48</v>
      </c>
      <c r="C6" s="32">
        <v>1000000</v>
      </c>
      <c r="D6" t="s">
        <v>2</v>
      </c>
      <c r="G6" s="31" t="s">
        <v>64</v>
      </c>
    </row>
    <row r="9" spans="1:12" x14ac:dyDescent="0.25">
      <c r="B9" s="9" t="s">
        <v>3</v>
      </c>
      <c r="C9" s="9" t="s">
        <v>4</v>
      </c>
      <c r="D9" t="s">
        <v>4</v>
      </c>
      <c r="E9" s="9" t="s">
        <v>5</v>
      </c>
      <c r="F9" t="s">
        <v>5</v>
      </c>
      <c r="G9" s="9" t="s">
        <v>6</v>
      </c>
      <c r="H9" s="9" t="s">
        <v>7</v>
      </c>
      <c r="I9" t="s">
        <v>8</v>
      </c>
      <c r="J9" t="s">
        <v>9</v>
      </c>
    </row>
    <row r="10" spans="1:12" x14ac:dyDescent="0.25">
      <c r="B10" s="9" t="s">
        <v>10</v>
      </c>
      <c r="C10" s="9" t="s">
        <v>11</v>
      </c>
      <c r="D10" t="s">
        <v>11</v>
      </c>
      <c r="E10" s="9" t="s">
        <v>11</v>
      </c>
      <c r="F10" t="s">
        <v>11</v>
      </c>
      <c r="G10" s="9" t="s">
        <v>12</v>
      </c>
      <c r="H10" s="9" t="s">
        <v>11</v>
      </c>
      <c r="I10" t="s">
        <v>11</v>
      </c>
      <c r="J10" t="s">
        <v>13</v>
      </c>
    </row>
    <row r="11" spans="1:12" x14ac:dyDescent="0.25">
      <c r="A11" t="s">
        <v>14</v>
      </c>
      <c r="B11" s="9" t="s">
        <v>15</v>
      </c>
      <c r="C11" s="9" t="s">
        <v>16</v>
      </c>
      <c r="D11" t="s">
        <v>17</v>
      </c>
      <c r="E11" s="9" t="s">
        <v>16</v>
      </c>
      <c r="F11" t="s">
        <v>18</v>
      </c>
      <c r="G11" s="9" t="s">
        <v>15</v>
      </c>
      <c r="H11" s="9" t="s">
        <v>16</v>
      </c>
      <c r="I11" t="s">
        <v>19</v>
      </c>
      <c r="J11" t="s">
        <v>20</v>
      </c>
    </row>
    <row r="12" spans="1:12" x14ac:dyDescent="0.25">
      <c r="B12" s="31"/>
      <c r="J12" t="s">
        <v>21</v>
      </c>
    </row>
    <row r="13" spans="1:12" x14ac:dyDescent="0.25">
      <c r="B13" t="s">
        <v>22</v>
      </c>
      <c r="C13" t="s">
        <v>23</v>
      </c>
      <c r="D13" t="s">
        <v>24</v>
      </c>
      <c r="E13" t="s">
        <v>25</v>
      </c>
      <c r="F13" t="s">
        <v>24</v>
      </c>
      <c r="G13" t="s">
        <v>22</v>
      </c>
      <c r="H13" t="s">
        <v>23</v>
      </c>
      <c r="I13" t="s">
        <v>24</v>
      </c>
      <c r="J13" t="s">
        <v>24</v>
      </c>
    </row>
    <row r="14" spans="1:12" ht="13.8" thickBot="1" x14ac:dyDescent="0.3">
      <c r="A14" s="46" t="s">
        <v>54</v>
      </c>
      <c r="B14" s="46"/>
      <c r="C14" s="47">
        <v>3</v>
      </c>
      <c r="D14" s="46"/>
      <c r="E14" s="48">
        <v>0.03</v>
      </c>
      <c r="F14" s="46"/>
      <c r="G14" s="46"/>
      <c r="H14" s="47">
        <v>2</v>
      </c>
    </row>
    <row r="15" spans="1:12" ht="13.8" thickBot="1" x14ac:dyDescent="0.3">
      <c r="A15" s="2" t="s">
        <v>32</v>
      </c>
      <c r="B15" s="33">
        <v>10000</v>
      </c>
      <c r="C15" s="23">
        <v>4</v>
      </c>
      <c r="D15" s="34">
        <f t="shared" ref="D15:D26" si="0">B15*C15</f>
        <v>40000</v>
      </c>
      <c r="E15" s="25">
        <v>0.03</v>
      </c>
      <c r="F15" s="34">
        <f t="shared" ref="F15:F26" si="1">E15*$C$6</f>
        <v>30000</v>
      </c>
      <c r="G15" s="35">
        <v>10000</v>
      </c>
      <c r="H15" s="23">
        <v>2</v>
      </c>
      <c r="I15" s="34">
        <f t="shared" ref="I15:I26" si="2">G15*H15</f>
        <v>20000</v>
      </c>
      <c r="J15" s="36">
        <f t="shared" ref="J15:J26" si="3">D15+F15+I15</f>
        <v>90000</v>
      </c>
      <c r="L15" t="s">
        <v>43</v>
      </c>
    </row>
    <row r="16" spans="1:12" ht="13.8" thickBot="1" x14ac:dyDescent="0.3">
      <c r="A16" s="2" t="s">
        <v>31</v>
      </c>
      <c r="B16" s="33">
        <v>10000</v>
      </c>
      <c r="C16" s="23">
        <v>4</v>
      </c>
      <c r="D16" s="34">
        <f t="shared" si="0"/>
        <v>40000</v>
      </c>
      <c r="E16" s="30">
        <f t="shared" ref="E16:E26" si="4">E15</f>
        <v>0.03</v>
      </c>
      <c r="F16" s="34">
        <f t="shared" si="1"/>
        <v>30000</v>
      </c>
      <c r="G16" s="35">
        <v>10000</v>
      </c>
      <c r="H16" s="26">
        <v>2</v>
      </c>
      <c r="I16" s="34">
        <f t="shared" si="2"/>
        <v>20000</v>
      </c>
      <c r="J16" s="36">
        <f t="shared" si="3"/>
        <v>90000</v>
      </c>
    </row>
    <row r="17" spans="1:12" ht="13.8" thickBot="1" x14ac:dyDescent="0.3">
      <c r="A17" s="2" t="s">
        <v>33</v>
      </c>
      <c r="B17" s="33">
        <v>10000</v>
      </c>
      <c r="C17" s="23">
        <v>4</v>
      </c>
      <c r="D17" s="34">
        <f t="shared" si="0"/>
        <v>40000</v>
      </c>
      <c r="E17" s="30">
        <f t="shared" si="4"/>
        <v>0.03</v>
      </c>
      <c r="F17" s="34">
        <f t="shared" si="1"/>
        <v>30000</v>
      </c>
      <c r="G17" s="35">
        <v>10000</v>
      </c>
      <c r="H17" s="23">
        <v>2</v>
      </c>
      <c r="I17" s="34">
        <f t="shared" si="2"/>
        <v>20000</v>
      </c>
      <c r="J17" s="36">
        <f t="shared" si="3"/>
        <v>90000</v>
      </c>
      <c r="L17" s="38">
        <f>SUM(B15:B26)*3+C6*0.03*12+SUM(G15:G26)*2</f>
        <v>994000</v>
      </c>
    </row>
    <row r="18" spans="1:12" ht="13.8" thickBot="1" x14ac:dyDescent="0.3">
      <c r="A18" s="2" t="s">
        <v>34</v>
      </c>
      <c r="B18" s="33">
        <v>8000</v>
      </c>
      <c r="C18" s="23">
        <v>3</v>
      </c>
      <c r="D18" s="34">
        <f t="shared" si="0"/>
        <v>24000</v>
      </c>
      <c r="E18" s="30">
        <f t="shared" si="4"/>
        <v>0.03</v>
      </c>
      <c r="F18" s="34">
        <f t="shared" si="1"/>
        <v>30000</v>
      </c>
      <c r="G18" s="35">
        <v>10000</v>
      </c>
      <c r="H18" s="26">
        <v>2</v>
      </c>
      <c r="I18" s="34">
        <f t="shared" si="2"/>
        <v>20000</v>
      </c>
      <c r="J18" s="36">
        <f t="shared" si="3"/>
        <v>74000</v>
      </c>
    </row>
    <row r="19" spans="1:12" ht="13.8" thickBot="1" x14ac:dyDescent="0.3">
      <c r="A19" s="2" t="s">
        <v>35</v>
      </c>
      <c r="B19" s="33">
        <v>8000</v>
      </c>
      <c r="C19" s="23">
        <v>3</v>
      </c>
      <c r="D19" s="34">
        <f t="shared" si="0"/>
        <v>24000</v>
      </c>
      <c r="E19" s="30">
        <f t="shared" si="4"/>
        <v>0.03</v>
      </c>
      <c r="F19" s="34">
        <f t="shared" si="1"/>
        <v>30000</v>
      </c>
      <c r="G19" s="35">
        <v>10000</v>
      </c>
      <c r="H19" s="23">
        <v>2</v>
      </c>
      <c r="I19" s="34">
        <f t="shared" si="2"/>
        <v>20000</v>
      </c>
      <c r="J19" s="36">
        <f t="shared" si="3"/>
        <v>74000</v>
      </c>
    </row>
    <row r="20" spans="1:12" ht="13.8" thickBot="1" x14ac:dyDescent="0.3">
      <c r="A20" s="2" t="s">
        <v>36</v>
      </c>
      <c r="B20" s="33">
        <v>10000</v>
      </c>
      <c r="C20" s="23">
        <v>3</v>
      </c>
      <c r="D20" s="34">
        <f t="shared" si="0"/>
        <v>30000</v>
      </c>
      <c r="E20" s="30">
        <f t="shared" si="4"/>
        <v>0.03</v>
      </c>
      <c r="F20" s="34">
        <f t="shared" si="1"/>
        <v>30000</v>
      </c>
      <c r="G20" s="35">
        <v>10000</v>
      </c>
      <c r="H20" s="26">
        <v>2</v>
      </c>
      <c r="I20" s="34">
        <f t="shared" si="2"/>
        <v>20000</v>
      </c>
      <c r="J20" s="36">
        <f t="shared" si="3"/>
        <v>80000</v>
      </c>
    </row>
    <row r="21" spans="1:12" ht="13.8" thickBot="1" x14ac:dyDescent="0.3">
      <c r="A21" s="2" t="s">
        <v>37</v>
      </c>
      <c r="B21" s="33">
        <v>10000</v>
      </c>
      <c r="C21" s="23">
        <v>4</v>
      </c>
      <c r="D21" s="34">
        <f t="shared" si="0"/>
        <v>40000</v>
      </c>
      <c r="E21" s="30">
        <f t="shared" si="4"/>
        <v>0.03</v>
      </c>
      <c r="F21" s="34">
        <f t="shared" si="1"/>
        <v>30000</v>
      </c>
      <c r="G21" s="35">
        <v>10000</v>
      </c>
      <c r="H21" s="23">
        <v>2</v>
      </c>
      <c r="I21" s="34">
        <f t="shared" si="2"/>
        <v>20000</v>
      </c>
      <c r="J21" s="36">
        <f t="shared" si="3"/>
        <v>90000</v>
      </c>
    </row>
    <row r="22" spans="1:12" ht="13.8" thickBot="1" x14ac:dyDescent="0.3">
      <c r="A22" s="2" t="s">
        <v>38</v>
      </c>
      <c r="B22" s="33">
        <v>10000</v>
      </c>
      <c r="C22" s="23">
        <v>3</v>
      </c>
      <c r="D22" s="34">
        <f t="shared" si="0"/>
        <v>30000</v>
      </c>
      <c r="E22" s="30">
        <f t="shared" si="4"/>
        <v>0.03</v>
      </c>
      <c r="F22" s="34">
        <f t="shared" si="1"/>
        <v>30000</v>
      </c>
      <c r="G22" s="32">
        <v>15000</v>
      </c>
      <c r="H22" s="26">
        <v>3</v>
      </c>
      <c r="I22" s="34">
        <f t="shared" si="2"/>
        <v>45000</v>
      </c>
      <c r="J22" s="36">
        <f t="shared" si="3"/>
        <v>105000</v>
      </c>
    </row>
    <row r="23" spans="1:12" ht="13.8" thickBot="1" x14ac:dyDescent="0.3">
      <c r="A23" s="2" t="s">
        <v>39</v>
      </c>
      <c r="B23" s="33">
        <v>8000</v>
      </c>
      <c r="C23" s="23">
        <v>3</v>
      </c>
      <c r="D23" s="34">
        <f t="shared" si="0"/>
        <v>24000</v>
      </c>
      <c r="E23" s="30">
        <f t="shared" si="4"/>
        <v>0.03</v>
      </c>
      <c r="F23" s="34">
        <f t="shared" si="1"/>
        <v>30000</v>
      </c>
      <c r="G23" s="37">
        <v>20000</v>
      </c>
      <c r="H23" s="23">
        <v>3</v>
      </c>
      <c r="I23" s="34">
        <f t="shared" si="2"/>
        <v>60000</v>
      </c>
      <c r="J23" s="36">
        <f t="shared" si="3"/>
        <v>114000</v>
      </c>
    </row>
    <row r="24" spans="1:12" ht="13.8" thickBot="1" x14ac:dyDescent="0.3">
      <c r="A24" s="2" t="s">
        <v>40</v>
      </c>
      <c r="B24" s="33">
        <v>8000</v>
      </c>
      <c r="C24" s="23">
        <v>3</v>
      </c>
      <c r="D24" s="34">
        <f t="shared" si="0"/>
        <v>24000</v>
      </c>
      <c r="E24" s="30">
        <f t="shared" si="4"/>
        <v>0.03</v>
      </c>
      <c r="F24" s="34">
        <f t="shared" si="1"/>
        <v>30000</v>
      </c>
      <c r="G24" s="32">
        <v>20000</v>
      </c>
      <c r="H24" s="26">
        <v>3</v>
      </c>
      <c r="I24" s="34">
        <f t="shared" si="2"/>
        <v>60000</v>
      </c>
      <c r="J24" s="36">
        <f t="shared" si="3"/>
        <v>114000</v>
      </c>
    </row>
    <row r="25" spans="1:12" ht="13.8" thickBot="1" x14ac:dyDescent="0.3">
      <c r="A25" s="2" t="s">
        <v>41</v>
      </c>
      <c r="B25" s="33">
        <v>8000</v>
      </c>
      <c r="C25" s="23">
        <v>3</v>
      </c>
      <c r="D25" s="34">
        <f t="shared" si="0"/>
        <v>24000</v>
      </c>
      <c r="E25" s="30">
        <f t="shared" si="4"/>
        <v>0.03</v>
      </c>
      <c r="F25" s="34">
        <f t="shared" si="1"/>
        <v>30000</v>
      </c>
      <c r="G25" s="37">
        <v>15000</v>
      </c>
      <c r="H25" s="23">
        <v>3</v>
      </c>
      <c r="I25" s="34">
        <f t="shared" si="2"/>
        <v>45000</v>
      </c>
      <c r="J25" s="36">
        <f t="shared" si="3"/>
        <v>99000</v>
      </c>
    </row>
    <row r="26" spans="1:12" ht="13.8" thickBot="1" x14ac:dyDescent="0.3">
      <c r="A26" s="2" t="s">
        <v>42</v>
      </c>
      <c r="B26" s="33">
        <v>8000</v>
      </c>
      <c r="C26" s="24">
        <v>3</v>
      </c>
      <c r="D26" s="34">
        <f t="shared" si="0"/>
        <v>24000</v>
      </c>
      <c r="E26" s="30">
        <f t="shared" si="4"/>
        <v>0.03</v>
      </c>
      <c r="F26" s="34">
        <f t="shared" si="1"/>
        <v>30000</v>
      </c>
      <c r="G26" s="32">
        <v>15000</v>
      </c>
      <c r="H26" s="24">
        <v>2</v>
      </c>
      <c r="I26" s="34">
        <f t="shared" si="2"/>
        <v>30000</v>
      </c>
      <c r="J26" s="36">
        <f t="shared" si="3"/>
        <v>84000</v>
      </c>
    </row>
    <row r="27" spans="1:12" x14ac:dyDescent="0.25">
      <c r="F27" s="9" t="s">
        <v>26</v>
      </c>
      <c r="J27" s="27">
        <f>SUM(J15:J26)</f>
        <v>1104000</v>
      </c>
      <c r="K27" t="s">
        <v>62</v>
      </c>
    </row>
    <row r="29" spans="1:12" ht="13.8" thickBot="1" x14ac:dyDescent="0.3">
      <c r="F29" s="46" t="s">
        <v>43</v>
      </c>
      <c r="J29" s="12">
        <f>J27/L17</f>
        <v>1.1106639839034205</v>
      </c>
    </row>
    <row r="30" spans="1:12" ht="13.8" thickBot="1" x14ac:dyDescent="0.3">
      <c r="A30" s="9" t="s">
        <v>44</v>
      </c>
      <c r="D30" s="1">
        <v>0.02</v>
      </c>
      <c r="E30" t="s">
        <v>27</v>
      </c>
      <c r="F30" s="49">
        <v>0.02</v>
      </c>
      <c r="G30" t="s">
        <v>27</v>
      </c>
      <c r="J30" s="9" t="s">
        <v>49</v>
      </c>
    </row>
    <row r="31" spans="1:12" ht="13.8" thickBot="1" x14ac:dyDescent="0.3">
      <c r="A31" s="9" t="s">
        <v>45</v>
      </c>
      <c r="D31" s="1">
        <v>0.02</v>
      </c>
      <c r="E31" t="s">
        <v>27</v>
      </c>
      <c r="F31" s="49">
        <v>0.02</v>
      </c>
      <c r="G31" t="s">
        <v>27</v>
      </c>
    </row>
    <row r="32" spans="1:12" x14ac:dyDescent="0.25">
      <c r="A32" s="9"/>
      <c r="D32" s="17"/>
    </row>
    <row r="33" spans="1:9" x14ac:dyDescent="0.25">
      <c r="A33" s="9" t="s">
        <v>61</v>
      </c>
      <c r="D33" s="17"/>
    </row>
    <row r="35" spans="1:9" ht="23.4" thickBot="1" x14ac:dyDescent="0.45">
      <c r="G35" s="28" t="s">
        <v>53</v>
      </c>
      <c r="H35" s="28"/>
    </row>
    <row r="36" spans="1:9" ht="15.6" x14ac:dyDescent="0.3">
      <c r="B36" s="10"/>
      <c r="C36" s="13"/>
      <c r="D36" s="14"/>
      <c r="E36" s="15"/>
      <c r="G36" t="s">
        <v>52</v>
      </c>
    </row>
    <row r="37" spans="1:9" x14ac:dyDescent="0.25">
      <c r="A37" s="9" t="s">
        <v>46</v>
      </c>
      <c r="C37" s="16"/>
      <c r="D37" s="17"/>
      <c r="E37" s="18"/>
    </row>
    <row r="38" spans="1:9" ht="13.8" thickBot="1" x14ac:dyDescent="0.3">
      <c r="A38" s="9"/>
      <c r="C38" s="19"/>
      <c r="D38" s="20"/>
      <c r="E38" s="21"/>
    </row>
    <row r="39" spans="1:9" ht="13.8" thickBot="1" x14ac:dyDescent="0.3">
      <c r="A39" s="9"/>
    </row>
    <row r="40" spans="1:9" x14ac:dyDescent="0.25">
      <c r="A40" s="9"/>
      <c r="C40" s="13"/>
      <c r="D40" s="14"/>
      <c r="E40" s="15"/>
    </row>
    <row r="41" spans="1:9" x14ac:dyDescent="0.25">
      <c r="A41" s="9" t="s">
        <v>28</v>
      </c>
      <c r="C41" s="16"/>
      <c r="D41" s="17"/>
      <c r="E41" s="18"/>
    </row>
    <row r="42" spans="1:9" ht="13.8" thickBot="1" x14ac:dyDescent="0.3">
      <c r="A42" s="9"/>
      <c r="C42" s="19"/>
      <c r="D42" s="20"/>
      <c r="E42" s="21"/>
      <c r="I42" t="s">
        <v>55</v>
      </c>
    </row>
    <row r="43" spans="1:9" ht="13.8" thickBot="1" x14ac:dyDescent="0.3">
      <c r="A43" s="9"/>
      <c r="I43" t="s">
        <v>56</v>
      </c>
    </row>
    <row r="44" spans="1:9" x14ac:dyDescent="0.25">
      <c r="A44" s="9"/>
      <c r="C44" s="13"/>
      <c r="D44" s="14"/>
      <c r="E44" s="15"/>
      <c r="I44" t="s">
        <v>57</v>
      </c>
    </row>
    <row r="45" spans="1:9" x14ac:dyDescent="0.25">
      <c r="A45" s="9" t="s">
        <v>29</v>
      </c>
      <c r="C45" s="16"/>
      <c r="D45" s="17"/>
      <c r="E45" s="18"/>
      <c r="I45" t="s">
        <v>58</v>
      </c>
    </row>
    <row r="46" spans="1:9" ht="13.8" thickBot="1" x14ac:dyDescent="0.3">
      <c r="A46" s="9"/>
      <c r="C46" s="19"/>
      <c r="D46" s="20"/>
      <c r="E46" s="21"/>
    </row>
    <row r="47" spans="1:9" ht="13.8" thickBot="1" x14ac:dyDescent="0.3">
      <c r="A47" s="9"/>
    </row>
    <row r="48" spans="1:9" x14ac:dyDescent="0.25">
      <c r="A48" s="9"/>
      <c r="C48" s="13"/>
      <c r="D48" s="14"/>
      <c r="E48" s="15"/>
    </row>
    <row r="49" spans="1:5" x14ac:dyDescent="0.25">
      <c r="A49" s="9" t="s">
        <v>30</v>
      </c>
      <c r="C49" s="16"/>
      <c r="D49" s="17"/>
      <c r="E49" s="18"/>
    </row>
    <row r="50" spans="1:5" ht="13.8" thickBot="1" x14ac:dyDescent="0.3">
      <c r="C50" s="19"/>
      <c r="D50" s="20"/>
      <c r="E50" s="21"/>
    </row>
  </sheetData>
  <pageMargins left="0.75" right="0.75" top="1" bottom="1" header="0.5" footer="0.5"/>
  <pageSetup scale="7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3073" r:id="rId4">
          <objectPr defaultSize="0" autoPict="0" r:id="rId5">
            <anchor moveWithCells="1">
              <from>
                <xdr:col>6</xdr:col>
                <xdr:colOff>861060</xdr:colOff>
                <xdr:row>40</xdr:row>
                <xdr:rowOff>68580</xdr:rowOff>
              </from>
              <to>
                <xdr:col>7</xdr:col>
                <xdr:colOff>1021080</xdr:colOff>
                <xdr:row>46</xdr:row>
                <xdr:rowOff>99060</xdr:rowOff>
              </to>
            </anchor>
          </objectPr>
        </oleObject>
      </mc:Choice>
      <mc:Fallback>
        <oleObject progId="Word.Picture.8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Excel Offer</vt:lpstr>
      <vt:lpstr>Manual Offer</vt:lpstr>
      <vt:lpstr>Example</vt:lpstr>
      <vt:lpstr>Example!Print_Area</vt:lpstr>
      <vt:lpstr>'Excel Offer'!Print_Area</vt:lpstr>
      <vt:lpstr>'Manual Offer'!Print_Area</vt:lpstr>
    </vt:vector>
  </TitlesOfParts>
  <Company>Alberta Energy Company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bledene</dc:creator>
  <cp:lastModifiedBy>Havlíček Jan</cp:lastModifiedBy>
  <cp:lastPrinted>2001-01-10T16:55:00Z</cp:lastPrinted>
  <dcterms:created xsi:type="dcterms:W3CDTF">2001-01-09T18:18:04Z</dcterms:created>
  <dcterms:modified xsi:type="dcterms:W3CDTF">2023-09-10T15:07:00Z</dcterms:modified>
</cp:coreProperties>
</file>