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720" windowHeight="6540" firstSheet="1" activeTab="1"/>
  </bookViews>
  <sheets>
    <sheet name="Inventory of Shippers for Deals" sheetId="2" r:id="rId1"/>
    <sheet name="Releases by Acquirer" sheetId="3" r:id="rId2"/>
    <sheet name="Releases by Releaser" sheetId="1" r:id="rId3"/>
    <sheet name="properties" sheetId="4" r:id="rId4"/>
  </sheets>
  <definedNames>
    <definedName name="File_Name_1">#REF!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B3" i="4" l="1"/>
  <c r="B7" i="4"/>
  <c r="B35" i="3"/>
  <c r="D35" i="3"/>
  <c r="E35" i="3"/>
  <c r="F35" i="3"/>
  <c r="G35" i="3"/>
  <c r="H35" i="3"/>
  <c r="I35" i="3"/>
  <c r="J35" i="3"/>
  <c r="K35" i="3"/>
  <c r="L35" i="3"/>
  <c r="M35" i="3"/>
  <c r="O35" i="3"/>
  <c r="Q35" i="3"/>
  <c r="C62" i="1"/>
  <c r="D62" i="1"/>
  <c r="F62" i="1"/>
  <c r="H62" i="1"/>
  <c r="I62" i="1"/>
  <c r="J62" i="1"/>
  <c r="K62" i="1"/>
  <c r="L62" i="1"/>
</calcChain>
</file>

<file path=xl/sharedStrings.xml><?xml version="1.0" encoding="utf-8"?>
<sst xmlns="http://schemas.openxmlformats.org/spreadsheetml/2006/main" count="217" uniqueCount="143">
  <si>
    <t>TFF Synopsis for Winter 2000/2001</t>
  </si>
  <si>
    <t>Shipper Name</t>
  </si>
  <si>
    <t>id_vol_type</t>
  </si>
  <si>
    <t>OXY USA INC</t>
  </si>
  <si>
    <t>AA</t>
  </si>
  <si>
    <t>GREAT PLAINS NATURAL GAS CO.</t>
  </si>
  <si>
    <t>HUTCHINSON UTILITY COMMISSION</t>
  </si>
  <si>
    <t>CEDAR FALLS UTILITIES</t>
  </si>
  <si>
    <t>MIDAMERICAN ENERGY COMPANY</t>
  </si>
  <si>
    <t>MIDWEST NATURAL GAS, INC.</t>
  </si>
  <si>
    <t>NEW ULM PUBLIC UTILITIES COMMISSION</t>
  </si>
  <si>
    <t>CITY OF VIRGINIA, MN</t>
  </si>
  <si>
    <t>OWATONNA PUBLIC UTILITIES</t>
  </si>
  <si>
    <t>WISCONSIN ELECTRIC POWER COMPANY</t>
  </si>
  <si>
    <t>MADISON GAS &amp; ELECTRIC COMPANY</t>
  </si>
  <si>
    <t>RELIANT ENERGY MINNEGASCO</t>
  </si>
  <si>
    <t>NORTHWESTERN PUBLIC SERVICE COMPANY</t>
  </si>
  <si>
    <t>METROPOLITAN UTILITIES DISTRICT</t>
  </si>
  <si>
    <t>NORTHWEST NATURAL GAS COMPANY</t>
  </si>
  <si>
    <t>NICOR GAS COMPANY</t>
  </si>
  <si>
    <t>SHEEHAN'S GAS COMPANY</t>
  </si>
  <si>
    <t>CITY OF GILMORE, IOWA</t>
  </si>
  <si>
    <t>ANR PIPELINE COMPANY</t>
  </si>
  <si>
    <t>CITY OF DULUTH, MN</t>
  </si>
  <si>
    <t>COMMUNITY UTILITY COMPANY</t>
  </si>
  <si>
    <t>CASCADE MUNICIPAL UTILITIES</t>
  </si>
  <si>
    <t>CITY OF REMSEN, IOWA</t>
  </si>
  <si>
    <t>CITY OF SANBORN, IA</t>
  </si>
  <si>
    <t>ROCK RAPIDS MUNICIPAL UTILITIES</t>
  </si>
  <si>
    <t>WOODBINE MUNICIPAL NATURAL GAS SYSTEMS</t>
  </si>
  <si>
    <t>CIRCLE PINES UTILITIES</t>
  </si>
  <si>
    <t>GUTHRIE CENTER MUNICIPAL UTILITIES</t>
  </si>
  <si>
    <t>PENINSULAR GAS COMPANY</t>
  </si>
  <si>
    <t>CITY OF HAWARDEN, IOWA</t>
  </si>
  <si>
    <t>EMMETSBURG MUNICIPAL GAS WORKS</t>
  </si>
  <si>
    <t>MANILLA MUNICIPAL GAS DEPT</t>
  </si>
  <si>
    <t>GRAETTINGER MUNICIPAL GAS</t>
  </si>
  <si>
    <t>CITY OF ROLFE, IOWA</t>
  </si>
  <si>
    <t>CITY OF WEST BEND, IOWA</t>
  </si>
  <si>
    <t>NORTHERN STATES POWER COMPANY-MINNESOTA</t>
  </si>
  <si>
    <t>NORTHERN STATES POWER CO. OF WISCONSIN</t>
  </si>
  <si>
    <t>UTILICORP UNITED, INC.</t>
  </si>
  <si>
    <t>ARMOUR SWIFT-ECKRICH, INC.</t>
  </si>
  <si>
    <t>FLOYD VALLEY HOSPITAL</t>
  </si>
  <si>
    <t>ENRON NORTH AMERICA CORP. (FKA ECT)</t>
  </si>
  <si>
    <t>AE</t>
  </si>
  <si>
    <t>TENASKA MARKETING VENTURES</t>
  </si>
  <si>
    <t>Total excluding pending deals</t>
  </si>
  <si>
    <t>MDQ under contract</t>
  </si>
  <si>
    <t>MDQ released to date Nov - Mar</t>
  </si>
  <si>
    <t>Nov 00 &amp; Dec 00</t>
  </si>
  <si>
    <t>Jan 01 - Mar 01</t>
  </si>
  <si>
    <t>Nov.</t>
  </si>
  <si>
    <t>Dec.</t>
  </si>
  <si>
    <t>Jan.</t>
  </si>
  <si>
    <t>Feb.</t>
  </si>
  <si>
    <t>Mar.</t>
  </si>
  <si>
    <t>IES INDUSTRIES INC.</t>
  </si>
  <si>
    <t xml:space="preserve">INTERSTATE POWER COMPANY </t>
  </si>
  <si>
    <t>OCCIDENTAL ENERGY MARKETING</t>
  </si>
  <si>
    <t>PG &amp; E ENERGY TRADING CORPORATION</t>
  </si>
  <si>
    <t>WESTERN GAS UTILITIES INC.</t>
  </si>
  <si>
    <t>Inventory of Possibilities</t>
  </si>
  <si>
    <t>Shipper</t>
  </si>
  <si>
    <t>MDQ</t>
  </si>
  <si>
    <t>Offer</t>
  </si>
  <si>
    <t>Commodity</t>
  </si>
  <si>
    <t>Dynegy</t>
  </si>
  <si>
    <t>1.5/1.75</t>
  </si>
  <si>
    <t>min</t>
  </si>
  <si>
    <t>Duke</t>
  </si>
  <si>
    <t>Demand(cents/d)</t>
  </si>
  <si>
    <t>60,000-80,000</t>
  </si>
  <si>
    <t>ENA</t>
  </si>
  <si>
    <t>4/.5</t>
  </si>
  <si>
    <t>max</t>
  </si>
  <si>
    <t>up to 140,000</t>
  </si>
  <si>
    <t>summer</t>
  </si>
  <si>
    <t>year round</t>
  </si>
  <si>
    <t>spread</t>
  </si>
  <si>
    <t>Multiple</t>
  </si>
  <si>
    <t>Cross Timbers</t>
  </si>
  <si>
    <t>Engage</t>
  </si>
  <si>
    <t>Aquila</t>
  </si>
  <si>
    <t>Transcanada</t>
  </si>
  <si>
    <t>Oneok</t>
  </si>
  <si>
    <t>?</t>
  </si>
  <si>
    <t>CMS</t>
  </si>
  <si>
    <t>WGR</t>
  </si>
  <si>
    <t>Anadarko</t>
  </si>
  <si>
    <t>Columbia Energy</t>
  </si>
  <si>
    <t>E Prime</t>
  </si>
  <si>
    <t>KN Marketing</t>
  </si>
  <si>
    <t>Occidental</t>
  </si>
  <si>
    <t>OGE</t>
  </si>
  <si>
    <t>Oxy</t>
  </si>
  <si>
    <t>PG&amp;E</t>
  </si>
  <si>
    <t>Producers</t>
  </si>
  <si>
    <t>Sempra</t>
  </si>
  <si>
    <t>Tenaska</t>
  </si>
  <si>
    <t>Williams Energy</t>
  </si>
  <si>
    <t>Wisconsin Power</t>
  </si>
  <si>
    <t>Total</t>
  </si>
  <si>
    <t>25000-30000</t>
  </si>
  <si>
    <t>Williams</t>
  </si>
  <si>
    <t>MDQ Acquired 2000/2001</t>
  </si>
  <si>
    <t>Transactions by NNG 2000/2001</t>
  </si>
  <si>
    <t>Transactions by NNG 1999/2000</t>
  </si>
  <si>
    <t>Crosstimbers</t>
  </si>
  <si>
    <t>El Paso</t>
  </si>
  <si>
    <t xml:space="preserve">Nov. </t>
  </si>
  <si>
    <t xml:space="preserve">Jan. </t>
  </si>
  <si>
    <t>Texaco Natural</t>
  </si>
  <si>
    <t>File Name for 1st save</t>
  </si>
  <si>
    <t>Curr_CR_Report.xls</t>
  </si>
  <si>
    <t>Path for 1st save</t>
  </si>
  <si>
    <t>File Name for 2nd save</t>
  </si>
  <si>
    <t>Path for 2nd save</t>
  </si>
  <si>
    <t>File Name for 1st print file (PDF)</t>
  </si>
  <si>
    <t>Curr_CR_Report.pdf</t>
  </si>
  <si>
    <t>Path for 1st print file (PDF)</t>
  </si>
  <si>
    <t>File Name for 2nd print file (PDF)</t>
  </si>
  <si>
    <t>Path for 2nd print file (PDF)</t>
  </si>
  <si>
    <t xml:space="preserve">(Template Above) </t>
  </si>
  <si>
    <t>Owner: John Williams</t>
  </si>
  <si>
    <t>http://nahou-wwrms01m.ets.enron.com/portalfiles/rev_mgt/pricing_structuring/capacity_release/Curr_CR_Report.pdf</t>
  </si>
  <si>
    <t>O:\SHARED\Marketing\Rev_Mgt\pricing_structuring\capacity_release\</t>
  </si>
  <si>
    <t>O:\SHARED\Marketing\Rev_Mgt\pricing_structuring\capacity_release\History\</t>
  </si>
  <si>
    <t>WISCONSIN GAS</t>
  </si>
  <si>
    <t>Cinergy</t>
  </si>
  <si>
    <t>Energyone</t>
  </si>
  <si>
    <t>Graettinger Municipal</t>
  </si>
  <si>
    <t>RES</t>
  </si>
  <si>
    <t>CMS Continental</t>
  </si>
  <si>
    <t>TXU</t>
  </si>
  <si>
    <t>AQUILLA ENERGY MARKETING</t>
  </si>
  <si>
    <t>Nov - Mar</t>
  </si>
  <si>
    <t xml:space="preserve">           MDQ Acquired 2000/2001 Nov -- March</t>
  </si>
  <si>
    <t>MDQ Acquired 99/00 Nov -- Mar</t>
  </si>
  <si>
    <t>MDQ Released 99/00 Nov - Mar</t>
  </si>
  <si>
    <t>TRANSCANADA</t>
  </si>
  <si>
    <t>CMS MERCHANT</t>
  </si>
  <si>
    <t>CMS CONTINENTAL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</si>
</sst>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General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 MT"/>
    </font>
    <font>
      <b/>
      <sz val="9"/>
      <name val="Arial"/>
      <family val="2"/>
    </font>
    <font>
      <b/>
      <sz val="10"/>
      <color indexed="12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5" fillId="0" borderId="0"/>
  </cellStyleXfs>
  <cellXfs count="58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1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17" fontId="2" fillId="0" borderId="0" xfId="0" applyNumberFormat="1" applyFont="1" applyAlignment="1" applyProtection="1">
      <alignment horizontal="center" wrapText="1"/>
      <protection locked="0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3" fontId="0" fillId="0" borderId="1" xfId="0" applyNumberFormat="1" applyBorder="1"/>
    <xf numFmtId="0" fontId="2" fillId="0" borderId="1" xfId="0" applyFont="1" applyBorder="1"/>
    <xf numFmtId="166" fontId="6" fillId="2" borderId="2" xfId="2" applyFont="1" applyFill="1" applyBorder="1" applyAlignment="1">
      <alignment horizontal="left" vertical="center"/>
    </xf>
    <xf numFmtId="166" fontId="6" fillId="2" borderId="3" xfId="2" applyFont="1" applyFill="1" applyBorder="1" applyAlignment="1">
      <alignment horizontal="left" vertical="center"/>
    </xf>
    <xf numFmtId="166" fontId="6" fillId="0" borderId="0" xfId="2" applyFont="1" applyFill="1" applyBorder="1" applyAlignment="1">
      <alignment horizontal="left" vertical="center"/>
    </xf>
    <xf numFmtId="166" fontId="7" fillId="0" borderId="0" xfId="2" applyFont="1" applyFill="1"/>
    <xf numFmtId="166" fontId="5" fillId="0" borderId="0" xfId="2" applyFill="1"/>
    <xf numFmtId="166" fontId="5" fillId="0" borderId="0" xfId="2"/>
    <xf numFmtId="166" fontId="5" fillId="0" borderId="0" xfId="2" applyFont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 vertical="justify"/>
    </xf>
    <xf numFmtId="0" fontId="0" fillId="0" borderId="4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3" fontId="0" fillId="0" borderId="6" xfId="1" applyNumberFormat="1" applyFont="1" applyBorder="1" applyAlignment="1">
      <alignment horizontal="right" vertical="justify"/>
    </xf>
    <xf numFmtId="3" fontId="0" fillId="0" borderId="0" xfId="1" applyNumberFormat="1" applyFont="1" applyBorder="1" applyAlignment="1">
      <alignment horizontal="right" vertical="justify"/>
    </xf>
    <xf numFmtId="3" fontId="0" fillId="0" borderId="7" xfId="1" applyNumberFormat="1" applyFont="1" applyBorder="1" applyAlignment="1">
      <alignment horizontal="right" vertical="justify"/>
    </xf>
    <xf numFmtId="3" fontId="0" fillId="0" borderId="6" xfId="0" applyNumberFormat="1" applyBorder="1" applyAlignment="1">
      <alignment horizontal="right" vertical="justify"/>
    </xf>
    <xf numFmtId="3" fontId="0" fillId="0" borderId="0" xfId="0" applyNumberFormat="1" applyBorder="1" applyAlignment="1">
      <alignment horizontal="right" vertical="justify"/>
    </xf>
    <xf numFmtId="3" fontId="0" fillId="0" borderId="8" xfId="0" applyNumberFormat="1" applyBorder="1" applyAlignment="1">
      <alignment horizontal="right" vertical="justify"/>
    </xf>
    <xf numFmtId="3" fontId="0" fillId="0" borderId="1" xfId="0" applyNumberFormat="1" applyBorder="1" applyAlignment="1">
      <alignment horizontal="right" vertical="justify"/>
    </xf>
    <xf numFmtId="3" fontId="0" fillId="0" borderId="1" xfId="1" applyNumberFormat="1" applyFont="1" applyBorder="1" applyAlignment="1">
      <alignment horizontal="right" vertical="justify"/>
    </xf>
    <xf numFmtId="3" fontId="0" fillId="0" borderId="9" xfId="1" applyNumberFormat="1" applyFont="1" applyBorder="1" applyAlignment="1">
      <alignment horizontal="right" vertical="justify"/>
    </xf>
    <xf numFmtId="3" fontId="0" fillId="0" borderId="1" xfId="0" applyNumberFormat="1" applyBorder="1" applyProtection="1">
      <protection locked="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0" fillId="0" borderId="14" xfId="0" applyBorder="1"/>
    <xf numFmtId="3" fontId="0" fillId="0" borderId="15" xfId="1" applyNumberFormat="1" applyFont="1" applyBorder="1" applyAlignment="1">
      <alignment horizontal="right" vertical="justify"/>
    </xf>
    <xf numFmtId="3" fontId="0" fillId="0" borderId="15" xfId="0" applyNumberFormat="1" applyBorder="1" applyAlignment="1">
      <alignment horizontal="right" vertical="justify"/>
    </xf>
    <xf numFmtId="3" fontId="0" fillId="0" borderId="16" xfId="0" applyNumberFormat="1" applyBorder="1" applyAlignment="1">
      <alignment horizontal="right" vertical="justify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Current_Storage_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defaultRowHeight="13.2"/>
  <cols>
    <col min="1" max="1" width="18.109375" customWidth="1"/>
    <col min="2" max="2" width="13.6640625" customWidth="1"/>
    <col min="3" max="3" width="16.88671875" customWidth="1"/>
    <col min="4" max="4" width="12" customWidth="1"/>
  </cols>
  <sheetData>
    <row r="1" spans="1:5">
      <c r="A1" s="11" t="s">
        <v>62</v>
      </c>
    </row>
    <row r="3" spans="1:5">
      <c r="C3" s="55" t="s">
        <v>65</v>
      </c>
      <c r="D3" s="55"/>
    </row>
    <row r="4" spans="1:5">
      <c r="A4" s="14" t="s">
        <v>63</v>
      </c>
      <c r="B4" s="14" t="s">
        <v>64</v>
      </c>
      <c r="C4" s="14" t="s">
        <v>71</v>
      </c>
      <c r="D4" s="14" t="s">
        <v>66</v>
      </c>
    </row>
    <row r="6" spans="1:5">
      <c r="A6" t="s">
        <v>67</v>
      </c>
      <c r="B6" s="4">
        <v>295000</v>
      </c>
      <c r="C6" s="15" t="s">
        <v>68</v>
      </c>
      <c r="D6" t="s">
        <v>69</v>
      </c>
    </row>
    <row r="7" spans="1:5">
      <c r="A7" t="s">
        <v>70</v>
      </c>
      <c r="B7" t="s">
        <v>72</v>
      </c>
      <c r="C7">
        <v>2</v>
      </c>
      <c r="D7" t="s">
        <v>69</v>
      </c>
      <c r="E7" t="s">
        <v>78</v>
      </c>
    </row>
    <row r="8" spans="1:5">
      <c r="B8" t="s">
        <v>76</v>
      </c>
      <c r="C8">
        <v>1</v>
      </c>
      <c r="D8" t="s">
        <v>69</v>
      </c>
      <c r="E8" t="s">
        <v>77</v>
      </c>
    </row>
    <row r="9" spans="1:5">
      <c r="A9" t="s">
        <v>73</v>
      </c>
      <c r="B9" s="4">
        <v>295000</v>
      </c>
      <c r="C9" s="15" t="s">
        <v>74</v>
      </c>
      <c r="D9" t="s">
        <v>75</v>
      </c>
    </row>
    <row r="10" spans="1:5">
      <c r="A10" t="s">
        <v>81</v>
      </c>
      <c r="B10" s="16">
        <v>3500</v>
      </c>
    </row>
    <row r="11" spans="1:5">
      <c r="A11" t="s">
        <v>85</v>
      </c>
      <c r="B11" s="17" t="s">
        <v>86</v>
      </c>
    </row>
    <row r="12" spans="1:5">
      <c r="A12" t="s">
        <v>80</v>
      </c>
      <c r="C12" s="15" t="s">
        <v>79</v>
      </c>
    </row>
    <row r="13" spans="1:5">
      <c r="A13" s="15" t="s">
        <v>89</v>
      </c>
    </row>
    <row r="14" spans="1:5">
      <c r="A14" s="15" t="s">
        <v>83</v>
      </c>
    </row>
    <row r="15" spans="1:5">
      <c r="A15" s="15" t="s">
        <v>87</v>
      </c>
    </row>
    <row r="16" spans="1:5">
      <c r="A16" s="15" t="s">
        <v>91</v>
      </c>
    </row>
    <row r="17" spans="1:2">
      <c r="A17" s="15" t="s">
        <v>82</v>
      </c>
    </row>
    <row r="18" spans="1:2">
      <c r="A18" s="15" t="s">
        <v>97</v>
      </c>
      <c r="B18" t="s">
        <v>103</v>
      </c>
    </row>
    <row r="19" spans="1:2">
      <c r="A19" s="15" t="s">
        <v>84</v>
      </c>
    </row>
    <row r="20" spans="1:2">
      <c r="A20" s="15" t="s">
        <v>88</v>
      </c>
    </row>
    <row r="21" spans="1:2">
      <c r="A21" s="15" t="s">
        <v>104</v>
      </c>
    </row>
  </sheetData>
  <mergeCells count="1">
    <mergeCell ref="C3:D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/>
  </sheetViews>
  <sheetFormatPr defaultRowHeight="13.2"/>
  <cols>
    <col min="1" max="1" width="23.44140625" customWidth="1"/>
    <col min="2" max="2" width="14.6640625" customWidth="1"/>
    <col min="3" max="3" width="3.44140625" customWidth="1"/>
    <col min="13" max="13" width="10.33203125" customWidth="1"/>
    <col min="14" max="14" width="2.6640625" customWidth="1"/>
    <col min="15" max="15" width="13" hidden="1" customWidth="1"/>
    <col min="16" max="16" width="2.109375" hidden="1" customWidth="1"/>
    <col min="17" max="17" width="13" hidden="1" customWidth="1"/>
  </cols>
  <sheetData>
    <row r="1" spans="1:17" ht="17.399999999999999">
      <c r="A1" s="1" t="s">
        <v>0</v>
      </c>
    </row>
    <row r="2" spans="1:17" ht="9.75" customHeight="1">
      <c r="A2" s="1"/>
    </row>
    <row r="3" spans="1:17" ht="40.5" customHeight="1">
      <c r="B3" s="19" t="s">
        <v>105</v>
      </c>
      <c r="D3" s="21" t="s">
        <v>137</v>
      </c>
      <c r="E3" s="21"/>
      <c r="F3" s="21"/>
      <c r="G3" s="21"/>
      <c r="H3" s="21"/>
      <c r="I3" s="56" t="s">
        <v>138</v>
      </c>
      <c r="J3" s="56"/>
      <c r="K3" s="56"/>
      <c r="L3" s="56"/>
      <c r="M3" s="56"/>
      <c r="O3" s="19" t="s">
        <v>106</v>
      </c>
      <c r="P3" s="19"/>
      <c r="Q3" s="19" t="s">
        <v>107</v>
      </c>
    </row>
    <row r="4" spans="1:17" ht="13.8" thickBot="1">
      <c r="A4" s="5" t="s">
        <v>1</v>
      </c>
      <c r="B4" s="47" t="s">
        <v>136</v>
      </c>
      <c r="D4" s="48" t="s">
        <v>110</v>
      </c>
      <c r="E4" s="49" t="s">
        <v>53</v>
      </c>
      <c r="F4" s="49" t="s">
        <v>111</v>
      </c>
      <c r="G4" s="49" t="s">
        <v>55</v>
      </c>
      <c r="H4" s="49" t="s">
        <v>56</v>
      </c>
      <c r="I4" s="49" t="s">
        <v>52</v>
      </c>
      <c r="J4" s="49" t="s">
        <v>53</v>
      </c>
      <c r="K4" s="49" t="s">
        <v>54</v>
      </c>
      <c r="L4" s="49" t="s">
        <v>55</v>
      </c>
      <c r="M4" s="50" t="s">
        <v>56</v>
      </c>
    </row>
    <row r="5" spans="1:17" ht="13.8" thickTop="1">
      <c r="B5" s="31"/>
      <c r="D5" s="34"/>
      <c r="E5" s="35"/>
      <c r="F5" s="35"/>
      <c r="G5" s="35"/>
      <c r="H5" s="51"/>
      <c r="I5" s="35"/>
      <c r="J5" s="35"/>
      <c r="K5" s="35"/>
      <c r="L5" s="35"/>
      <c r="M5" s="36"/>
    </row>
    <row r="6" spans="1:17">
      <c r="A6" t="s">
        <v>89</v>
      </c>
      <c r="B6" s="32">
        <v>59133</v>
      </c>
      <c r="D6" s="37">
        <v>32500</v>
      </c>
      <c r="E6" s="38">
        <v>32500</v>
      </c>
      <c r="F6" s="38">
        <v>32500</v>
      </c>
      <c r="G6" s="38">
        <v>59133</v>
      </c>
      <c r="H6" s="52">
        <v>32500</v>
      </c>
      <c r="I6" s="38">
        <v>70200</v>
      </c>
      <c r="J6" s="38">
        <v>70200</v>
      </c>
      <c r="K6" s="38">
        <v>70200</v>
      </c>
      <c r="L6" s="38">
        <v>80200</v>
      </c>
      <c r="M6" s="39">
        <v>70200</v>
      </c>
    </row>
    <row r="7" spans="1:17">
      <c r="A7" t="s">
        <v>83</v>
      </c>
      <c r="B7" s="32">
        <v>97200</v>
      </c>
      <c r="D7" s="37">
        <v>97200</v>
      </c>
      <c r="E7" s="38">
        <v>97200</v>
      </c>
      <c r="F7" s="38">
        <v>97200</v>
      </c>
      <c r="G7" s="38">
        <v>97200</v>
      </c>
      <c r="H7" s="52">
        <v>82200</v>
      </c>
      <c r="I7" s="38">
        <v>26100</v>
      </c>
      <c r="J7" s="38">
        <v>26100</v>
      </c>
      <c r="K7" s="38">
        <v>26100</v>
      </c>
      <c r="L7" s="38">
        <v>81100</v>
      </c>
      <c r="M7" s="39"/>
    </row>
    <row r="8" spans="1:17">
      <c r="A8" t="s">
        <v>87</v>
      </c>
      <c r="B8" s="32">
        <v>57250</v>
      </c>
      <c r="D8" s="40">
        <v>10750</v>
      </c>
      <c r="E8" s="41">
        <v>17250</v>
      </c>
      <c r="F8" s="41">
        <v>17000</v>
      </c>
      <c r="G8" s="41">
        <v>12000</v>
      </c>
      <c r="H8" s="53">
        <v>19000</v>
      </c>
      <c r="I8" s="38"/>
      <c r="J8" s="38"/>
      <c r="K8" s="38"/>
      <c r="L8" s="38">
        <v>7500</v>
      </c>
      <c r="M8" s="39"/>
    </row>
    <row r="9" spans="1:17">
      <c r="A9" t="s">
        <v>133</v>
      </c>
      <c r="B9" s="32">
        <v>36500</v>
      </c>
      <c r="D9" s="40"/>
      <c r="E9" s="41"/>
      <c r="F9" s="41">
        <v>12000</v>
      </c>
      <c r="G9" s="41">
        <v>6000</v>
      </c>
      <c r="H9" s="53">
        <v>18500</v>
      </c>
      <c r="I9" s="38"/>
      <c r="J9" s="38"/>
      <c r="K9" s="38"/>
      <c r="L9" s="38"/>
      <c r="M9" s="39"/>
    </row>
    <row r="10" spans="1:17">
      <c r="A10" t="s">
        <v>129</v>
      </c>
      <c r="B10" s="32">
        <v>42000</v>
      </c>
      <c r="D10" s="40">
        <v>22000</v>
      </c>
      <c r="E10" s="41">
        <v>22000</v>
      </c>
      <c r="F10" s="41">
        <v>42000</v>
      </c>
      <c r="G10" s="41">
        <v>22000</v>
      </c>
      <c r="H10" s="53">
        <v>22000</v>
      </c>
      <c r="I10" s="38"/>
      <c r="J10" s="38"/>
      <c r="K10" s="38"/>
      <c r="L10" s="38"/>
      <c r="M10" s="39"/>
    </row>
    <row r="11" spans="1:17">
      <c r="A11" t="s">
        <v>90</v>
      </c>
      <c r="B11" s="32"/>
      <c r="D11" s="40"/>
      <c r="E11" s="41"/>
      <c r="F11" s="41"/>
      <c r="G11" s="41"/>
      <c r="H11" s="53"/>
      <c r="I11" s="38">
        <v>4500</v>
      </c>
      <c r="J11" s="38">
        <v>4500</v>
      </c>
      <c r="K11" s="38"/>
      <c r="L11" s="38"/>
      <c r="M11" s="39"/>
      <c r="Q11" s="16">
        <v>10000</v>
      </c>
    </row>
    <row r="12" spans="1:17">
      <c r="A12" t="s">
        <v>108</v>
      </c>
      <c r="B12" s="32"/>
      <c r="D12" s="40"/>
      <c r="E12" s="41"/>
      <c r="F12" s="41"/>
      <c r="G12" s="41"/>
      <c r="H12" s="53"/>
      <c r="I12" s="38"/>
      <c r="J12" s="38"/>
      <c r="K12" s="38"/>
      <c r="L12" s="38"/>
      <c r="M12" s="39"/>
      <c r="Q12" s="16">
        <v>3500</v>
      </c>
    </row>
    <row r="13" spans="1:17">
      <c r="A13" t="s">
        <v>70</v>
      </c>
      <c r="B13" s="32"/>
      <c r="D13" s="40"/>
      <c r="E13" s="41"/>
      <c r="F13" s="41"/>
      <c r="G13" s="41"/>
      <c r="H13" s="53"/>
      <c r="I13" s="38">
        <v>50000</v>
      </c>
      <c r="J13" s="38"/>
      <c r="K13" s="38">
        <v>30000</v>
      </c>
      <c r="L13" s="38">
        <v>50000</v>
      </c>
      <c r="M13" s="39">
        <v>30000</v>
      </c>
    </row>
    <row r="14" spans="1:17">
      <c r="A14" t="s">
        <v>67</v>
      </c>
      <c r="B14" s="32">
        <v>30782</v>
      </c>
      <c r="D14" s="37">
        <v>20000</v>
      </c>
      <c r="E14" s="38">
        <v>20000</v>
      </c>
      <c r="F14" s="38">
        <v>20000</v>
      </c>
      <c r="G14" s="38">
        <v>20000</v>
      </c>
      <c r="H14" s="52">
        <v>30782</v>
      </c>
      <c r="I14" s="38">
        <v>21970</v>
      </c>
      <c r="J14" s="38">
        <v>11970</v>
      </c>
      <c r="K14" s="38">
        <v>11970</v>
      </c>
      <c r="L14" s="38">
        <v>11970</v>
      </c>
      <c r="M14" s="39">
        <v>36970</v>
      </c>
    </row>
    <row r="15" spans="1:17">
      <c r="A15" t="s">
        <v>109</v>
      </c>
      <c r="B15" s="32">
        <v>10000</v>
      </c>
      <c r="D15" s="40">
        <v>10000</v>
      </c>
      <c r="E15" s="41">
        <v>10000</v>
      </c>
      <c r="F15" s="41">
        <v>10000</v>
      </c>
      <c r="G15" s="41">
        <v>10000</v>
      </c>
      <c r="H15" s="53">
        <v>10000</v>
      </c>
      <c r="I15" s="38"/>
      <c r="J15" s="38"/>
      <c r="K15" s="38"/>
      <c r="L15" s="38"/>
      <c r="M15" s="39"/>
      <c r="Q15" s="16">
        <v>9000</v>
      </c>
    </row>
    <row r="16" spans="1:17">
      <c r="A16" t="s">
        <v>130</v>
      </c>
      <c r="B16" s="32">
        <v>5650</v>
      </c>
      <c r="D16" s="40">
        <v>1300</v>
      </c>
      <c r="E16" s="41">
        <v>1000</v>
      </c>
      <c r="F16" s="41">
        <v>1750</v>
      </c>
      <c r="G16" s="41">
        <v>850</v>
      </c>
      <c r="H16" s="53">
        <v>750</v>
      </c>
      <c r="I16" s="38">
        <v>654</v>
      </c>
      <c r="J16" s="38">
        <v>4654</v>
      </c>
      <c r="K16" s="38">
        <v>5254</v>
      </c>
      <c r="L16" s="38">
        <v>6255</v>
      </c>
      <c r="M16" s="39">
        <v>12264</v>
      </c>
      <c r="Q16" s="16"/>
    </row>
    <row r="17" spans="1:17">
      <c r="A17" t="s">
        <v>91</v>
      </c>
      <c r="B17" s="32"/>
      <c r="D17" s="40"/>
      <c r="E17" s="41"/>
      <c r="F17" s="41"/>
      <c r="G17" s="41"/>
      <c r="H17" s="53"/>
      <c r="I17" s="38"/>
      <c r="J17" s="38"/>
      <c r="K17" s="38"/>
      <c r="L17" s="38"/>
      <c r="M17" s="39">
        <v>10000</v>
      </c>
    </row>
    <row r="18" spans="1:17">
      <c r="A18" t="s">
        <v>73</v>
      </c>
      <c r="B18" s="32">
        <v>20000</v>
      </c>
      <c r="D18" s="37">
        <v>20000</v>
      </c>
      <c r="E18" s="38">
        <v>20000</v>
      </c>
      <c r="F18" s="38">
        <v>20000</v>
      </c>
      <c r="G18" s="38">
        <v>20000</v>
      </c>
      <c r="H18" s="52">
        <v>20000</v>
      </c>
      <c r="I18" s="38"/>
      <c r="J18" s="38"/>
      <c r="K18" s="38"/>
      <c r="L18" s="38"/>
      <c r="M18" s="39"/>
      <c r="O18" s="16">
        <v>295000</v>
      </c>
      <c r="P18" s="16"/>
      <c r="Q18" s="16">
        <v>295000</v>
      </c>
    </row>
    <row r="19" spans="1:17">
      <c r="A19" t="s">
        <v>131</v>
      </c>
      <c r="B19" s="32">
        <v>22200</v>
      </c>
      <c r="D19" s="37"/>
      <c r="E19" s="38">
        <v>11100</v>
      </c>
      <c r="F19" s="38"/>
      <c r="G19" s="38">
        <v>11100</v>
      </c>
      <c r="H19" s="52"/>
      <c r="I19" s="38">
        <v>0</v>
      </c>
      <c r="J19" s="38">
        <v>0</v>
      </c>
      <c r="K19" s="38">
        <v>0</v>
      </c>
      <c r="L19" s="38">
        <v>0</v>
      </c>
      <c r="M19" s="39">
        <v>0</v>
      </c>
      <c r="O19" s="16"/>
      <c r="P19" s="16"/>
      <c r="Q19" s="16"/>
    </row>
    <row r="20" spans="1:17">
      <c r="A20" t="s">
        <v>92</v>
      </c>
      <c r="B20" s="32"/>
      <c r="D20" s="40"/>
      <c r="E20" s="41"/>
      <c r="F20" s="41"/>
      <c r="G20" s="41"/>
      <c r="H20" s="53"/>
      <c r="I20" s="38">
        <v>50000</v>
      </c>
      <c r="J20" s="38">
        <v>50000</v>
      </c>
      <c r="K20" s="38">
        <v>50000</v>
      </c>
      <c r="L20" s="38">
        <v>70000</v>
      </c>
      <c r="M20" s="39">
        <v>50000</v>
      </c>
      <c r="Q20" s="16">
        <v>12000</v>
      </c>
    </row>
    <row r="21" spans="1:17">
      <c r="A21" t="s">
        <v>93</v>
      </c>
      <c r="B21" s="32">
        <v>15000</v>
      </c>
      <c r="D21" s="37">
        <v>15000</v>
      </c>
      <c r="E21" s="38">
        <v>15000</v>
      </c>
      <c r="F21" s="38">
        <v>15000</v>
      </c>
      <c r="G21" s="38">
        <v>15000</v>
      </c>
      <c r="H21" s="53"/>
      <c r="I21" s="38">
        <v>35000</v>
      </c>
      <c r="J21" s="38">
        <v>35000</v>
      </c>
      <c r="K21" s="38">
        <v>35000</v>
      </c>
      <c r="L21" s="38">
        <v>35000</v>
      </c>
      <c r="M21" s="39">
        <v>20000</v>
      </c>
    </row>
    <row r="22" spans="1:17">
      <c r="A22" t="s">
        <v>94</v>
      </c>
      <c r="B22" s="32">
        <v>118260</v>
      </c>
      <c r="D22" s="37">
        <v>68935</v>
      </c>
      <c r="E22" s="38">
        <v>98260</v>
      </c>
      <c r="F22" s="38">
        <v>118260</v>
      </c>
      <c r="G22" s="38">
        <v>118260</v>
      </c>
      <c r="H22" s="52">
        <v>68935</v>
      </c>
      <c r="I22" s="38">
        <v>56448</v>
      </c>
      <c r="J22" s="38">
        <v>57000</v>
      </c>
      <c r="K22" s="38">
        <v>47000</v>
      </c>
      <c r="L22" s="38">
        <v>52000</v>
      </c>
      <c r="M22" s="39">
        <v>56448</v>
      </c>
    </row>
    <row r="23" spans="1:17">
      <c r="A23" t="s">
        <v>95</v>
      </c>
      <c r="B23" s="32">
        <v>25000</v>
      </c>
      <c r="D23" s="40">
        <v>15000</v>
      </c>
      <c r="E23" s="41"/>
      <c r="F23" s="41">
        <v>5000</v>
      </c>
      <c r="G23" s="41"/>
      <c r="H23" s="53">
        <v>5000</v>
      </c>
      <c r="I23" s="38">
        <v>3000</v>
      </c>
      <c r="J23" s="38"/>
      <c r="K23" s="38"/>
      <c r="L23" s="38">
        <v>3000</v>
      </c>
      <c r="M23" s="39"/>
    </row>
    <row r="24" spans="1:17">
      <c r="A24" t="s">
        <v>96</v>
      </c>
      <c r="B24" s="32"/>
      <c r="D24" s="40"/>
      <c r="E24" s="41"/>
      <c r="F24" s="41"/>
      <c r="G24" s="41"/>
      <c r="H24" s="53"/>
      <c r="I24" s="38">
        <v>79632</v>
      </c>
      <c r="J24" s="38">
        <v>79632</v>
      </c>
      <c r="K24" s="38">
        <v>79632</v>
      </c>
      <c r="L24" s="38">
        <v>79632</v>
      </c>
      <c r="M24" s="39">
        <v>79632</v>
      </c>
    </row>
    <row r="25" spans="1:17">
      <c r="A25" t="s">
        <v>97</v>
      </c>
      <c r="B25" s="32"/>
      <c r="D25" s="40"/>
      <c r="E25" s="41"/>
      <c r="F25" s="41"/>
      <c r="G25" s="41"/>
      <c r="H25" s="53"/>
      <c r="I25" s="38">
        <v>35987</v>
      </c>
      <c r="J25" s="38">
        <v>35987</v>
      </c>
      <c r="K25" s="38">
        <v>37242</v>
      </c>
      <c r="L25" s="38">
        <v>37242</v>
      </c>
      <c r="M25" s="39">
        <v>35987</v>
      </c>
    </row>
    <row r="26" spans="1:17">
      <c r="A26" t="s">
        <v>132</v>
      </c>
      <c r="B26" s="32">
        <v>60000</v>
      </c>
      <c r="D26" s="40"/>
      <c r="E26" s="41"/>
      <c r="F26" s="41">
        <v>30000</v>
      </c>
      <c r="G26" s="41">
        <v>30000</v>
      </c>
      <c r="H26" s="53">
        <v>30000</v>
      </c>
      <c r="I26" s="38"/>
      <c r="J26" s="38"/>
      <c r="K26" s="38"/>
      <c r="L26" s="38"/>
      <c r="M26" s="39"/>
    </row>
    <row r="27" spans="1:17">
      <c r="A27" t="s">
        <v>98</v>
      </c>
      <c r="B27" s="32">
        <v>10000</v>
      </c>
      <c r="D27" s="40"/>
      <c r="E27" s="41">
        <v>10000</v>
      </c>
      <c r="F27" s="41">
        <v>10000</v>
      </c>
      <c r="G27" s="41">
        <v>10000</v>
      </c>
      <c r="H27" s="53"/>
      <c r="I27" s="38">
        <v>10000</v>
      </c>
      <c r="J27" s="38">
        <v>10000</v>
      </c>
      <c r="K27" s="38">
        <v>10000</v>
      </c>
      <c r="L27" s="38">
        <v>10000</v>
      </c>
      <c r="M27" s="39">
        <v>9305</v>
      </c>
    </row>
    <row r="28" spans="1:17">
      <c r="A28" t="s">
        <v>99</v>
      </c>
      <c r="B28" s="32">
        <v>32000</v>
      </c>
      <c r="D28" s="37">
        <v>32000</v>
      </c>
      <c r="E28" s="38">
        <v>32000</v>
      </c>
      <c r="F28" s="38">
        <v>32000</v>
      </c>
      <c r="G28" s="38">
        <v>32000</v>
      </c>
      <c r="H28" s="52">
        <v>32000</v>
      </c>
      <c r="I28" s="38">
        <v>17316</v>
      </c>
      <c r="J28" s="38">
        <v>27316</v>
      </c>
      <c r="K28" s="38">
        <v>27316</v>
      </c>
      <c r="L28" s="38">
        <v>27316</v>
      </c>
      <c r="M28" s="39">
        <v>27316</v>
      </c>
      <c r="O28" s="16">
        <v>40000</v>
      </c>
      <c r="P28" s="16"/>
    </row>
    <row r="29" spans="1:17">
      <c r="A29" t="s">
        <v>112</v>
      </c>
      <c r="B29" s="32">
        <v>18169</v>
      </c>
      <c r="D29" s="37">
        <v>18169</v>
      </c>
      <c r="E29" s="38">
        <v>18169</v>
      </c>
      <c r="F29" s="38">
        <v>18169</v>
      </c>
      <c r="G29" s="38">
        <v>18169</v>
      </c>
      <c r="H29" s="52">
        <v>18169</v>
      </c>
      <c r="I29" s="38">
        <v>0</v>
      </c>
      <c r="J29" s="38">
        <v>0</v>
      </c>
      <c r="K29" s="38">
        <v>0</v>
      </c>
      <c r="L29" s="38">
        <v>0</v>
      </c>
      <c r="M29" s="39">
        <v>0</v>
      </c>
      <c r="O29" s="16"/>
      <c r="P29" s="16"/>
    </row>
    <row r="30" spans="1:17">
      <c r="A30" t="s">
        <v>84</v>
      </c>
      <c r="B30" s="32">
        <v>104082</v>
      </c>
      <c r="D30" s="37">
        <v>71882</v>
      </c>
      <c r="E30" s="38">
        <v>81882</v>
      </c>
      <c r="F30" s="38">
        <v>92982</v>
      </c>
      <c r="G30" s="38">
        <v>81882</v>
      </c>
      <c r="H30" s="52">
        <v>82982</v>
      </c>
      <c r="I30" s="38">
        <v>112466</v>
      </c>
      <c r="J30" s="38">
        <v>92466</v>
      </c>
      <c r="K30" s="38">
        <v>92466</v>
      </c>
      <c r="L30" s="38">
        <v>107466</v>
      </c>
      <c r="M30" s="39">
        <v>82466</v>
      </c>
    </row>
    <row r="31" spans="1:17">
      <c r="A31" t="s">
        <v>134</v>
      </c>
      <c r="B31" s="32">
        <v>404</v>
      </c>
      <c r="D31" s="37"/>
      <c r="E31" s="38"/>
      <c r="F31" s="38">
        <v>404</v>
      </c>
      <c r="G31" s="38">
        <v>404</v>
      </c>
      <c r="H31" s="52">
        <v>404</v>
      </c>
      <c r="I31" s="38"/>
      <c r="J31" s="38"/>
      <c r="K31" s="38"/>
      <c r="L31" s="38"/>
      <c r="M31" s="39"/>
    </row>
    <row r="32" spans="1:17">
      <c r="A32" t="s">
        <v>100</v>
      </c>
      <c r="B32" s="32">
        <v>15000</v>
      </c>
      <c r="D32" s="37">
        <v>15000</v>
      </c>
      <c r="E32" s="38">
        <v>15000</v>
      </c>
      <c r="F32" s="38">
        <v>15000</v>
      </c>
      <c r="G32" s="38">
        <v>15000</v>
      </c>
      <c r="H32" s="53"/>
      <c r="I32" s="38">
        <v>15000</v>
      </c>
      <c r="J32" s="38">
        <v>15000</v>
      </c>
      <c r="K32" s="38">
        <v>15000</v>
      </c>
      <c r="L32" s="38">
        <v>15000</v>
      </c>
      <c r="M32" s="39">
        <v>8000</v>
      </c>
    </row>
    <row r="33" spans="1:17">
      <c r="A33" t="s">
        <v>101</v>
      </c>
      <c r="B33" s="33"/>
      <c r="D33" s="42"/>
      <c r="E33" s="43"/>
      <c r="F33" s="43"/>
      <c r="G33" s="43"/>
      <c r="H33" s="54"/>
      <c r="I33" s="44">
        <v>10000</v>
      </c>
      <c r="J33" s="44">
        <v>10000</v>
      </c>
      <c r="K33" s="44">
        <v>10000</v>
      </c>
      <c r="L33" s="44">
        <v>10000</v>
      </c>
      <c r="M33" s="45">
        <v>10000</v>
      </c>
    </row>
    <row r="34" spans="1:17"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7">
      <c r="A35" t="s">
        <v>102</v>
      </c>
      <c r="B35" s="18">
        <f>SUM(B6:B33)</f>
        <v>778630</v>
      </c>
      <c r="D35" s="30">
        <f t="shared" ref="D35:M35" si="0">SUM(D6:D33)</f>
        <v>449736</v>
      </c>
      <c r="E35" s="30">
        <f t="shared" si="0"/>
        <v>501361</v>
      </c>
      <c r="F35" s="30">
        <f t="shared" si="0"/>
        <v>589265</v>
      </c>
      <c r="G35" s="30">
        <f t="shared" si="0"/>
        <v>578998</v>
      </c>
      <c r="H35" s="30">
        <f t="shared" si="0"/>
        <v>473222</v>
      </c>
      <c r="I35" s="30">
        <f t="shared" si="0"/>
        <v>598273</v>
      </c>
      <c r="J35" s="30">
        <f t="shared" si="0"/>
        <v>529825</v>
      </c>
      <c r="K35" s="30">
        <f t="shared" si="0"/>
        <v>547180</v>
      </c>
      <c r="L35" s="30">
        <f t="shared" si="0"/>
        <v>683681</v>
      </c>
      <c r="M35" s="30">
        <f t="shared" si="0"/>
        <v>538588</v>
      </c>
      <c r="O35" s="18">
        <f>SUM(O6:O33)</f>
        <v>335000</v>
      </c>
      <c r="P35" s="18"/>
      <c r="Q35" s="18">
        <f>SUM(Q6:Q33)</f>
        <v>329500</v>
      </c>
    </row>
  </sheetData>
  <mergeCells count="1">
    <mergeCell ref="I3:M3"/>
  </mergeCells>
  <phoneticPr fontId="0" type="noConversion"/>
  <pageMargins left="0.34" right="0.27" top="1" bottom="1" header="0.5" footer="0.5"/>
  <pageSetup scale="8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75" workbookViewId="0"/>
  </sheetViews>
  <sheetFormatPr defaultRowHeight="13.2"/>
  <cols>
    <col min="1" max="1" width="43.109375" customWidth="1"/>
    <col min="2" max="2" width="10.109375" customWidth="1"/>
    <col min="3" max="3" width="10.33203125" customWidth="1"/>
    <col min="5" max="5" width="1.6640625" customWidth="1"/>
    <col min="6" max="6" width="13.88671875" customWidth="1"/>
    <col min="7" max="7" width="1.88671875" customWidth="1"/>
    <col min="8" max="8" width="12.109375" customWidth="1"/>
  </cols>
  <sheetData>
    <row r="1" spans="1:12" ht="17.399999999999999">
      <c r="A1" s="1" t="s">
        <v>0</v>
      </c>
    </row>
    <row r="2" spans="1:12" ht="51" customHeight="1">
      <c r="C2" s="57" t="s">
        <v>48</v>
      </c>
      <c r="D2" s="57"/>
      <c r="E2" s="8"/>
      <c r="F2" s="9" t="s">
        <v>49</v>
      </c>
      <c r="G2" s="7"/>
      <c r="H2" s="56" t="s">
        <v>139</v>
      </c>
      <c r="I2" s="56"/>
      <c r="J2" s="56"/>
      <c r="K2" s="56"/>
      <c r="L2" s="56"/>
    </row>
    <row r="3" spans="1:12" ht="26.4">
      <c r="A3" s="5" t="s">
        <v>1</v>
      </c>
      <c r="B3" s="5" t="s">
        <v>2</v>
      </c>
      <c r="C3" s="10" t="s">
        <v>50</v>
      </c>
      <c r="D3" s="10" t="s">
        <v>51</v>
      </c>
      <c r="E3" s="6"/>
      <c r="H3" s="29" t="s">
        <v>52</v>
      </c>
      <c r="I3" s="29" t="s">
        <v>53</v>
      </c>
      <c r="J3" s="29" t="s">
        <v>54</v>
      </c>
      <c r="K3" s="29" t="s">
        <v>55</v>
      </c>
      <c r="L3" s="29" t="s">
        <v>56</v>
      </c>
    </row>
    <row r="4" spans="1:12">
      <c r="A4" s="2" t="s">
        <v>22</v>
      </c>
      <c r="B4" s="2" t="s">
        <v>4</v>
      </c>
      <c r="C4" s="3">
        <v>52137</v>
      </c>
      <c r="D4" s="3">
        <v>52137</v>
      </c>
      <c r="E4" s="3"/>
      <c r="F4" s="4"/>
      <c r="G4" s="4"/>
      <c r="H4" s="12">
        <v>0</v>
      </c>
      <c r="I4" s="12">
        <v>0</v>
      </c>
      <c r="J4" s="12">
        <v>0</v>
      </c>
      <c r="K4" s="12">
        <v>0</v>
      </c>
      <c r="L4" s="12">
        <v>0</v>
      </c>
    </row>
    <row r="5" spans="1:12">
      <c r="A5" s="2" t="s">
        <v>135</v>
      </c>
      <c r="B5" s="2" t="s">
        <v>4</v>
      </c>
      <c r="C5" s="3"/>
      <c r="D5" s="3">
        <v>5000</v>
      </c>
      <c r="E5" s="3"/>
      <c r="F5" s="4"/>
      <c r="G5" s="4"/>
      <c r="H5" s="12">
        <v>0</v>
      </c>
      <c r="I5" s="12">
        <v>654</v>
      </c>
      <c r="J5" s="12">
        <v>654</v>
      </c>
      <c r="K5" s="12">
        <v>654</v>
      </c>
      <c r="L5" s="12">
        <v>654</v>
      </c>
    </row>
    <row r="6" spans="1:12">
      <c r="A6" s="2" t="s">
        <v>42</v>
      </c>
      <c r="B6" s="2" t="s">
        <v>4</v>
      </c>
      <c r="C6" s="3">
        <v>195</v>
      </c>
      <c r="D6" s="3">
        <v>195</v>
      </c>
      <c r="E6" s="3"/>
      <c r="F6" s="4"/>
      <c r="G6" s="4"/>
      <c r="H6" s="12">
        <v>0</v>
      </c>
      <c r="I6" s="12">
        <v>0</v>
      </c>
      <c r="J6" s="12">
        <v>0</v>
      </c>
      <c r="K6" s="12">
        <v>0</v>
      </c>
      <c r="L6" s="12">
        <v>0</v>
      </c>
    </row>
    <row r="7" spans="1:12">
      <c r="A7" s="2" t="s">
        <v>25</v>
      </c>
      <c r="B7" s="2" t="s">
        <v>4</v>
      </c>
      <c r="C7" s="3">
        <v>242</v>
      </c>
      <c r="D7" s="3">
        <v>242</v>
      </c>
      <c r="E7" s="3"/>
      <c r="F7" s="4"/>
      <c r="G7" s="4"/>
      <c r="H7" s="12">
        <v>0</v>
      </c>
      <c r="I7" s="12">
        <v>0</v>
      </c>
      <c r="J7" s="12">
        <v>0</v>
      </c>
      <c r="K7" s="12">
        <v>0</v>
      </c>
      <c r="L7" s="12">
        <v>0</v>
      </c>
    </row>
    <row r="8" spans="1:12">
      <c r="A8" s="2" t="s">
        <v>7</v>
      </c>
      <c r="B8" s="2" t="s">
        <v>4</v>
      </c>
      <c r="C8" s="3">
        <v>4235</v>
      </c>
      <c r="D8" s="3">
        <v>4235</v>
      </c>
      <c r="E8" s="3"/>
      <c r="F8" s="4"/>
      <c r="G8" s="4"/>
      <c r="H8" s="12">
        <v>0</v>
      </c>
      <c r="I8" s="12">
        <v>0</v>
      </c>
      <c r="J8" s="12">
        <v>0</v>
      </c>
      <c r="K8" s="12">
        <v>0</v>
      </c>
      <c r="L8" s="12">
        <v>0</v>
      </c>
    </row>
    <row r="9" spans="1:12">
      <c r="A9" s="2" t="s">
        <v>30</v>
      </c>
      <c r="B9" s="2" t="s">
        <v>4</v>
      </c>
      <c r="C9" s="3">
        <v>790</v>
      </c>
      <c r="D9" s="3">
        <v>790</v>
      </c>
      <c r="E9" s="3"/>
      <c r="F9" s="4"/>
      <c r="G9" s="4"/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A10" s="2" t="s">
        <v>23</v>
      </c>
      <c r="B10" s="2" t="s">
        <v>4</v>
      </c>
      <c r="C10" s="3">
        <v>10782</v>
      </c>
      <c r="D10" s="3">
        <v>10782</v>
      </c>
      <c r="E10" s="3"/>
      <c r="F10" s="4">
        <v>10782</v>
      </c>
      <c r="G10" s="4"/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A11" s="2" t="s">
        <v>21</v>
      </c>
      <c r="B11" s="2" t="s">
        <v>4</v>
      </c>
      <c r="C11" s="3">
        <v>91</v>
      </c>
      <c r="D11" s="3">
        <v>91</v>
      </c>
      <c r="E11" s="3"/>
      <c r="F11" s="4"/>
      <c r="G11" s="4"/>
      <c r="H11" s="12">
        <v>0</v>
      </c>
      <c r="I11" s="12">
        <v>0</v>
      </c>
      <c r="J11" s="12">
        <v>91</v>
      </c>
      <c r="K11" s="12">
        <v>91</v>
      </c>
      <c r="L11" s="12">
        <v>0</v>
      </c>
    </row>
    <row r="12" spans="1:12">
      <c r="A12" s="2" t="s">
        <v>33</v>
      </c>
      <c r="B12" s="2" t="s">
        <v>4</v>
      </c>
      <c r="C12" s="3">
        <v>1028</v>
      </c>
      <c r="D12" s="3">
        <v>1028</v>
      </c>
      <c r="E12" s="3"/>
      <c r="F12" s="4"/>
      <c r="G12" s="4"/>
      <c r="H12" s="12">
        <v>0</v>
      </c>
      <c r="I12" s="12">
        <v>0</v>
      </c>
      <c r="J12" s="12">
        <v>0</v>
      </c>
      <c r="K12" s="12">
        <v>0</v>
      </c>
      <c r="L12" s="12">
        <v>0</v>
      </c>
    </row>
    <row r="13" spans="1:12">
      <c r="A13" s="2" t="s">
        <v>26</v>
      </c>
      <c r="B13" s="2" t="s">
        <v>4</v>
      </c>
      <c r="C13" s="3">
        <v>784</v>
      </c>
      <c r="D13" s="3">
        <v>784</v>
      </c>
      <c r="E13" s="3"/>
      <c r="F13" s="4"/>
      <c r="G13" s="4"/>
      <c r="H13" s="12">
        <v>0</v>
      </c>
      <c r="I13" s="12">
        <v>0</v>
      </c>
      <c r="J13" s="12">
        <v>0</v>
      </c>
      <c r="K13" s="12">
        <v>0</v>
      </c>
      <c r="L13" s="12">
        <v>0</v>
      </c>
    </row>
    <row r="14" spans="1:12">
      <c r="A14" s="2" t="s">
        <v>37</v>
      </c>
      <c r="B14" s="2" t="s">
        <v>4</v>
      </c>
      <c r="C14" s="3">
        <v>210</v>
      </c>
      <c r="D14" s="3">
        <v>210</v>
      </c>
      <c r="E14" s="3"/>
      <c r="F14" s="4"/>
      <c r="G14" s="4"/>
      <c r="H14" s="12">
        <v>0</v>
      </c>
      <c r="I14" s="12">
        <v>0</v>
      </c>
      <c r="J14" s="12">
        <v>0</v>
      </c>
      <c r="K14" s="12">
        <v>0</v>
      </c>
      <c r="L14" s="12">
        <v>0</v>
      </c>
    </row>
    <row r="15" spans="1:12">
      <c r="A15" s="2" t="s">
        <v>27</v>
      </c>
      <c r="B15" s="2" t="s">
        <v>4</v>
      </c>
      <c r="C15" s="3">
        <v>356</v>
      </c>
      <c r="D15" s="3">
        <v>356</v>
      </c>
      <c r="E15" s="3"/>
      <c r="F15" s="4"/>
      <c r="G15" s="4"/>
      <c r="H15" s="12">
        <v>0</v>
      </c>
      <c r="I15" s="12">
        <v>0</v>
      </c>
      <c r="J15" s="12">
        <v>0</v>
      </c>
      <c r="K15" s="12">
        <v>0</v>
      </c>
      <c r="L15" s="12">
        <v>0</v>
      </c>
    </row>
    <row r="16" spans="1:12">
      <c r="A16" s="2" t="s">
        <v>11</v>
      </c>
      <c r="B16" s="2" t="s">
        <v>4</v>
      </c>
      <c r="C16" s="3">
        <v>634</v>
      </c>
      <c r="D16" s="3">
        <v>634</v>
      </c>
      <c r="E16" s="3"/>
      <c r="F16" s="4"/>
      <c r="G16" s="4"/>
      <c r="H16" s="12">
        <v>0</v>
      </c>
      <c r="I16" s="12">
        <v>0</v>
      </c>
      <c r="J16" s="12">
        <v>0</v>
      </c>
      <c r="K16" s="12">
        <v>0</v>
      </c>
      <c r="L16" s="12">
        <v>0</v>
      </c>
    </row>
    <row r="17" spans="1:12">
      <c r="A17" s="2" t="s">
        <v>38</v>
      </c>
      <c r="B17" s="2" t="s">
        <v>4</v>
      </c>
      <c r="C17" s="3">
        <v>278</v>
      </c>
      <c r="D17" s="3">
        <v>278</v>
      </c>
      <c r="E17" s="3"/>
      <c r="F17" s="4"/>
      <c r="G17" s="4"/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1:12">
      <c r="A18" s="2" t="s">
        <v>142</v>
      </c>
      <c r="F18" s="4">
        <v>12500</v>
      </c>
    </row>
    <row r="19" spans="1:12">
      <c r="A19" s="2" t="s">
        <v>141</v>
      </c>
      <c r="B19" s="2"/>
      <c r="C19" s="3"/>
      <c r="D19" s="3"/>
      <c r="E19" s="3"/>
      <c r="F19" s="4">
        <v>2000</v>
      </c>
      <c r="G19" s="4"/>
      <c r="H19" s="12"/>
      <c r="I19" s="12"/>
      <c r="J19" s="12"/>
      <c r="K19" s="12"/>
      <c r="L19" s="12"/>
    </row>
    <row r="20" spans="1:12">
      <c r="A20" s="2" t="s">
        <v>24</v>
      </c>
      <c r="B20" s="2" t="s">
        <v>4</v>
      </c>
      <c r="C20" s="3">
        <v>539</v>
      </c>
      <c r="D20" s="3">
        <v>539</v>
      </c>
      <c r="E20" s="3"/>
      <c r="F20" s="4"/>
      <c r="G20" s="4"/>
      <c r="H20" s="12">
        <v>0</v>
      </c>
      <c r="I20" s="12">
        <v>0</v>
      </c>
      <c r="J20" s="12">
        <v>539</v>
      </c>
      <c r="K20" s="12">
        <v>539</v>
      </c>
      <c r="L20" s="12">
        <v>0</v>
      </c>
    </row>
    <row r="21" spans="1:12">
      <c r="A21" s="2" t="s">
        <v>34</v>
      </c>
      <c r="B21" s="2" t="s">
        <v>4</v>
      </c>
      <c r="C21" s="3">
        <v>1516</v>
      </c>
      <c r="D21" s="3">
        <v>1516</v>
      </c>
      <c r="E21" s="3"/>
      <c r="F21" s="4"/>
      <c r="G21" s="4"/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>
      <c r="A22" s="2" t="s">
        <v>44</v>
      </c>
      <c r="B22" s="2" t="s">
        <v>45</v>
      </c>
      <c r="C22" s="3">
        <v>295000</v>
      </c>
      <c r="D22" s="3">
        <v>20000</v>
      </c>
      <c r="E22" s="3"/>
      <c r="F22" s="4"/>
      <c r="G22" s="4"/>
      <c r="H22" s="12">
        <v>0</v>
      </c>
      <c r="I22" s="12">
        <v>34000</v>
      </c>
      <c r="J22" s="12">
        <v>34600</v>
      </c>
      <c r="K22" s="12">
        <v>5100</v>
      </c>
      <c r="L22" s="12">
        <v>11700</v>
      </c>
    </row>
    <row r="23" spans="1:12">
      <c r="A23" s="2" t="s">
        <v>43</v>
      </c>
      <c r="B23" s="2" t="s">
        <v>4</v>
      </c>
      <c r="C23" s="3">
        <v>41</v>
      </c>
      <c r="D23" s="3">
        <v>41</v>
      </c>
      <c r="E23" s="3"/>
      <c r="F23" s="4"/>
      <c r="G23" s="4"/>
      <c r="H23" s="12">
        <v>0</v>
      </c>
      <c r="I23" s="12">
        <v>0</v>
      </c>
      <c r="J23" s="12">
        <v>0</v>
      </c>
      <c r="K23" s="12">
        <v>0</v>
      </c>
      <c r="L23" s="12">
        <v>0</v>
      </c>
    </row>
    <row r="24" spans="1:12">
      <c r="A24" s="2" t="s">
        <v>36</v>
      </c>
      <c r="B24" s="2" t="s">
        <v>4</v>
      </c>
      <c r="C24" s="3">
        <v>266</v>
      </c>
      <c r="D24" s="3">
        <v>266</v>
      </c>
      <c r="E24" s="3"/>
      <c r="F24" s="4"/>
      <c r="G24" s="4"/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>
      <c r="A25" s="2" t="s">
        <v>5</v>
      </c>
      <c r="B25" s="2" t="s">
        <v>4</v>
      </c>
      <c r="C25" s="3">
        <v>9555</v>
      </c>
      <c r="D25" s="3">
        <v>9555</v>
      </c>
      <c r="E25" s="3"/>
      <c r="F25" s="4"/>
      <c r="G25" s="4"/>
      <c r="H25" s="12">
        <v>0</v>
      </c>
      <c r="I25" s="12">
        <v>0</v>
      </c>
      <c r="J25" s="12">
        <v>0</v>
      </c>
      <c r="K25" s="12">
        <v>0</v>
      </c>
      <c r="L25" s="12">
        <v>0</v>
      </c>
    </row>
    <row r="26" spans="1:12">
      <c r="A26" s="2" t="s">
        <v>31</v>
      </c>
      <c r="B26" s="2" t="s">
        <v>4</v>
      </c>
      <c r="C26" s="3">
        <v>600</v>
      </c>
      <c r="D26" s="3">
        <v>600</v>
      </c>
      <c r="E26" s="3"/>
      <c r="F26" s="4"/>
      <c r="G26" s="4"/>
      <c r="H26" s="12">
        <v>0</v>
      </c>
      <c r="I26" s="12">
        <v>0</v>
      </c>
      <c r="J26" s="12">
        <v>0</v>
      </c>
      <c r="K26" s="12">
        <v>0</v>
      </c>
      <c r="L26" s="12">
        <v>0</v>
      </c>
    </row>
    <row r="27" spans="1:12">
      <c r="A27" s="2" t="s">
        <v>6</v>
      </c>
      <c r="B27" s="2" t="s">
        <v>4</v>
      </c>
      <c r="C27" s="3">
        <v>6017</v>
      </c>
      <c r="D27" s="3">
        <v>6017</v>
      </c>
      <c r="E27" s="3"/>
      <c r="F27" s="4"/>
      <c r="G27" s="4"/>
      <c r="H27" s="12">
        <v>0</v>
      </c>
      <c r="I27" s="12">
        <v>0</v>
      </c>
      <c r="J27" s="12">
        <v>0</v>
      </c>
      <c r="K27" s="12">
        <v>0</v>
      </c>
      <c r="L27" s="12">
        <v>0</v>
      </c>
    </row>
    <row r="28" spans="1:12">
      <c r="A28" s="2" t="s">
        <v>57</v>
      </c>
      <c r="B28" s="2"/>
      <c r="C28" s="3">
        <v>3857</v>
      </c>
      <c r="D28" s="3">
        <v>0</v>
      </c>
      <c r="E28" s="3"/>
      <c r="F28" s="4"/>
      <c r="G28" s="4"/>
      <c r="H28" s="12">
        <v>10000</v>
      </c>
      <c r="I28" s="12">
        <v>10000</v>
      </c>
      <c r="J28" s="12">
        <v>10000</v>
      </c>
      <c r="K28" s="12">
        <v>10000</v>
      </c>
      <c r="L28" s="12">
        <v>10000</v>
      </c>
    </row>
    <row r="29" spans="1:12">
      <c r="A29" s="2" t="s">
        <v>58</v>
      </c>
      <c r="B29" s="2"/>
      <c r="C29" s="3"/>
      <c r="D29" s="3"/>
      <c r="E29" s="3"/>
      <c r="F29" s="4"/>
      <c r="G29" s="4"/>
      <c r="H29" s="12">
        <v>15000</v>
      </c>
      <c r="I29" s="12">
        <v>15000</v>
      </c>
      <c r="J29" s="12">
        <v>15000</v>
      </c>
      <c r="K29" s="12">
        <v>15000</v>
      </c>
      <c r="L29" s="12">
        <v>15000</v>
      </c>
    </row>
    <row r="30" spans="1:12">
      <c r="A30" s="2" t="s">
        <v>14</v>
      </c>
      <c r="B30" s="2" t="s">
        <v>4</v>
      </c>
      <c r="C30" s="3">
        <v>11100</v>
      </c>
      <c r="D30" s="3">
        <v>11100</v>
      </c>
      <c r="E30" s="3"/>
      <c r="F30" s="4">
        <v>33300</v>
      </c>
      <c r="G30" s="4"/>
      <c r="H30" s="12">
        <v>11100</v>
      </c>
      <c r="I30" s="12">
        <v>11100</v>
      </c>
      <c r="J30" s="12">
        <v>11100</v>
      </c>
      <c r="K30" s="12">
        <v>11100</v>
      </c>
      <c r="L30" s="12">
        <v>11100</v>
      </c>
    </row>
    <row r="31" spans="1:12">
      <c r="A31" s="2" t="s">
        <v>35</v>
      </c>
      <c r="B31" s="2" t="s">
        <v>4</v>
      </c>
      <c r="C31" s="3">
        <v>200</v>
      </c>
      <c r="D31" s="3">
        <v>200</v>
      </c>
      <c r="E31" s="3"/>
      <c r="F31" s="4"/>
      <c r="G31" s="4"/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>
      <c r="A32" s="2" t="s">
        <v>17</v>
      </c>
      <c r="B32" s="2" t="s">
        <v>4</v>
      </c>
      <c r="C32" s="3">
        <v>74824</v>
      </c>
      <c r="D32" s="3">
        <v>74824</v>
      </c>
      <c r="E32" s="3"/>
      <c r="F32" s="4">
        <v>62000</v>
      </c>
      <c r="G32" s="4"/>
      <c r="H32" s="12">
        <v>70000</v>
      </c>
      <c r="I32" s="12">
        <v>70000</v>
      </c>
      <c r="J32" s="12">
        <v>70000</v>
      </c>
      <c r="K32" s="12">
        <v>70000</v>
      </c>
      <c r="L32" s="12">
        <v>70000</v>
      </c>
    </row>
    <row r="33" spans="1:12">
      <c r="A33" s="2" t="s">
        <v>8</v>
      </c>
      <c r="B33" s="2" t="s">
        <v>4</v>
      </c>
      <c r="C33" s="3"/>
      <c r="D33" s="3">
        <v>13979</v>
      </c>
      <c r="E33" s="3"/>
      <c r="F33" s="4">
        <v>7000</v>
      </c>
      <c r="G33" s="4"/>
      <c r="H33" s="12"/>
      <c r="I33" s="12"/>
      <c r="J33" s="12"/>
      <c r="K33" s="12"/>
      <c r="L33" s="12"/>
    </row>
    <row r="34" spans="1:12">
      <c r="A34" s="2" t="s">
        <v>8</v>
      </c>
      <c r="B34" s="2" t="s">
        <v>4</v>
      </c>
      <c r="C34" s="3">
        <v>205066</v>
      </c>
      <c r="D34" s="3">
        <v>110923</v>
      </c>
      <c r="E34" s="3"/>
      <c r="F34" s="4">
        <v>210133</v>
      </c>
      <c r="G34" s="4"/>
      <c r="H34" s="12">
        <v>110000</v>
      </c>
      <c r="I34" s="12">
        <v>60000</v>
      </c>
      <c r="J34" s="12">
        <v>90000</v>
      </c>
      <c r="K34" s="12">
        <v>162500</v>
      </c>
      <c r="L34" s="12">
        <v>90000</v>
      </c>
    </row>
    <row r="35" spans="1:12">
      <c r="A35" s="2" t="s">
        <v>8</v>
      </c>
      <c r="B35" s="2" t="s">
        <v>4</v>
      </c>
      <c r="C35" s="3"/>
      <c r="D35" s="3">
        <v>80000</v>
      </c>
      <c r="E35" s="3"/>
      <c r="F35" s="4">
        <v>40000</v>
      </c>
      <c r="G35" s="4"/>
      <c r="H35" s="12"/>
      <c r="I35" s="12"/>
      <c r="J35" s="12"/>
      <c r="K35" s="12"/>
      <c r="L35" s="12"/>
    </row>
    <row r="36" spans="1:12">
      <c r="A36" s="2" t="s">
        <v>9</v>
      </c>
      <c r="B36" s="2" t="s">
        <v>4</v>
      </c>
      <c r="C36" s="3">
        <v>3935</v>
      </c>
      <c r="D36" s="3">
        <v>3935</v>
      </c>
      <c r="E36" s="3"/>
      <c r="F36" s="4">
        <v>3935</v>
      </c>
      <c r="G36" s="4"/>
      <c r="H36" s="12">
        <v>3935</v>
      </c>
      <c r="I36" s="12">
        <v>3935</v>
      </c>
      <c r="J36" s="12">
        <v>3935</v>
      </c>
      <c r="K36" s="12">
        <v>3935</v>
      </c>
      <c r="L36" s="12">
        <v>3935</v>
      </c>
    </row>
    <row r="37" spans="1:12">
      <c r="A37" s="2" t="s">
        <v>10</v>
      </c>
      <c r="B37" s="2" t="s">
        <v>4</v>
      </c>
      <c r="C37" s="3">
        <v>2000</v>
      </c>
      <c r="D37" s="3">
        <v>4000</v>
      </c>
      <c r="E37" s="3"/>
      <c r="F37" s="4">
        <v>4000</v>
      </c>
      <c r="G37" s="4"/>
      <c r="H37" s="12">
        <v>0</v>
      </c>
      <c r="I37" s="12">
        <v>0</v>
      </c>
      <c r="J37" s="12">
        <v>0</v>
      </c>
      <c r="K37" s="12">
        <v>0</v>
      </c>
      <c r="L37" s="12">
        <v>0</v>
      </c>
    </row>
    <row r="38" spans="1:12">
      <c r="A38" s="2" t="s">
        <v>19</v>
      </c>
      <c r="B38" s="2" t="s">
        <v>4</v>
      </c>
      <c r="C38" s="3">
        <v>55000</v>
      </c>
      <c r="D38" s="3">
        <v>55000</v>
      </c>
      <c r="E38" s="3"/>
      <c r="F38" s="4">
        <v>55000</v>
      </c>
      <c r="G38" s="4"/>
      <c r="H38" s="12">
        <v>0</v>
      </c>
      <c r="I38" s="12">
        <v>10000</v>
      </c>
      <c r="J38" s="12">
        <v>0</v>
      </c>
      <c r="K38" s="12">
        <v>55000</v>
      </c>
      <c r="L38" s="12">
        <v>9305</v>
      </c>
    </row>
    <row r="39" spans="1:12">
      <c r="A39" s="2" t="s">
        <v>40</v>
      </c>
      <c r="B39" s="2" t="s">
        <v>4</v>
      </c>
      <c r="C39" s="3">
        <v>42200</v>
      </c>
      <c r="D39" s="3">
        <v>42200</v>
      </c>
      <c r="E39" s="3"/>
      <c r="F39" s="4">
        <v>42200</v>
      </c>
      <c r="G39" s="4"/>
      <c r="H39" s="12">
        <v>84400</v>
      </c>
      <c r="I39" s="12">
        <v>84400</v>
      </c>
      <c r="J39" s="12">
        <v>84400</v>
      </c>
      <c r="K39" s="12">
        <v>84400</v>
      </c>
      <c r="L39" s="12">
        <v>84400</v>
      </c>
    </row>
    <row r="40" spans="1:12">
      <c r="A40" s="2" t="s">
        <v>39</v>
      </c>
      <c r="B40" s="2" t="s">
        <v>4</v>
      </c>
      <c r="C40" s="3">
        <v>162714</v>
      </c>
      <c r="D40" s="3">
        <v>162714</v>
      </c>
      <c r="E40" s="3"/>
      <c r="F40" s="4">
        <v>164933</v>
      </c>
      <c r="G40" s="4"/>
      <c r="H40" s="12">
        <v>150485</v>
      </c>
      <c r="I40" s="12">
        <v>150485</v>
      </c>
      <c r="J40" s="12">
        <v>150485</v>
      </c>
      <c r="K40" s="12">
        <v>150485</v>
      </c>
      <c r="L40" s="12">
        <v>137933</v>
      </c>
    </row>
    <row r="41" spans="1:12">
      <c r="A41" s="2" t="s">
        <v>18</v>
      </c>
      <c r="B41" s="2" t="s">
        <v>4</v>
      </c>
      <c r="C41" s="3">
        <v>118</v>
      </c>
      <c r="D41" s="3">
        <v>118</v>
      </c>
      <c r="E41" s="3"/>
      <c r="F41" s="4"/>
      <c r="G41" s="4"/>
      <c r="H41" s="12">
        <v>0</v>
      </c>
      <c r="I41" s="12">
        <v>0</v>
      </c>
      <c r="J41" s="12">
        <v>118</v>
      </c>
      <c r="K41" s="12">
        <v>118</v>
      </c>
      <c r="L41" s="12">
        <v>0</v>
      </c>
    </row>
    <row r="42" spans="1:12">
      <c r="A42" s="2" t="s">
        <v>16</v>
      </c>
      <c r="B42" s="2" t="s">
        <v>4</v>
      </c>
      <c r="C42" s="3">
        <v>18000</v>
      </c>
      <c r="D42" s="3">
        <v>16200</v>
      </c>
      <c r="E42" s="3"/>
      <c r="F42" s="4"/>
      <c r="G42" s="4"/>
      <c r="H42" s="12">
        <v>13470</v>
      </c>
      <c r="I42" s="12">
        <v>13470</v>
      </c>
      <c r="J42" s="12">
        <v>13470</v>
      </c>
      <c r="K42" s="12">
        <v>13470</v>
      </c>
      <c r="L42" s="12">
        <v>13470</v>
      </c>
    </row>
    <row r="43" spans="1:12">
      <c r="A43" s="2" t="s">
        <v>59</v>
      </c>
      <c r="B43" s="2"/>
      <c r="C43" s="3"/>
      <c r="D43" s="3"/>
      <c r="E43" s="3"/>
      <c r="F43" s="4">
        <v>20000</v>
      </c>
      <c r="G43" s="4"/>
      <c r="H43" s="12">
        <v>23000</v>
      </c>
      <c r="I43" s="12">
        <v>20000</v>
      </c>
      <c r="J43" s="12">
        <v>20000</v>
      </c>
      <c r="K43" s="12">
        <v>28000</v>
      </c>
      <c r="L43" s="12">
        <v>20000</v>
      </c>
    </row>
    <row r="44" spans="1:12">
      <c r="A44" s="2" t="s">
        <v>12</v>
      </c>
      <c r="B44" s="2" t="s">
        <v>4</v>
      </c>
      <c r="C44" s="3">
        <v>2790</v>
      </c>
      <c r="D44" s="3">
        <v>2790</v>
      </c>
      <c r="E44" s="3"/>
      <c r="F44" s="4"/>
      <c r="G44" s="4"/>
      <c r="H44" s="12">
        <v>0</v>
      </c>
      <c r="I44" s="12">
        <v>0</v>
      </c>
      <c r="J44" s="12">
        <v>0</v>
      </c>
      <c r="K44" s="12">
        <v>0</v>
      </c>
      <c r="L44" s="12">
        <v>0</v>
      </c>
    </row>
    <row r="45" spans="1:12">
      <c r="A45" s="2" t="s">
        <v>3</v>
      </c>
      <c r="B45" s="2" t="s">
        <v>4</v>
      </c>
      <c r="C45" s="3">
        <v>42466</v>
      </c>
      <c r="D45" s="3">
        <v>42466</v>
      </c>
      <c r="E45" s="3"/>
      <c r="F45" s="4"/>
      <c r="G45" s="4"/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>
      <c r="A46" s="2" t="s">
        <v>3</v>
      </c>
      <c r="B46" s="2" t="s">
        <v>4</v>
      </c>
      <c r="C46" s="3">
        <v>13935</v>
      </c>
      <c r="D46" s="3">
        <v>13935</v>
      </c>
      <c r="E46" s="3"/>
      <c r="F46" s="4"/>
      <c r="G46" s="4"/>
      <c r="H46" s="12">
        <v>0</v>
      </c>
      <c r="I46" s="12">
        <v>0</v>
      </c>
      <c r="J46" s="12">
        <v>0</v>
      </c>
      <c r="K46" s="12">
        <v>0</v>
      </c>
      <c r="L46" s="12">
        <v>0</v>
      </c>
    </row>
    <row r="47" spans="1:12">
      <c r="A47" s="2" t="s">
        <v>60</v>
      </c>
      <c r="B47" s="2"/>
      <c r="C47" s="3"/>
      <c r="D47" s="3"/>
      <c r="E47" s="3"/>
      <c r="F47" s="4"/>
      <c r="G47" s="4"/>
      <c r="H47" s="12">
        <v>10000</v>
      </c>
      <c r="I47" s="12">
        <v>10000</v>
      </c>
      <c r="J47" s="12">
        <v>10000</v>
      </c>
      <c r="K47" s="12">
        <v>10000</v>
      </c>
      <c r="L47" s="12">
        <v>10000</v>
      </c>
    </row>
    <row r="48" spans="1:12">
      <c r="A48" s="2" t="s">
        <v>32</v>
      </c>
      <c r="B48" s="2" t="s">
        <v>4</v>
      </c>
      <c r="C48" s="3">
        <v>1000</v>
      </c>
      <c r="D48" s="3">
        <v>1000</v>
      </c>
      <c r="E48" s="3"/>
      <c r="F48" s="4"/>
      <c r="G48" s="4"/>
      <c r="H48" s="12">
        <v>0</v>
      </c>
      <c r="I48" s="12">
        <v>0</v>
      </c>
      <c r="J48" s="12">
        <v>0</v>
      </c>
      <c r="K48" s="12">
        <v>0</v>
      </c>
      <c r="L48" s="12">
        <v>0</v>
      </c>
    </row>
    <row r="49" spans="1:12">
      <c r="A49" s="2" t="s">
        <v>15</v>
      </c>
      <c r="B49" s="2" t="s">
        <v>4</v>
      </c>
      <c r="C49" s="3">
        <v>136715</v>
      </c>
      <c r="D49" s="3">
        <v>260000</v>
      </c>
      <c r="E49" s="3"/>
      <c r="F49" s="4">
        <v>83500</v>
      </c>
      <c r="G49" s="4"/>
      <c r="H49" s="12">
        <v>0</v>
      </c>
      <c r="I49" s="12">
        <v>0</v>
      </c>
      <c r="J49" s="12">
        <v>0</v>
      </c>
      <c r="K49" s="12">
        <v>0</v>
      </c>
      <c r="L49" s="12">
        <v>0</v>
      </c>
    </row>
    <row r="50" spans="1:12">
      <c r="A50" s="2" t="s">
        <v>15</v>
      </c>
      <c r="B50" s="2" t="s">
        <v>4</v>
      </c>
      <c r="C50" s="3">
        <v>44788</v>
      </c>
      <c r="D50" s="3">
        <v>91503</v>
      </c>
      <c r="E50" s="3"/>
      <c r="F50" s="4"/>
      <c r="G50" s="4"/>
      <c r="H50" s="12">
        <v>161717</v>
      </c>
      <c r="I50" s="12">
        <v>161717</v>
      </c>
      <c r="J50" s="12">
        <v>161717</v>
      </c>
      <c r="K50" s="12">
        <v>161717</v>
      </c>
      <c r="L50" s="12">
        <v>161717</v>
      </c>
    </row>
    <row r="51" spans="1:12">
      <c r="A51" s="2" t="s">
        <v>28</v>
      </c>
      <c r="B51" s="2" t="s">
        <v>4</v>
      </c>
      <c r="C51" s="3">
        <v>150</v>
      </c>
      <c r="D51" s="3">
        <v>150</v>
      </c>
      <c r="E51" s="3"/>
      <c r="F51" s="4"/>
      <c r="G51" s="4"/>
      <c r="H51" s="12">
        <v>0</v>
      </c>
      <c r="I51" s="12">
        <v>0</v>
      </c>
      <c r="J51" s="12">
        <v>0</v>
      </c>
      <c r="K51" s="12">
        <v>0</v>
      </c>
      <c r="L51" s="12">
        <v>0</v>
      </c>
    </row>
    <row r="52" spans="1:12">
      <c r="A52" s="2" t="s">
        <v>20</v>
      </c>
      <c r="B52" s="2" t="s">
        <v>4</v>
      </c>
      <c r="C52" s="3">
        <v>299</v>
      </c>
      <c r="D52" s="3">
        <v>299</v>
      </c>
      <c r="E52" s="3"/>
      <c r="F52" s="4"/>
      <c r="G52" s="4"/>
      <c r="H52" s="12">
        <v>0</v>
      </c>
      <c r="I52" s="12">
        <v>0</v>
      </c>
      <c r="J52" s="12">
        <v>299</v>
      </c>
      <c r="K52" s="12">
        <v>299</v>
      </c>
      <c r="L52" s="12">
        <v>299</v>
      </c>
    </row>
    <row r="53" spans="1:12">
      <c r="A53" s="2" t="s">
        <v>46</v>
      </c>
      <c r="B53" s="2" t="s">
        <v>4</v>
      </c>
      <c r="C53" s="3">
        <v>40000</v>
      </c>
      <c r="D53" s="3">
        <v>40000</v>
      </c>
      <c r="E53" s="3"/>
      <c r="F53" s="4"/>
      <c r="G53" s="4"/>
      <c r="H53" s="12">
        <v>0</v>
      </c>
      <c r="I53" s="12">
        <v>0</v>
      </c>
      <c r="J53" s="12">
        <v>0</v>
      </c>
      <c r="K53" s="12">
        <v>0</v>
      </c>
      <c r="L53" s="12">
        <v>0</v>
      </c>
    </row>
    <row r="54" spans="1:12">
      <c r="A54" s="2" t="s">
        <v>140</v>
      </c>
      <c r="B54" s="2"/>
      <c r="C54" s="3"/>
      <c r="D54" s="3"/>
      <c r="E54" s="3"/>
      <c r="F54" s="4">
        <v>10782</v>
      </c>
      <c r="G54" s="4"/>
      <c r="H54" s="12"/>
      <c r="I54" s="12"/>
      <c r="J54" s="12"/>
      <c r="K54" s="12"/>
      <c r="L54" s="12"/>
    </row>
    <row r="55" spans="1:12">
      <c r="A55" s="2" t="s">
        <v>41</v>
      </c>
      <c r="B55" s="2" t="s">
        <v>4</v>
      </c>
      <c r="C55" s="3">
        <v>46193</v>
      </c>
      <c r="D55" s="3">
        <v>46193</v>
      </c>
      <c r="E55" s="3"/>
      <c r="F55" s="4">
        <v>754</v>
      </c>
      <c r="G55" s="4"/>
      <c r="H55" s="12">
        <v>0</v>
      </c>
      <c r="I55" s="12">
        <v>0</v>
      </c>
      <c r="J55" s="12">
        <v>0</v>
      </c>
      <c r="K55" s="12">
        <v>0</v>
      </c>
      <c r="L55" s="12">
        <v>0</v>
      </c>
    </row>
    <row r="56" spans="1:12">
      <c r="A56" s="2" t="s">
        <v>41</v>
      </c>
      <c r="B56" s="2" t="s">
        <v>4</v>
      </c>
      <c r="C56" s="3">
        <v>6000</v>
      </c>
      <c r="D56" s="3">
        <v>6000</v>
      </c>
      <c r="E56" s="3"/>
      <c r="F56" s="4"/>
      <c r="G56" s="4"/>
      <c r="H56" s="12">
        <v>901</v>
      </c>
      <c r="I56" s="12">
        <v>901</v>
      </c>
      <c r="J56" s="12">
        <v>1632</v>
      </c>
      <c r="K56" s="12">
        <v>1501</v>
      </c>
      <c r="L56" s="12">
        <v>950</v>
      </c>
    </row>
    <row r="57" spans="1:12">
      <c r="A57" s="2" t="s">
        <v>61</v>
      </c>
      <c r="B57" s="2"/>
      <c r="C57" s="3">
        <v>2552</v>
      </c>
      <c r="D57" s="3">
        <v>0</v>
      </c>
      <c r="E57" s="3"/>
      <c r="F57" s="4"/>
      <c r="G57" s="4"/>
      <c r="H57" s="12">
        <v>2552</v>
      </c>
      <c r="I57" s="12">
        <v>2552</v>
      </c>
      <c r="J57" s="12">
        <v>2552</v>
      </c>
      <c r="K57" s="12">
        <v>2552</v>
      </c>
      <c r="L57" s="12">
        <v>2552</v>
      </c>
    </row>
    <row r="58" spans="1:12">
      <c r="A58" s="2" t="s">
        <v>128</v>
      </c>
      <c r="B58" s="2"/>
      <c r="C58" s="3">
        <v>7500</v>
      </c>
      <c r="D58" s="3">
        <v>0</v>
      </c>
      <c r="E58" s="3"/>
      <c r="F58" s="4"/>
      <c r="G58" s="4"/>
      <c r="H58" s="12">
        <v>0</v>
      </c>
      <c r="I58" s="12">
        <v>0</v>
      </c>
      <c r="J58" s="12">
        <v>0</v>
      </c>
      <c r="K58" s="12">
        <v>0</v>
      </c>
      <c r="L58" s="12">
        <v>0</v>
      </c>
    </row>
    <row r="59" spans="1:12">
      <c r="A59" s="2" t="s">
        <v>13</v>
      </c>
      <c r="B59" s="2" t="s">
        <v>4</v>
      </c>
      <c r="C59" s="3">
        <v>7500</v>
      </c>
      <c r="D59" s="3">
        <v>7500</v>
      </c>
      <c r="E59" s="3"/>
      <c r="F59" s="4">
        <v>7500</v>
      </c>
      <c r="G59" s="4"/>
      <c r="H59" s="12">
        <v>0</v>
      </c>
      <c r="I59" s="12">
        <v>0</v>
      </c>
      <c r="J59" s="12">
        <v>0</v>
      </c>
      <c r="K59" s="12">
        <v>0</v>
      </c>
      <c r="L59" s="12">
        <v>0</v>
      </c>
    </row>
    <row r="60" spans="1:12">
      <c r="A60" s="2" t="s">
        <v>29</v>
      </c>
      <c r="B60" s="2" t="s">
        <v>4</v>
      </c>
      <c r="C60" s="46">
        <v>350</v>
      </c>
      <c r="D60" s="46">
        <v>350</v>
      </c>
      <c r="E60" s="3"/>
      <c r="F60" s="20"/>
      <c r="G60" s="4"/>
      <c r="H60" s="13">
        <v>0</v>
      </c>
      <c r="I60" s="13">
        <v>0</v>
      </c>
      <c r="J60" s="13">
        <v>0</v>
      </c>
      <c r="K60" s="13">
        <v>0</v>
      </c>
      <c r="L60" s="13">
        <v>0</v>
      </c>
    </row>
    <row r="61" spans="1:12">
      <c r="F61" s="4"/>
      <c r="G61" s="4"/>
      <c r="H61" s="12"/>
      <c r="I61" s="12"/>
      <c r="J61" s="4"/>
      <c r="K61" s="12"/>
      <c r="L61" s="12"/>
    </row>
    <row r="62" spans="1:12">
      <c r="A62" t="s">
        <v>47</v>
      </c>
      <c r="C62" s="4">
        <f>SUM(C4:C60)-C22</f>
        <v>1021548</v>
      </c>
      <c r="D62" s="4">
        <f>SUM(D4:D60)-D22</f>
        <v>1182675</v>
      </c>
      <c r="E62" s="4"/>
      <c r="F62" s="4">
        <f>SUM(F4:F60)</f>
        <v>770319</v>
      </c>
      <c r="G62" s="4"/>
      <c r="H62" s="12">
        <f>SUM(H4:H61)</f>
        <v>666560</v>
      </c>
      <c r="I62" s="12">
        <f>SUM(I4:I61)</f>
        <v>658214</v>
      </c>
      <c r="J62" s="4">
        <f>SUM(J4:J60)</f>
        <v>680592</v>
      </c>
      <c r="K62" s="12">
        <f>SUM(K4:K60)</f>
        <v>786461</v>
      </c>
      <c r="L62" s="4">
        <f>SUM(L4:L60)</f>
        <v>653015</v>
      </c>
    </row>
  </sheetData>
  <mergeCells count="2">
    <mergeCell ref="C2:D2"/>
    <mergeCell ref="H2:L2"/>
  </mergeCells>
  <phoneticPr fontId="0" type="noConversion"/>
  <pageMargins left="0.41" right="0.33" top="0.49" bottom="0.39" header="0.32" footer="0.26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3.2"/>
  <cols>
    <col min="1" max="1" width="40.6640625" customWidth="1"/>
    <col min="2" max="2" width="90.6640625" customWidth="1"/>
  </cols>
  <sheetData>
    <row r="1" spans="1:2">
      <c r="A1" s="22" t="s">
        <v>113</v>
      </c>
      <c r="B1" s="23" t="s">
        <v>114</v>
      </c>
    </row>
    <row r="2" spans="1:2">
      <c r="A2" s="22" t="s">
        <v>115</v>
      </c>
      <c r="B2" s="23" t="s">
        <v>126</v>
      </c>
    </row>
    <row r="3" spans="1:2">
      <c r="A3" s="22" t="s">
        <v>116</v>
      </c>
      <c r="B3" s="23" t="str">
        <f ca="1">CONCATENATE("Curr_CR_Report",TEXT(NOW(),"mmddyyyy"),".xls")</f>
        <v>Curr_CR_Report03052001.xls</v>
      </c>
    </row>
    <row r="4" spans="1:2">
      <c r="A4" s="22" t="s">
        <v>117</v>
      </c>
      <c r="B4" s="23" t="s">
        <v>127</v>
      </c>
    </row>
    <row r="5" spans="1:2">
      <c r="A5" s="22" t="s">
        <v>118</v>
      </c>
      <c r="B5" s="23" t="s">
        <v>119</v>
      </c>
    </row>
    <row r="6" spans="1:2">
      <c r="A6" s="22" t="s">
        <v>120</v>
      </c>
      <c r="B6" s="23" t="s">
        <v>126</v>
      </c>
    </row>
    <row r="7" spans="1:2">
      <c r="A7" s="22" t="s">
        <v>121</v>
      </c>
      <c r="B7" s="23" t="str">
        <f ca="1">CONCATENATE("Curr_CR_Report",TEXT(NOW(),"mmddyyyy"),".pdf")</f>
        <v>Curr_CR_Report03052001.pdf</v>
      </c>
    </row>
    <row r="8" spans="1:2">
      <c r="A8" s="22" t="s">
        <v>122</v>
      </c>
      <c r="B8" s="23" t="s">
        <v>127</v>
      </c>
    </row>
    <row r="9" spans="1:2">
      <c r="A9" s="24"/>
      <c r="B9" s="24"/>
    </row>
    <row r="10" spans="1:2">
      <c r="A10" s="25" t="s">
        <v>123</v>
      </c>
      <c r="B10" s="26"/>
    </row>
    <row r="11" spans="1:2">
      <c r="A11" s="27"/>
      <c r="B11" s="27"/>
    </row>
    <row r="12" spans="1:2">
      <c r="A12" s="28" t="s">
        <v>124</v>
      </c>
      <c r="B12" s="27"/>
    </row>
    <row r="13" spans="1:2">
      <c r="A13" t="s">
        <v>125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of Shippers for Deals</vt:lpstr>
      <vt:lpstr>Releases by Acquirer</vt:lpstr>
      <vt:lpstr>Releases by Releaser</vt:lpstr>
      <vt:lpstr>properties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2001-02-01T16:05:57Z</cp:lastPrinted>
  <dcterms:created xsi:type="dcterms:W3CDTF">2000-07-27T19:32:38Z</dcterms:created>
  <dcterms:modified xsi:type="dcterms:W3CDTF">2023-09-10T15:07:17Z</dcterms:modified>
</cp:coreProperties>
</file>