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108" yWindow="-12" windowWidth="3060" windowHeight="8748"/>
  </bookViews>
  <sheets>
    <sheet name="Mar 01" sheetId="1" r:id="rId1"/>
  </sheets>
  <definedNames>
    <definedName name="_xlnm.Print_Area" localSheetId="0">'Mar 01'!$A$1:$H$82</definedName>
    <definedName name="_xlnm.Print_Titles" localSheetId="0">'Mar 01'!$1:$8</definedName>
  </definedNames>
  <calcPr calcId="0" fullCalcOnLoad="1"/>
</workbook>
</file>

<file path=xl/calcChain.xml><?xml version="1.0" encoding="utf-8"?>
<calcChain xmlns="http://schemas.openxmlformats.org/spreadsheetml/2006/main">
  <c r="H10" i="1" l="1"/>
  <c r="H11" i="1"/>
  <c r="H12" i="1"/>
  <c r="H13" i="1"/>
  <c r="D14" i="1"/>
  <c r="E14" i="1"/>
  <c r="F14" i="1"/>
  <c r="H14" i="1"/>
  <c r="D15" i="1"/>
  <c r="E15" i="1"/>
  <c r="F15" i="1"/>
  <c r="H15" i="1"/>
  <c r="D16" i="1"/>
  <c r="E16" i="1"/>
  <c r="F16" i="1"/>
  <c r="H16" i="1"/>
  <c r="D19" i="1"/>
  <c r="E19" i="1"/>
  <c r="F19" i="1"/>
  <c r="H19" i="1"/>
  <c r="D22" i="1"/>
  <c r="E22" i="1"/>
  <c r="F22" i="1"/>
  <c r="H22" i="1"/>
  <c r="H24" i="1"/>
  <c r="D27" i="1"/>
  <c r="E27" i="1"/>
  <c r="F27" i="1"/>
  <c r="H27" i="1"/>
  <c r="H32" i="1"/>
  <c r="D33" i="1"/>
  <c r="E33" i="1"/>
  <c r="F33" i="1"/>
  <c r="H33" i="1"/>
  <c r="H34" i="1"/>
  <c r="H35" i="1"/>
  <c r="D36" i="1"/>
  <c r="E36" i="1"/>
  <c r="F36" i="1"/>
  <c r="H36" i="1"/>
  <c r="D38" i="1"/>
  <c r="E38" i="1"/>
  <c r="F38" i="1"/>
  <c r="H38" i="1"/>
  <c r="D40" i="1"/>
  <c r="E40" i="1"/>
  <c r="F40" i="1"/>
  <c r="H40" i="1"/>
  <c r="H43" i="1"/>
  <c r="H44" i="1"/>
  <c r="H45" i="1"/>
  <c r="D46" i="1"/>
  <c r="E46" i="1"/>
  <c r="F46" i="1"/>
  <c r="H46" i="1"/>
  <c r="H47" i="1"/>
  <c r="H48" i="1"/>
  <c r="H49" i="1"/>
  <c r="D51" i="1"/>
  <c r="E51" i="1"/>
  <c r="F51" i="1"/>
  <c r="H51" i="1"/>
  <c r="H53" i="1"/>
  <c r="H54" i="1"/>
  <c r="H55" i="1"/>
  <c r="D57" i="1"/>
  <c r="E57" i="1"/>
  <c r="F57" i="1"/>
  <c r="H57" i="1"/>
  <c r="D59" i="1"/>
  <c r="E59" i="1"/>
  <c r="F59" i="1"/>
  <c r="H59" i="1"/>
  <c r="H62" i="1"/>
  <c r="H63" i="1"/>
  <c r="H64" i="1"/>
  <c r="D66" i="1"/>
  <c r="E66" i="1"/>
  <c r="F66" i="1"/>
  <c r="H66" i="1"/>
  <c r="H69" i="1"/>
  <c r="H70" i="1"/>
  <c r="D72" i="1"/>
  <c r="E72" i="1"/>
  <c r="F72" i="1"/>
  <c r="H72" i="1"/>
  <c r="D74" i="1"/>
  <c r="E74" i="1"/>
  <c r="F74" i="1"/>
  <c r="H74" i="1"/>
  <c r="D76" i="1"/>
  <c r="E76" i="1"/>
  <c r="F76" i="1"/>
  <c r="H76" i="1"/>
  <c r="H79" i="1"/>
</calcChain>
</file>

<file path=xl/comments1.xml><?xml version="1.0" encoding="utf-8"?>
<comments xmlns="http://schemas.openxmlformats.org/spreadsheetml/2006/main">
  <authors>
    <author>hcamp</author>
  </authors>
  <commentList>
    <comment ref="I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I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I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I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I3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I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I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I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I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I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I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I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I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I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I6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I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I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<sst xmlns="http://schemas.openxmlformats.org/spreadsheetml/2006/main" count="103" uniqueCount="80">
  <si>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</si>
  <si>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</si>
  <si>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</si>
  <si>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</si>
  <si>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</si>
  <si>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</si>
  <si>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</si>
  <si>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</si>
  <si>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</si>
  <si>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</si>
  <si>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</si>
  <si>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</si>
  <si>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</si>
  <si>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</si>
  <si>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</si>
  <si>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</si>
  <si>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</si>
  <si>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</si>
  <si>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</si>
  <si>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</si>
  <si>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</si>
  <si>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</si>
  <si>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</si>
  <si>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</si>
  <si>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</si>
  <si>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</si>
  <si>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</si>
  <si>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</si>
  <si>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</si>
  <si>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</si>
  <si>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</si>
  <si>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</si>
  <si>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</si>
  <si>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</si>
  <si>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</si>
  <si>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</si>
  <si>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</si>
  <si>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</si>
  <si>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</si>
  <si>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</si>
  <si>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</si>
  <si>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</si>
  <si>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</si>
  <si>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</si>
  <si>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</si>
  <si>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</si>
  <si>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</si>
  <si>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</si>
  <si>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</si>
  <si>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</si>
  <si>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</si>
  <si>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</si>
  <si>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</si>
  <si>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</si>
  <si>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</si>
  <si>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</si>
  <si>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</si>
  <si>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</si>
  <si>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</si>
  <si>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</si>
  <si>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</si>
  <si>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</si>
  <si>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</si>
  <si>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</si>
  <si>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</si>
  <si>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</si>
  <si>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</si>
  <si>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</si>
  <si>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</si>
  <si>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</si>
  <si>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</si>
  <si>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</si>
  <si>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</si>
  <si>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</si>
  <si>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</si>
  <si>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</si>
  <si>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</si>
  <si>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</si>
  <si>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TEJAS THOMPSONVILLE From PanCanadian</t>
  </si>
  <si>
    <t>LUFKIN 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</si>
</sst>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14" fillId="0" borderId="0" xfId="0" applyFont="1" applyBorder="1" applyAlignment="1" applyProtection="1">
      <alignment horizontal="lef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85"/>
  <sheetViews>
    <sheetView showGridLines="0" tabSelected="1" topLeftCell="C1" zoomScaleNormal="100" workbookViewId="0">
      <selection activeCell="H10" sqref="H10"/>
    </sheetView>
  </sheetViews>
  <sheetFormatPr defaultRowHeight="13.2" x14ac:dyDescent="0.25"/>
  <cols>
    <col min="1" max="1" width="30.44140625" bestFit="1" customWidth="1"/>
    <col min="2" max="2" width="39.109375" customWidth="1"/>
    <col min="3" max="3" width="17.5546875" customWidth="1"/>
    <col min="4" max="6" width="14.88671875" customWidth="1"/>
    <col min="7" max="7" width="3.44140625" customWidth="1"/>
    <col min="8" max="8" width="18.5546875" style="40" customWidth="1"/>
  </cols>
  <sheetData>
    <row r="1" spans="1:8" ht="22.8" x14ac:dyDescent="0.4">
      <c r="C1" s="10" t="s">
        <v>23</v>
      </c>
    </row>
    <row r="2" spans="1:8" x14ac:dyDescent="0.25">
      <c r="C2" s="8" t="s">
        <v>32</v>
      </c>
    </row>
    <row r="3" spans="1:8" x14ac:dyDescent="0.25">
      <c r="C3" s="8" t="s">
        <v>50</v>
      </c>
    </row>
    <row r="5" spans="1:8" ht="17.399999999999999" x14ac:dyDescent="0.3">
      <c r="D5" s="21" t="s">
        <v>22</v>
      </c>
      <c r="E5" s="21" t="s">
        <v>22</v>
      </c>
      <c r="F5" s="21" t="s">
        <v>22</v>
      </c>
      <c r="G5" s="21"/>
      <c r="H5" s="41" t="s">
        <v>71</v>
      </c>
    </row>
    <row r="6" spans="1:8" ht="17.399999999999999" x14ac:dyDescent="0.3">
      <c r="D6" s="9"/>
      <c r="E6" s="9"/>
      <c r="F6" s="9"/>
      <c r="G6" s="9"/>
    </row>
    <row r="7" spans="1:8" ht="17.399999999999999" x14ac:dyDescent="0.3">
      <c r="A7" s="11" t="s">
        <v>24</v>
      </c>
      <c r="C7" s="24" t="s">
        <v>51</v>
      </c>
      <c r="D7" s="12">
        <v>36982</v>
      </c>
      <c r="E7" s="12">
        <v>36983</v>
      </c>
      <c r="F7" s="12">
        <v>36984</v>
      </c>
      <c r="G7" s="12"/>
    </row>
    <row r="8" spans="1:8" ht="17.399999999999999" x14ac:dyDescent="0.3">
      <c r="D8" s="9"/>
      <c r="E8" s="9"/>
      <c r="F8" s="9"/>
      <c r="G8" s="9"/>
    </row>
    <row r="9" spans="1:8" x14ac:dyDescent="0.25">
      <c r="A9" s="8" t="s">
        <v>20</v>
      </c>
    </row>
    <row r="10" spans="1:8" x14ac:dyDescent="0.25">
      <c r="A10">
        <v>982000</v>
      </c>
      <c r="C10" t="s">
        <v>52</v>
      </c>
      <c r="D10" s="27">
        <v>100000</v>
      </c>
      <c r="E10" s="27">
        <v>100000</v>
      </c>
      <c r="F10" s="27">
        <v>100000</v>
      </c>
      <c r="G10" s="39"/>
      <c r="H10" s="42">
        <f>SUM(D10:G10)</f>
        <v>300000</v>
      </c>
    </row>
    <row r="11" spans="1:8" x14ac:dyDescent="0.25">
      <c r="A11">
        <v>981326</v>
      </c>
      <c r="B11" t="s">
        <v>49</v>
      </c>
      <c r="C11" t="s">
        <v>77</v>
      </c>
      <c r="D11" s="38">
        <v>0</v>
      </c>
      <c r="E11" s="38">
        <v>0</v>
      </c>
      <c r="F11" s="38">
        <v>0</v>
      </c>
      <c r="G11" s="38"/>
      <c r="H11" s="42">
        <f t="shared" ref="H11:H16" si="0">SUM(D11:G11)</f>
        <v>0</v>
      </c>
    </row>
    <row r="12" spans="1:8" x14ac:dyDescent="0.25">
      <c r="A12" s="37">
        <v>981195</v>
      </c>
      <c r="B12" t="s">
        <v>49</v>
      </c>
      <c r="C12" t="s">
        <v>70</v>
      </c>
      <c r="D12" s="39">
        <v>4000</v>
      </c>
      <c r="E12" s="39">
        <v>4000</v>
      </c>
      <c r="F12" s="39">
        <v>4000</v>
      </c>
      <c r="G12" s="38"/>
      <c r="H12" s="42">
        <f t="shared" si="0"/>
        <v>12000</v>
      </c>
    </row>
    <row r="13" spans="1:8" x14ac:dyDescent="0.25">
      <c r="A13">
        <v>981258</v>
      </c>
      <c r="B13" t="s">
        <v>49</v>
      </c>
      <c r="C13" s="44" t="s">
        <v>79</v>
      </c>
      <c r="D13" s="38"/>
      <c r="E13" s="38"/>
      <c r="F13" s="38"/>
      <c r="G13" s="38"/>
      <c r="H13" s="42">
        <f t="shared" si="0"/>
        <v>0</v>
      </c>
    </row>
    <row r="14" spans="1:8" x14ac:dyDescent="0.25">
      <c r="A14" s="2" t="s">
        <v>57</v>
      </c>
      <c r="B14" t="s">
        <v>61</v>
      </c>
      <c r="D14" s="27">
        <f>D54+D55</f>
        <v>10800</v>
      </c>
      <c r="E14" s="27">
        <f>E54+E55</f>
        <v>10800</v>
      </c>
      <c r="F14" s="27">
        <f>F54+F55</f>
        <v>10800</v>
      </c>
      <c r="G14" s="27"/>
      <c r="H14" s="42">
        <f t="shared" si="0"/>
        <v>32400</v>
      </c>
    </row>
    <row r="15" spans="1:8" x14ac:dyDescent="0.25">
      <c r="A15">
        <v>980073</v>
      </c>
      <c r="B15" t="s">
        <v>48</v>
      </c>
      <c r="D15" s="38">
        <f>SUM(D62:D64)</f>
        <v>7000</v>
      </c>
      <c r="E15" s="38">
        <f>SUM(E62:E64)</f>
        <v>7000</v>
      </c>
      <c r="F15" s="38">
        <f>SUM(F62:F64)</f>
        <v>10000</v>
      </c>
      <c r="G15" s="39"/>
      <c r="H15" s="42">
        <f t="shared" si="0"/>
        <v>24000</v>
      </c>
    </row>
    <row r="16" spans="1:8" x14ac:dyDescent="0.25">
      <c r="A16" s="13" t="s">
        <v>26</v>
      </c>
      <c r="D16" s="28">
        <f>SUM(D10:D15)</f>
        <v>121800</v>
      </c>
      <c r="E16" s="28">
        <f>SUM(E10:E15)</f>
        <v>121800</v>
      </c>
      <c r="F16" s="28">
        <f>SUM(F10:F15)</f>
        <v>124800</v>
      </c>
      <c r="G16" s="28"/>
      <c r="H16" s="42">
        <f t="shared" si="0"/>
        <v>368400</v>
      </c>
    </row>
    <row r="17" spans="1:9" x14ac:dyDescent="0.25">
      <c r="D17" s="27"/>
      <c r="E17" s="27"/>
      <c r="F17" s="27"/>
      <c r="G17" s="27"/>
      <c r="H17" s="42"/>
    </row>
    <row r="18" spans="1:9" x14ac:dyDescent="0.25">
      <c r="A18" s="8" t="s">
        <v>21</v>
      </c>
      <c r="D18" s="38">
        <v>70000</v>
      </c>
      <c r="E18" s="38">
        <v>70000</v>
      </c>
      <c r="F18" s="38">
        <v>70000</v>
      </c>
      <c r="G18" s="39"/>
      <c r="H18" s="42"/>
    </row>
    <row r="19" spans="1:9" x14ac:dyDescent="0.25">
      <c r="A19" s="13" t="s">
        <v>27</v>
      </c>
      <c r="D19" s="28">
        <f>SUM(D18)</f>
        <v>70000</v>
      </c>
      <c r="E19" s="28">
        <f>SUM(E18)</f>
        <v>70000</v>
      </c>
      <c r="F19" s="28">
        <f>SUM(F18)</f>
        <v>70000</v>
      </c>
      <c r="G19" s="28"/>
      <c r="H19" s="42">
        <f>SUM(D19:G19)</f>
        <v>210000</v>
      </c>
    </row>
    <row r="20" spans="1:9" x14ac:dyDescent="0.25">
      <c r="A20" s="13"/>
      <c r="D20" s="29"/>
      <c r="E20" s="29"/>
      <c r="F20" s="29"/>
      <c r="G20" s="29"/>
      <c r="H20" s="43"/>
    </row>
    <row r="21" spans="1:9" x14ac:dyDescent="0.25">
      <c r="A21" s="8" t="s">
        <v>72</v>
      </c>
      <c r="D21" s="38">
        <v>1000</v>
      </c>
      <c r="E21" s="38">
        <v>1000</v>
      </c>
      <c r="F21" s="38">
        <v>1000</v>
      </c>
      <c r="G21" s="38"/>
      <c r="H21" s="42"/>
    </row>
    <row r="22" spans="1:9" x14ac:dyDescent="0.25">
      <c r="A22" s="13" t="s">
        <v>73</v>
      </c>
      <c r="D22" s="28">
        <f>SUM(D21)</f>
        <v>1000</v>
      </c>
      <c r="E22" s="28">
        <f>SUM(E21)</f>
        <v>1000</v>
      </c>
      <c r="F22" s="28">
        <f>SUM(F21)</f>
        <v>1000</v>
      </c>
      <c r="G22" s="28"/>
      <c r="H22" s="42">
        <f>SUM(D22:G22)</f>
        <v>3000</v>
      </c>
    </row>
    <row r="23" spans="1:9" x14ac:dyDescent="0.25">
      <c r="A23" s="13"/>
      <c r="D23" s="29"/>
      <c r="E23" s="29"/>
      <c r="F23" s="29"/>
      <c r="G23" s="29"/>
      <c r="H23" s="43"/>
    </row>
    <row r="24" spans="1:9" x14ac:dyDescent="0.25">
      <c r="A24" s="25" t="s">
        <v>58</v>
      </c>
      <c r="D24" s="28">
        <v>0</v>
      </c>
      <c r="E24" s="28">
        <v>0</v>
      </c>
      <c r="F24" s="28">
        <v>0</v>
      </c>
      <c r="G24" s="28"/>
      <c r="H24" s="42">
        <f>SUM(D24:G24)</f>
        <v>0</v>
      </c>
    </row>
    <row r="25" spans="1:9" x14ac:dyDescent="0.25">
      <c r="A25" s="13"/>
      <c r="D25" s="29"/>
      <c r="E25" s="29"/>
      <c r="F25" s="29"/>
      <c r="G25" s="29"/>
      <c r="H25" s="43"/>
    </row>
    <row r="26" spans="1:9" x14ac:dyDescent="0.25">
      <c r="A26" s="2"/>
      <c r="D26" s="27"/>
      <c r="E26" s="27"/>
      <c r="F26" s="27"/>
      <c r="G26" s="27"/>
      <c r="H26" s="42"/>
    </row>
    <row r="27" spans="1:9" ht="21.6" thickBot="1" x14ac:dyDescent="0.45">
      <c r="A27" s="16" t="s">
        <v>25</v>
      </c>
      <c r="B27" s="17"/>
      <c r="C27" s="17"/>
      <c r="D27" s="30">
        <f>D16+D19+D22+D24</f>
        <v>192800</v>
      </c>
      <c r="E27" s="30">
        <f>E16+E19+E22+E24</f>
        <v>192800</v>
      </c>
      <c r="F27" s="30">
        <f>F16+F19+F22+F24</f>
        <v>195800</v>
      </c>
      <c r="G27" s="30"/>
      <c r="H27" s="42">
        <f>SUM(D27:G27)</f>
        <v>581400</v>
      </c>
    </row>
    <row r="28" spans="1:9" ht="13.8" thickTop="1" x14ac:dyDescent="0.25">
      <c r="A28" s="2"/>
      <c r="D28" s="27"/>
      <c r="E28" s="27"/>
      <c r="F28" s="27"/>
      <c r="G28" s="27"/>
      <c r="H28" s="42"/>
    </row>
    <row r="29" spans="1:9" x14ac:dyDescent="0.25">
      <c r="A29" s="15" t="s">
        <v>29</v>
      </c>
      <c r="B29" s="14"/>
      <c r="C29" s="14"/>
      <c r="D29" s="31"/>
      <c r="E29" s="31"/>
      <c r="F29" s="31"/>
      <c r="G29" s="31"/>
      <c r="H29" s="42"/>
    </row>
    <row r="30" spans="1:9" x14ac:dyDescent="0.25">
      <c r="A30" s="2"/>
      <c r="D30" s="27"/>
      <c r="E30" s="27"/>
      <c r="F30" s="27"/>
      <c r="G30" s="27"/>
      <c r="H30" s="42"/>
    </row>
    <row r="31" spans="1:9" x14ac:dyDescent="0.25">
      <c r="A31" s="1" t="s">
        <v>0</v>
      </c>
      <c r="D31" s="27"/>
      <c r="E31" s="27"/>
      <c r="F31" s="27"/>
      <c r="G31" s="27"/>
      <c r="H31" s="42"/>
    </row>
    <row r="32" spans="1:9" x14ac:dyDescent="0.25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/>
      <c r="H32" s="42">
        <f>SUM(D32:G32)</f>
        <v>2730</v>
      </c>
    </row>
    <row r="33" spans="1:9" x14ac:dyDescent="0.25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>4000+0+2500+4000</f>
        <v>10500</v>
      </c>
      <c r="F33" s="27">
        <f>4000+0+2500+4000</f>
        <v>10500</v>
      </c>
      <c r="G33" s="27"/>
      <c r="H33" s="42">
        <f>SUM(D33:G33)</f>
        <v>31500</v>
      </c>
    </row>
    <row r="34" spans="1:9" ht="12.75" hidden="1" customHeight="1" x14ac:dyDescent="0.25">
      <c r="A34" s="11" t="s">
        <v>2</v>
      </c>
      <c r="B34" s="24" t="s">
        <v>74</v>
      </c>
      <c r="C34" s="24" t="s">
        <v>39</v>
      </c>
      <c r="D34" s="39">
        <v>0</v>
      </c>
      <c r="E34" s="39">
        <v>0</v>
      </c>
      <c r="F34" s="39">
        <v>0</v>
      </c>
      <c r="G34" s="39"/>
      <c r="H34" s="42">
        <f>SUM(D34:G34)</f>
        <v>0</v>
      </c>
    </row>
    <row r="35" spans="1:9" x14ac:dyDescent="0.25">
      <c r="A35" s="2" t="s">
        <v>4</v>
      </c>
      <c r="B35" t="s">
        <v>63</v>
      </c>
      <c r="D35" s="27">
        <v>250</v>
      </c>
      <c r="E35" s="27">
        <v>250</v>
      </c>
      <c r="F35" s="27">
        <v>250</v>
      </c>
      <c r="G35" s="27"/>
      <c r="H35" s="42">
        <f>SUM(D35:G35)</f>
        <v>750</v>
      </c>
    </row>
    <row r="36" spans="1:9" x14ac:dyDescent="0.25">
      <c r="A36" s="2"/>
      <c r="B36" s="13" t="s">
        <v>31</v>
      </c>
      <c r="C36" s="13"/>
      <c r="D36" s="28">
        <f>SUM(D32:D35)</f>
        <v>11660</v>
      </c>
      <c r="E36" s="28">
        <f>SUM(E32:E35)</f>
        <v>11660</v>
      </c>
      <c r="F36" s="28">
        <f>SUM(F32:F35)</f>
        <v>11660</v>
      </c>
      <c r="G36" s="28"/>
      <c r="H36" s="42">
        <f>SUM(D36:G36)</f>
        <v>34980</v>
      </c>
    </row>
    <row r="37" spans="1:9" x14ac:dyDescent="0.25">
      <c r="A37" s="2"/>
      <c r="D37" s="27"/>
      <c r="E37" s="27"/>
      <c r="F37" s="27"/>
      <c r="G37" s="27"/>
      <c r="H37" s="42"/>
    </row>
    <row r="38" spans="1:9" x14ac:dyDescent="0.25">
      <c r="A38" s="2" t="s">
        <v>33</v>
      </c>
      <c r="B38" t="s">
        <v>64</v>
      </c>
      <c r="C38" s="2" t="s">
        <v>38</v>
      </c>
      <c r="D38" s="32">
        <f>D27-D36-D59-D66-D72</f>
        <v>111750</v>
      </c>
      <c r="E38" s="32">
        <f>E27-E36-E59-E66-E72</f>
        <v>111750</v>
      </c>
      <c r="F38" s="32">
        <f>F27-F36-F59-F66-F72</f>
        <v>111750</v>
      </c>
      <c r="G38" s="32"/>
      <c r="H38" s="42">
        <f>SUM(D38:G38)</f>
        <v>335250</v>
      </c>
    </row>
    <row r="39" spans="1:9" x14ac:dyDescent="0.25">
      <c r="A39" s="2"/>
      <c r="D39" s="27"/>
      <c r="E39" s="27"/>
      <c r="F39" s="27"/>
      <c r="G39" s="27"/>
      <c r="H39" s="42"/>
    </row>
    <row r="40" spans="1:9" ht="15.6" x14ac:dyDescent="0.3">
      <c r="A40" s="3" t="s">
        <v>6</v>
      </c>
      <c r="B40" s="4"/>
      <c r="C40" s="4"/>
      <c r="D40" s="33">
        <f>D36+D38</f>
        <v>123410</v>
      </c>
      <c r="E40" s="33">
        <f>E36+E38</f>
        <v>123410</v>
      </c>
      <c r="F40" s="33">
        <f>F36+F38</f>
        <v>123410</v>
      </c>
      <c r="G40" s="33"/>
      <c r="H40" s="42">
        <f>SUM(D40:G40)</f>
        <v>370230</v>
      </c>
    </row>
    <row r="41" spans="1:9" x14ac:dyDescent="0.25">
      <c r="A41" s="2"/>
      <c r="D41" s="27"/>
      <c r="E41" s="27"/>
      <c r="F41" s="27"/>
      <c r="G41" s="27"/>
      <c r="H41" s="42"/>
    </row>
    <row r="42" spans="1:9" x14ac:dyDescent="0.25">
      <c r="A42" s="1" t="s">
        <v>7</v>
      </c>
      <c r="D42" s="27"/>
      <c r="E42" s="27"/>
      <c r="F42" s="27"/>
      <c r="G42" s="27"/>
      <c r="H42" s="42"/>
    </row>
    <row r="43" spans="1:9" x14ac:dyDescent="0.25">
      <c r="A43" s="22" t="s">
        <v>34</v>
      </c>
      <c r="B43" t="s">
        <v>8</v>
      </c>
      <c r="C43" t="s">
        <v>37</v>
      </c>
      <c r="D43" s="27">
        <v>90</v>
      </c>
      <c r="E43" s="27">
        <v>90</v>
      </c>
      <c r="F43" s="27">
        <v>90</v>
      </c>
      <c r="G43" s="27"/>
      <c r="H43" s="42">
        <f t="shared" ref="H43:H48" si="1">SUM(D43:G43)</f>
        <v>270</v>
      </c>
    </row>
    <row r="44" spans="1:9" ht="12.75" hidden="1" customHeight="1" x14ac:dyDescent="0.25">
      <c r="A44" s="2" t="s">
        <v>9</v>
      </c>
      <c r="B44" s="24" t="s">
        <v>76</v>
      </c>
      <c r="C44" t="s">
        <v>44</v>
      </c>
      <c r="D44" s="39">
        <v>0</v>
      </c>
      <c r="E44" s="39">
        <v>0</v>
      </c>
      <c r="F44" s="39">
        <v>0</v>
      </c>
      <c r="G44" s="39"/>
      <c r="H44" s="42">
        <f t="shared" si="1"/>
        <v>0</v>
      </c>
    </row>
    <row r="45" spans="1:9" x14ac:dyDescent="0.25">
      <c r="A45" s="2" t="s">
        <v>4</v>
      </c>
      <c r="B45" t="s">
        <v>65</v>
      </c>
      <c r="C45" t="s">
        <v>10</v>
      </c>
      <c r="D45" s="27">
        <v>21000</v>
      </c>
      <c r="E45" s="27">
        <v>21000</v>
      </c>
      <c r="F45" s="27">
        <v>21000</v>
      </c>
      <c r="G45" s="27"/>
      <c r="H45" s="42">
        <f t="shared" si="1"/>
        <v>63000</v>
      </c>
    </row>
    <row r="46" spans="1:9" x14ac:dyDescent="0.25">
      <c r="A46" s="2" t="s">
        <v>59</v>
      </c>
      <c r="B46" t="s">
        <v>67</v>
      </c>
      <c r="C46" t="s">
        <v>10</v>
      </c>
      <c r="D46" s="27">
        <f>7000+2000</f>
        <v>9000</v>
      </c>
      <c r="E46" s="27">
        <f>7000+2000</f>
        <v>9000</v>
      </c>
      <c r="F46" s="27">
        <f>7000+2000</f>
        <v>9000</v>
      </c>
      <c r="G46" s="27"/>
      <c r="H46" s="42">
        <f t="shared" si="1"/>
        <v>27000</v>
      </c>
    </row>
    <row r="47" spans="1:9" x14ac:dyDescent="0.25">
      <c r="A47" s="2" t="s">
        <v>4</v>
      </c>
      <c r="B47" t="s">
        <v>66</v>
      </c>
      <c r="C47" t="s">
        <v>45</v>
      </c>
      <c r="D47" s="27">
        <v>7000</v>
      </c>
      <c r="E47" s="27">
        <v>7000</v>
      </c>
      <c r="F47" s="27">
        <v>7000</v>
      </c>
      <c r="G47" s="27"/>
      <c r="H47" s="42">
        <f t="shared" si="1"/>
        <v>21000</v>
      </c>
    </row>
    <row r="48" spans="1:9" x14ac:dyDescent="0.25">
      <c r="A48" s="2" t="s">
        <v>59</v>
      </c>
      <c r="B48" t="s">
        <v>68</v>
      </c>
      <c r="C48" t="s">
        <v>45</v>
      </c>
      <c r="D48" s="27">
        <v>500</v>
      </c>
      <c r="E48" s="27">
        <v>500</v>
      </c>
      <c r="F48" s="27">
        <v>500</v>
      </c>
      <c r="G48" s="27"/>
      <c r="H48" s="42">
        <f t="shared" si="1"/>
        <v>1500</v>
      </c>
    </row>
    <row r="49" spans="1:9" ht="12.75" hidden="1" customHeight="1" x14ac:dyDescent="0.25">
      <c r="A49" s="2" t="s">
        <v>4</v>
      </c>
      <c r="B49" s="24" t="s">
        <v>75</v>
      </c>
      <c r="C49" t="s">
        <v>42</v>
      </c>
      <c r="D49" s="39">
        <v>0</v>
      </c>
      <c r="E49" s="39">
        <v>0</v>
      </c>
      <c r="F49" s="39">
        <v>0</v>
      </c>
      <c r="G49" s="39"/>
      <c r="H49" s="42">
        <f>SUM(D49:D49)</f>
        <v>0</v>
      </c>
    </row>
    <row r="50" spans="1:9" x14ac:dyDescent="0.25">
      <c r="A50" s="2"/>
      <c r="D50" s="27"/>
      <c r="E50" s="27"/>
      <c r="F50" s="27"/>
      <c r="G50" s="27"/>
      <c r="H50" s="42"/>
    </row>
    <row r="51" spans="1:9" x14ac:dyDescent="0.25">
      <c r="A51" s="1" t="s">
        <v>11</v>
      </c>
      <c r="D51" s="34">
        <f>SUM(D43:D50)</f>
        <v>37590</v>
      </c>
      <c r="E51" s="34">
        <f>SUM(E43:E50)</f>
        <v>37590</v>
      </c>
      <c r="F51" s="34">
        <f>SUM(F43:F50)</f>
        <v>37590</v>
      </c>
      <c r="G51" s="34"/>
      <c r="H51" s="42">
        <f>SUM(D51:G51)</f>
        <v>112770</v>
      </c>
    </row>
    <row r="52" spans="1:9" x14ac:dyDescent="0.25">
      <c r="A52" s="1"/>
      <c r="D52" s="27"/>
      <c r="E52" s="27"/>
      <c r="F52" s="27"/>
      <c r="G52" s="27"/>
      <c r="H52" s="42"/>
    </row>
    <row r="53" spans="1:9" x14ac:dyDescent="0.25">
      <c r="A53" s="2" t="s">
        <v>12</v>
      </c>
      <c r="B53" t="s">
        <v>3</v>
      </c>
      <c r="C53" t="s">
        <v>41</v>
      </c>
      <c r="D53" s="27">
        <v>4000</v>
      </c>
      <c r="E53" s="27">
        <v>4000</v>
      </c>
      <c r="F53" s="27">
        <v>4000</v>
      </c>
      <c r="G53" s="27"/>
      <c r="H53" s="42">
        <f>SUM(D53:G53)</f>
        <v>12000</v>
      </c>
    </row>
    <row r="54" spans="1:9" x14ac:dyDescent="0.25">
      <c r="A54" s="2" t="s">
        <v>4</v>
      </c>
      <c r="B54" t="s">
        <v>5</v>
      </c>
      <c r="C54" t="s">
        <v>40</v>
      </c>
      <c r="D54" s="27">
        <v>8000</v>
      </c>
      <c r="E54" s="27">
        <v>8000</v>
      </c>
      <c r="F54" s="27">
        <v>8000</v>
      </c>
      <c r="G54" s="27"/>
      <c r="H54" s="42">
        <f>SUM(D54:G54)</f>
        <v>24000</v>
      </c>
    </row>
    <row r="55" spans="1:9" x14ac:dyDescent="0.25">
      <c r="A55" s="2" t="s">
        <v>13</v>
      </c>
      <c r="B55" t="s">
        <v>5</v>
      </c>
      <c r="C55" t="s">
        <v>60</v>
      </c>
      <c r="D55" s="27">
        <v>2800</v>
      </c>
      <c r="E55" s="27">
        <v>2800</v>
      </c>
      <c r="F55" s="27">
        <v>2800</v>
      </c>
      <c r="G55" s="27"/>
      <c r="H55" s="42">
        <f>SUM(D55:G55)</f>
        <v>8400</v>
      </c>
    </row>
    <row r="56" spans="1:9" x14ac:dyDescent="0.25">
      <c r="A56" s="2"/>
      <c r="D56" s="27"/>
      <c r="E56" s="27"/>
      <c r="F56" s="27"/>
      <c r="G56" s="27"/>
      <c r="H56" s="42"/>
    </row>
    <row r="57" spans="1:9" x14ac:dyDescent="0.25">
      <c r="A57" s="1" t="s">
        <v>14</v>
      </c>
      <c r="D57" s="34">
        <f>SUM(D53:D56)</f>
        <v>14800</v>
      </c>
      <c r="E57" s="34">
        <f>SUM(E53:E56)</f>
        <v>14800</v>
      </c>
      <c r="F57" s="34">
        <f>SUM(F53:F56)</f>
        <v>14800</v>
      </c>
      <c r="G57" s="34"/>
      <c r="H57" s="42">
        <f>SUM(D57:G57)</f>
        <v>44400</v>
      </c>
    </row>
    <row r="58" spans="1:9" x14ac:dyDescent="0.25">
      <c r="A58" s="2"/>
      <c r="D58" s="27"/>
      <c r="E58" s="27"/>
      <c r="F58" s="27"/>
      <c r="G58" s="27"/>
      <c r="H58" s="42"/>
    </row>
    <row r="59" spans="1:9" ht="15.6" x14ac:dyDescent="0.3">
      <c r="A59" s="3" t="s">
        <v>15</v>
      </c>
      <c r="B59" s="4"/>
      <c r="C59" s="4"/>
      <c r="D59" s="33">
        <f>D51+D57</f>
        <v>52390</v>
      </c>
      <c r="E59" s="33">
        <f>E51+E57</f>
        <v>52390</v>
      </c>
      <c r="F59" s="33">
        <f>F51+F57</f>
        <v>52390</v>
      </c>
      <c r="G59" s="33"/>
      <c r="H59" s="42">
        <f>SUM(D59:G59)</f>
        <v>157170</v>
      </c>
    </row>
    <row r="60" spans="1:9" x14ac:dyDescent="0.25">
      <c r="A60" s="2"/>
      <c r="D60" s="27"/>
      <c r="E60" s="27"/>
      <c r="F60" s="27"/>
      <c r="G60" s="27"/>
      <c r="H60" s="42"/>
    </row>
    <row r="61" spans="1:9" x14ac:dyDescent="0.25">
      <c r="A61" s="1" t="s">
        <v>16</v>
      </c>
      <c r="D61" s="27"/>
      <c r="E61" s="27"/>
      <c r="F61" s="27"/>
      <c r="G61" s="27"/>
      <c r="H61" s="42"/>
    </row>
    <row r="62" spans="1:9" x14ac:dyDescent="0.25">
      <c r="A62" s="2" t="s">
        <v>33</v>
      </c>
      <c r="B62" t="s">
        <v>53</v>
      </c>
      <c r="D62" s="38">
        <v>1000</v>
      </c>
      <c r="E62" s="38">
        <v>1000</v>
      </c>
      <c r="F62" s="38">
        <v>2000</v>
      </c>
      <c r="G62" s="38"/>
      <c r="H62" s="42">
        <f>SUM(D62:G62)</f>
        <v>4000</v>
      </c>
    </row>
    <row r="63" spans="1:9" x14ac:dyDescent="0.25">
      <c r="A63" s="2" t="s">
        <v>33</v>
      </c>
      <c r="B63" t="s">
        <v>54</v>
      </c>
      <c r="D63" s="38">
        <v>3000</v>
      </c>
      <c r="E63" s="38">
        <v>3000</v>
      </c>
      <c r="F63" s="38">
        <v>4000</v>
      </c>
      <c r="G63" s="38"/>
      <c r="H63" s="42">
        <f>SUM(D63:G63)</f>
        <v>10000</v>
      </c>
    </row>
    <row r="64" spans="1:9" x14ac:dyDescent="0.25">
      <c r="A64" s="2" t="s">
        <v>33</v>
      </c>
      <c r="B64" t="s">
        <v>55</v>
      </c>
      <c r="D64" s="38">
        <v>3000</v>
      </c>
      <c r="E64" s="38">
        <v>3000</v>
      </c>
      <c r="F64" s="38">
        <v>4000</v>
      </c>
      <c r="G64" s="38"/>
      <c r="H64" s="42">
        <f>SUM(D64:G64)</f>
        <v>10000</v>
      </c>
    </row>
    <row r="65" spans="1:8" x14ac:dyDescent="0.25">
      <c r="D65" s="27"/>
      <c r="E65" s="27"/>
      <c r="F65" s="27"/>
      <c r="G65" s="27"/>
      <c r="H65" s="42"/>
    </row>
    <row r="66" spans="1:8" ht="15.6" x14ac:dyDescent="0.3">
      <c r="A66" s="3" t="s">
        <v>17</v>
      </c>
      <c r="B66" s="5"/>
      <c r="C66" s="5"/>
      <c r="D66" s="33">
        <f>SUM(D62:D65)</f>
        <v>7000</v>
      </c>
      <c r="E66" s="33">
        <f>SUM(E62:E65)</f>
        <v>7000</v>
      </c>
      <c r="F66" s="33">
        <f>SUM(F62:F65)</f>
        <v>10000</v>
      </c>
      <c r="G66" s="33"/>
      <c r="H66" s="42">
        <f>SUM(D66:G66)</f>
        <v>24000</v>
      </c>
    </row>
    <row r="67" spans="1:8" x14ac:dyDescent="0.25">
      <c r="A67" s="2"/>
      <c r="D67" s="27"/>
      <c r="E67" s="27"/>
      <c r="F67" s="27"/>
      <c r="G67" s="27"/>
      <c r="H67" s="42"/>
    </row>
    <row r="68" spans="1:8" x14ac:dyDescent="0.25">
      <c r="A68" s="1" t="s">
        <v>18</v>
      </c>
      <c r="B68" s="6"/>
      <c r="C68" s="6"/>
      <c r="D68" s="27"/>
      <c r="E68" s="27"/>
      <c r="F68" s="27"/>
      <c r="G68" s="27"/>
      <c r="H68" s="42"/>
    </row>
    <row r="69" spans="1:8" x14ac:dyDescent="0.25">
      <c r="A69" s="7" t="s">
        <v>35</v>
      </c>
      <c r="B69" s="6"/>
      <c r="C69" s="6" t="s">
        <v>47</v>
      </c>
      <c r="D69" s="27">
        <v>0</v>
      </c>
      <c r="E69" s="27">
        <v>0</v>
      </c>
      <c r="F69" s="27">
        <v>0</v>
      </c>
      <c r="G69" s="27"/>
      <c r="H69" s="42">
        <f>SUM(D69:G69)</f>
        <v>0</v>
      </c>
    </row>
    <row r="70" spans="1:8" x14ac:dyDescent="0.25">
      <c r="A70" s="7" t="s">
        <v>36</v>
      </c>
      <c r="B70" s="6"/>
      <c r="C70" s="6" t="s">
        <v>46</v>
      </c>
      <c r="D70" s="27">
        <v>10000</v>
      </c>
      <c r="E70" s="27">
        <v>10000</v>
      </c>
      <c r="F70" s="27">
        <v>10000</v>
      </c>
      <c r="G70" s="27"/>
      <c r="H70" s="42">
        <f>SUM(D70:G70)</f>
        <v>30000</v>
      </c>
    </row>
    <row r="71" spans="1:8" x14ac:dyDescent="0.25">
      <c r="A71" s="7"/>
      <c r="B71" s="6"/>
      <c r="C71" s="6"/>
      <c r="D71" s="27"/>
      <c r="E71" s="27"/>
      <c r="F71" s="27"/>
      <c r="G71" s="27"/>
      <c r="H71" s="42"/>
    </row>
    <row r="72" spans="1:8" ht="15.6" x14ac:dyDescent="0.3">
      <c r="A72" s="3" t="s">
        <v>19</v>
      </c>
      <c r="B72" s="5"/>
      <c r="C72" s="5"/>
      <c r="D72" s="33">
        <f>SUM(D69:D71)</f>
        <v>10000</v>
      </c>
      <c r="E72" s="33">
        <f>SUM(E69:E71)</f>
        <v>10000</v>
      </c>
      <c r="F72" s="33">
        <f>SUM(F69:F71)</f>
        <v>10000</v>
      </c>
      <c r="G72" s="33"/>
      <c r="H72" s="42">
        <f>SUM(D72:G72)</f>
        <v>30000</v>
      </c>
    </row>
    <row r="73" spans="1:8" x14ac:dyDescent="0.25">
      <c r="D73" s="27"/>
      <c r="E73" s="27"/>
      <c r="F73" s="27"/>
      <c r="G73" s="27"/>
      <c r="H73" s="42"/>
    </row>
    <row r="74" spans="1:8" ht="21.6" thickBot="1" x14ac:dyDescent="0.45">
      <c r="A74" s="16" t="s">
        <v>28</v>
      </c>
      <c r="B74" s="18"/>
      <c r="C74" s="18"/>
      <c r="D74" s="35">
        <f>D72+D66+D59+D40</f>
        <v>192800</v>
      </c>
      <c r="E74" s="35">
        <f>E72+E66+E59+E40</f>
        <v>192800</v>
      </c>
      <c r="F74" s="35">
        <f>F72+F66+F59+F40</f>
        <v>195800</v>
      </c>
      <c r="G74" s="35"/>
      <c r="H74" s="42">
        <f>SUM(D74:G74)</f>
        <v>581400</v>
      </c>
    </row>
    <row r="75" spans="1:8" ht="13.8" thickTop="1" x14ac:dyDescent="0.25">
      <c r="D75" s="27"/>
      <c r="E75" s="27"/>
      <c r="F75" s="27"/>
      <c r="G75" s="27"/>
      <c r="H75" s="42"/>
    </row>
    <row r="76" spans="1:8" ht="13.8" thickBot="1" x14ac:dyDescent="0.3">
      <c r="A76" s="19" t="s">
        <v>30</v>
      </c>
      <c r="B76" s="20"/>
      <c r="C76" s="20"/>
      <c r="D76" s="36">
        <f>D74-D27</f>
        <v>0</v>
      </c>
      <c r="E76" s="36">
        <f>E74-E27</f>
        <v>0</v>
      </c>
      <c r="F76" s="36">
        <f>F74-F27</f>
        <v>0</v>
      </c>
      <c r="G76" s="36"/>
      <c r="H76" s="42">
        <f>SUM(D76:G76)</f>
        <v>0</v>
      </c>
    </row>
    <row r="77" spans="1:8" ht="13.8" thickTop="1" x14ac:dyDescent="0.25">
      <c r="D77" s="27"/>
      <c r="E77" s="27"/>
      <c r="F77" s="27"/>
      <c r="G77" s="27"/>
      <c r="H77" s="42"/>
    </row>
    <row r="78" spans="1:8" x14ac:dyDescent="0.25">
      <c r="A78" t="s">
        <v>56</v>
      </c>
      <c r="C78" s="26" t="s">
        <v>62</v>
      </c>
      <c r="D78" s="27"/>
      <c r="E78" s="27"/>
      <c r="F78" s="27"/>
      <c r="G78" s="27"/>
      <c r="H78" s="42"/>
    </row>
    <row r="79" spans="1:8" x14ac:dyDescent="0.25">
      <c r="A79" s="7" t="s">
        <v>36</v>
      </c>
      <c r="B79" t="s">
        <v>78</v>
      </c>
      <c r="C79">
        <v>6351</v>
      </c>
      <c r="D79" s="27">
        <v>10000</v>
      </c>
      <c r="E79" s="27">
        <v>10000</v>
      </c>
      <c r="F79" s="27">
        <v>10000</v>
      </c>
      <c r="G79" s="27"/>
      <c r="H79" s="42">
        <f>SUM(D79:G79)</f>
        <v>30000</v>
      </c>
    </row>
    <row r="80" spans="1:8" ht="12.75" hidden="1" customHeight="1" x14ac:dyDescent="0.25">
      <c r="A80" s="7" t="s">
        <v>36</v>
      </c>
      <c r="B80" t="s">
        <v>69</v>
      </c>
      <c r="C80">
        <v>6351</v>
      </c>
      <c r="D80" s="27">
        <v>5000</v>
      </c>
      <c r="E80" s="27">
        <v>5000</v>
      </c>
      <c r="F80" s="27">
        <v>5000</v>
      </c>
      <c r="G80" s="27"/>
      <c r="H80" s="45"/>
    </row>
    <row r="81" spans="1:8" ht="12.75" hidden="1" customHeight="1" x14ac:dyDescent="0.25">
      <c r="A81" s="7" t="s">
        <v>36</v>
      </c>
      <c r="B81" t="s">
        <v>69</v>
      </c>
      <c r="C81">
        <v>6351</v>
      </c>
      <c r="D81" s="27">
        <v>10000</v>
      </c>
      <c r="E81" s="27">
        <v>10000</v>
      </c>
      <c r="F81" s="27">
        <v>10000</v>
      </c>
      <c r="G81" s="27"/>
      <c r="H81" s="45"/>
    </row>
    <row r="82" spans="1:8" ht="12.75" hidden="1" customHeight="1" x14ac:dyDescent="0.25">
      <c r="D82" s="27"/>
      <c r="E82" s="27"/>
      <c r="F82" s="27"/>
      <c r="G82" s="27"/>
      <c r="H82" s="45"/>
    </row>
    <row r="83" spans="1:8" x14ac:dyDescent="0.25">
      <c r="D83" s="27"/>
      <c r="E83" s="27"/>
      <c r="F83" s="27"/>
      <c r="G83" s="27"/>
      <c r="H83" s="42"/>
    </row>
    <row r="84" spans="1:8" x14ac:dyDescent="0.25">
      <c r="D84" s="27"/>
      <c r="E84" s="27"/>
      <c r="F84" s="27"/>
      <c r="G84" s="27"/>
      <c r="H84" s="42"/>
    </row>
    <row r="85" spans="1:8" x14ac:dyDescent="0.25">
      <c r="D85" s="27"/>
      <c r="E85" s="27"/>
      <c r="F85" s="27"/>
      <c r="G85" s="27"/>
      <c r="H85" s="42"/>
    </row>
  </sheetData>
  <mergeCells count="1">
    <mergeCell ref="H80:H82"/>
  </mergeCells>
  <printOptions horizontalCentered="1" verticalCentered="1"/>
  <pageMargins left="0.5" right="0.5" top="0.25" bottom="0.25" header="0.5" footer="0.5"/>
  <pageSetup scale="67" orientation="portrait" verticalDpi="300" r:id="rId1"/>
  <headerFooter alignWithMargins="0"/>
  <rowBreaks count="2" manualBreakCount="2">
    <brk id="27" max="16383" man="1"/>
    <brk id="60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Mar 01</vt:lpstr>
      <vt:lpstr>'Mar 01'!Print_Area</vt:lpstr>
      <vt:lpstr>'Mar 01'!Print_Titles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2001-03-22T15:26:38Z</cp:lastPrinted>
  <dcterms:created xsi:type="dcterms:W3CDTF">1999-06-11T18:07:23Z</dcterms:created>
  <dcterms:modified xsi:type="dcterms:W3CDTF">2023-09-10T15:07:43Z</dcterms:modified>
</cp:coreProperties>
</file>