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76" windowWidth="13980" windowHeight="787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5" i="1" l="1"/>
  <c r="F5" i="1"/>
  <c r="H5" i="1"/>
  <c r="D6" i="1"/>
  <c r="F6" i="1"/>
  <c r="H6" i="1"/>
  <c r="D7" i="1"/>
  <c r="F7" i="1"/>
  <c r="H7" i="1"/>
  <c r="D8" i="1"/>
  <c r="F8" i="1"/>
  <c r="H8" i="1"/>
  <c r="D9" i="1"/>
  <c r="F9" i="1"/>
  <c r="H9" i="1"/>
  <c r="D10" i="1"/>
  <c r="F10" i="1"/>
  <c r="H10" i="1"/>
  <c r="D11" i="1"/>
  <c r="F11" i="1"/>
  <c r="H11" i="1"/>
  <c r="D12" i="1"/>
  <c r="F12" i="1"/>
  <c r="H12" i="1"/>
  <c r="D13" i="1"/>
  <c r="F13" i="1"/>
  <c r="H13" i="1"/>
  <c r="C14" i="1"/>
  <c r="D14" i="1"/>
  <c r="E14" i="1"/>
  <c r="F14" i="1"/>
  <c r="G14" i="1"/>
  <c r="H14" i="1"/>
  <c r="G15" i="1"/>
  <c r="D16" i="1"/>
  <c r="F16" i="1"/>
  <c r="D17" i="1"/>
  <c r="F17" i="1"/>
  <c r="F19" i="1"/>
</calcChain>
</file>

<file path=xl/sharedStrings.xml><?xml version="1.0" encoding="utf-8"?>
<sst xmlns="http://schemas.openxmlformats.org/spreadsheetml/2006/main" count="41" uniqueCount="33">
  <si>
    <t>Big Cowboy Production</t>
  </si>
  <si>
    <t>Aug</t>
  </si>
  <si>
    <t>Total</t>
  </si>
  <si>
    <t>Daily</t>
  </si>
  <si>
    <t>Sep</t>
  </si>
  <si>
    <t xml:space="preserve">Sep </t>
  </si>
  <si>
    <t>Meter No.</t>
  </si>
  <si>
    <t>Meter Name</t>
  </si>
  <si>
    <t>27-001-08</t>
  </si>
  <si>
    <t>Dix Ranch</t>
  </si>
  <si>
    <t>27-002-08</t>
  </si>
  <si>
    <t>EOG-Rocher</t>
  </si>
  <si>
    <t>27-003-08</t>
  </si>
  <si>
    <t>EOG-Big Cowboy</t>
  </si>
  <si>
    <t>27-004-08</t>
  </si>
  <si>
    <t>EOG-Culpepper</t>
  </si>
  <si>
    <t>27-005-08</t>
  </si>
  <si>
    <t xml:space="preserve">EOG-Despain </t>
  </si>
  <si>
    <t>27-006-08</t>
  </si>
  <si>
    <t>Hydrocarbon</t>
  </si>
  <si>
    <t>27-007-08</t>
  </si>
  <si>
    <t>Lobo</t>
  </si>
  <si>
    <t>27-008-08</t>
  </si>
  <si>
    <t>Briscoe M1</t>
  </si>
  <si>
    <t>27-009-00</t>
  </si>
  <si>
    <t>Brisco 1P</t>
  </si>
  <si>
    <t>Line Gain/(Loss)</t>
  </si>
  <si>
    <t>Avg Daily Line Vol</t>
  </si>
  <si>
    <t>Net Daily Production</t>
  </si>
  <si>
    <t>Sitara Production Est.</t>
  </si>
  <si>
    <t>Net Diff/Day</t>
  </si>
  <si>
    <t>Oct</t>
  </si>
  <si>
    <t>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</si>
</sst>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Comic Sans MS"/>
      <family val="4"/>
    </font>
    <font>
      <b/>
      <sz val="10"/>
      <name val="Comic Sans MS"/>
      <family val="4"/>
    </font>
    <font>
      <sz val="10"/>
      <color indexed="12"/>
      <name val="Comic Sans MS"/>
      <family val="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5" fontId="2" fillId="0" borderId="0" xfId="1" applyNumberFormat="1" applyFont="1"/>
    <xf numFmtId="165" fontId="2" fillId="0" borderId="1" xfId="1" applyNumberFormat="1" applyFont="1" applyBorder="1"/>
    <xf numFmtId="0" fontId="2" fillId="0" borderId="2" xfId="0" applyFont="1" applyBorder="1"/>
    <xf numFmtId="165" fontId="2" fillId="0" borderId="2" xfId="0" applyNumberFormat="1" applyFont="1" applyBorder="1"/>
    <xf numFmtId="165" fontId="2" fillId="0" borderId="3" xfId="1" applyNumberFormat="1" applyFont="1" applyBorder="1"/>
    <xf numFmtId="0" fontId="3" fillId="0" borderId="0" xfId="0" applyFont="1"/>
    <xf numFmtId="0" fontId="3" fillId="0" borderId="1" xfId="0" applyFont="1" applyBorder="1"/>
    <xf numFmtId="165" fontId="2" fillId="0" borderId="2" xfId="1" applyNumberFormat="1" applyFont="1" applyBorder="1"/>
    <xf numFmtId="1" fontId="2" fillId="0" borderId="0" xfId="0" applyNumberFormat="1" applyFont="1"/>
    <xf numFmtId="165" fontId="2" fillId="0" borderId="0" xfId="0" applyNumberFormat="1" applyFont="1"/>
    <xf numFmtId="165" fontId="4" fillId="0" borderId="3" xfId="1" applyNumberFormat="1" applyFont="1" applyBorder="1"/>
    <xf numFmtId="165" fontId="4" fillId="0" borderId="1" xfId="1" applyNumberFormat="1" applyFon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G16" sqref="G16"/>
    </sheetView>
  </sheetViews>
  <sheetFormatPr defaultColWidth="9.109375" defaultRowHeight="16.2" x14ac:dyDescent="0.4"/>
  <cols>
    <col min="1" max="1" width="13" style="1" customWidth="1"/>
    <col min="2" max="2" width="17.109375" style="1" customWidth="1"/>
    <col min="3" max="3" width="11.33203125" style="1" bestFit="1" customWidth="1"/>
    <col min="4" max="4" width="12.33203125" style="1" customWidth="1"/>
    <col min="5" max="5" width="11.33203125" style="1" customWidth="1"/>
    <col min="6" max="6" width="11.44140625" style="1" bestFit="1" customWidth="1"/>
    <col min="7" max="8" width="11.33203125" style="1" customWidth="1"/>
    <col min="9" max="16384" width="9.109375" style="1"/>
  </cols>
  <sheetData>
    <row r="1" spans="1:8" ht="16.8" x14ac:dyDescent="0.45">
      <c r="A1" s="7" t="s">
        <v>0</v>
      </c>
    </row>
    <row r="3" spans="1:8" ht="16.8" x14ac:dyDescent="0.45">
      <c r="A3" s="7"/>
      <c r="B3" s="7"/>
      <c r="C3" s="7" t="s">
        <v>1</v>
      </c>
      <c r="D3" s="7" t="s">
        <v>1</v>
      </c>
      <c r="E3" s="8" t="s">
        <v>4</v>
      </c>
      <c r="F3" s="7" t="s">
        <v>5</v>
      </c>
      <c r="G3" s="8" t="s">
        <v>31</v>
      </c>
      <c r="H3" s="7" t="s">
        <v>31</v>
      </c>
    </row>
    <row r="4" spans="1:8" ht="16.8" x14ac:dyDescent="0.45">
      <c r="A4" s="7" t="s">
        <v>6</v>
      </c>
      <c r="B4" s="7" t="s">
        <v>7</v>
      </c>
      <c r="C4" s="7" t="s">
        <v>2</v>
      </c>
      <c r="D4" s="7" t="s">
        <v>3</v>
      </c>
      <c r="E4" s="8" t="s">
        <v>2</v>
      </c>
      <c r="F4" s="7" t="s">
        <v>3</v>
      </c>
      <c r="G4" s="8" t="s">
        <v>2</v>
      </c>
      <c r="H4" s="7" t="s">
        <v>3</v>
      </c>
    </row>
    <row r="5" spans="1:8" x14ac:dyDescent="0.4">
      <c r="A5" s="4" t="s">
        <v>8</v>
      </c>
      <c r="B5" s="4" t="s">
        <v>9</v>
      </c>
      <c r="C5" s="9">
        <v>696127</v>
      </c>
      <c r="D5" s="9">
        <f>+C5/30.4</f>
        <v>22898.91447368421</v>
      </c>
      <c r="E5" s="6">
        <v>618483</v>
      </c>
      <c r="F5" s="9">
        <f>+E5/30.4</f>
        <v>20344.83552631579</v>
      </c>
      <c r="G5" s="12">
        <v>590656</v>
      </c>
      <c r="H5" s="9">
        <f t="shared" ref="H5:H13" si="0">+G5/30.4</f>
        <v>19429.473684210527</v>
      </c>
    </row>
    <row r="6" spans="1:8" x14ac:dyDescent="0.4">
      <c r="A6" s="1" t="s">
        <v>10</v>
      </c>
      <c r="B6" s="1" t="s">
        <v>11</v>
      </c>
      <c r="C6" s="2">
        <v>42420</v>
      </c>
      <c r="D6" s="2">
        <f t="shared" ref="D6:F13" si="1">+C6/30.4</f>
        <v>1395.3947368421054</v>
      </c>
      <c r="E6" s="3">
        <v>37439</v>
      </c>
      <c r="F6" s="2">
        <f t="shared" si="1"/>
        <v>1231.546052631579</v>
      </c>
      <c r="G6" s="13">
        <v>28644</v>
      </c>
      <c r="H6" s="2">
        <f t="shared" si="0"/>
        <v>942.23684210526324</v>
      </c>
    </row>
    <row r="7" spans="1:8" x14ac:dyDescent="0.4">
      <c r="A7" s="1" t="s">
        <v>12</v>
      </c>
      <c r="B7" s="1" t="s">
        <v>13</v>
      </c>
      <c r="C7" s="2">
        <v>84862</v>
      </c>
      <c r="D7" s="2">
        <f t="shared" si="1"/>
        <v>2791.5131578947371</v>
      </c>
      <c r="E7" s="3">
        <v>81024</v>
      </c>
      <c r="F7" s="2">
        <f t="shared" si="1"/>
        <v>2665.2631578947371</v>
      </c>
      <c r="G7" s="13">
        <v>63375</v>
      </c>
      <c r="H7" s="2">
        <f t="shared" si="0"/>
        <v>2084.7039473684213</v>
      </c>
    </row>
    <row r="8" spans="1:8" x14ac:dyDescent="0.4">
      <c r="A8" s="1" t="s">
        <v>14</v>
      </c>
      <c r="B8" s="1" t="s">
        <v>15</v>
      </c>
      <c r="C8" s="2">
        <v>14176</v>
      </c>
      <c r="D8" s="2">
        <f t="shared" si="1"/>
        <v>466.31578947368422</v>
      </c>
      <c r="E8" s="3">
        <v>10829</v>
      </c>
      <c r="F8" s="2">
        <f t="shared" si="1"/>
        <v>356.21710526315792</v>
      </c>
      <c r="G8" s="13">
        <v>14257</v>
      </c>
      <c r="H8" s="2">
        <f t="shared" si="0"/>
        <v>468.98026315789474</v>
      </c>
    </row>
    <row r="9" spans="1:8" x14ac:dyDescent="0.4">
      <c r="A9" s="1" t="s">
        <v>16</v>
      </c>
      <c r="B9" s="1" t="s">
        <v>17</v>
      </c>
      <c r="C9" s="2">
        <v>311089</v>
      </c>
      <c r="D9" s="2">
        <f t="shared" si="1"/>
        <v>10233.190789473685</v>
      </c>
      <c r="E9" s="3">
        <v>291674</v>
      </c>
      <c r="F9" s="2">
        <f t="shared" si="1"/>
        <v>9594.5394736842118</v>
      </c>
      <c r="G9" s="13">
        <v>280568</v>
      </c>
      <c r="H9" s="2">
        <f t="shared" si="0"/>
        <v>9229.21052631579</v>
      </c>
    </row>
    <row r="10" spans="1:8" x14ac:dyDescent="0.4">
      <c r="A10" s="1" t="s">
        <v>18</v>
      </c>
      <c r="B10" s="1" t="s">
        <v>19</v>
      </c>
      <c r="C10" s="2">
        <v>11501</v>
      </c>
      <c r="D10" s="2">
        <f t="shared" si="1"/>
        <v>378.32236842105266</v>
      </c>
      <c r="E10" s="3">
        <v>10571</v>
      </c>
      <c r="F10" s="2">
        <f t="shared" si="1"/>
        <v>347.73026315789474</v>
      </c>
      <c r="G10" s="13">
        <v>9716</v>
      </c>
      <c r="H10" s="2">
        <f t="shared" si="0"/>
        <v>319.60526315789474</v>
      </c>
    </row>
    <row r="11" spans="1:8" x14ac:dyDescent="0.4">
      <c r="A11" s="1" t="s">
        <v>20</v>
      </c>
      <c r="B11" s="1" t="s">
        <v>21</v>
      </c>
      <c r="C11" s="2"/>
      <c r="D11" s="2">
        <f t="shared" si="1"/>
        <v>0</v>
      </c>
      <c r="E11" s="3">
        <v>0</v>
      </c>
      <c r="F11" s="2">
        <f t="shared" si="1"/>
        <v>0</v>
      </c>
      <c r="G11" s="13">
        <v>0</v>
      </c>
      <c r="H11" s="2">
        <f t="shared" si="0"/>
        <v>0</v>
      </c>
    </row>
    <row r="12" spans="1:8" x14ac:dyDescent="0.4">
      <c r="A12" s="1" t="s">
        <v>22</v>
      </c>
      <c r="B12" s="1" t="s">
        <v>23</v>
      </c>
      <c r="C12" s="2">
        <v>54498</v>
      </c>
      <c r="D12" s="2">
        <f t="shared" si="1"/>
        <v>1792.6973684210527</v>
      </c>
      <c r="E12" s="3">
        <v>57720</v>
      </c>
      <c r="F12" s="2">
        <f t="shared" si="1"/>
        <v>1898.6842105263158</v>
      </c>
      <c r="G12" s="13">
        <v>61281</v>
      </c>
      <c r="H12" s="2">
        <f t="shared" si="0"/>
        <v>2015.8223684210527</v>
      </c>
    </row>
    <row r="13" spans="1:8" x14ac:dyDescent="0.4">
      <c r="A13" s="1" t="s">
        <v>24</v>
      </c>
      <c r="B13" s="1" t="s">
        <v>25</v>
      </c>
      <c r="C13" s="2">
        <v>4403</v>
      </c>
      <c r="D13" s="2">
        <f t="shared" si="1"/>
        <v>144.83552631578948</v>
      </c>
      <c r="E13" s="3">
        <v>1521</v>
      </c>
      <c r="F13" s="2">
        <f t="shared" si="1"/>
        <v>50.03289473684211</v>
      </c>
      <c r="G13" s="13">
        <v>2921</v>
      </c>
      <c r="H13" s="2">
        <f t="shared" si="0"/>
        <v>96.08552631578948</v>
      </c>
    </row>
    <row r="14" spans="1:8" x14ac:dyDescent="0.4">
      <c r="B14" s="4" t="s">
        <v>2</v>
      </c>
      <c r="C14" s="5">
        <f t="shared" ref="C14:H14" si="2">SUM(C5:C13)</f>
        <v>1219076</v>
      </c>
      <c r="D14" s="5">
        <f t="shared" si="2"/>
        <v>40101.184210526313</v>
      </c>
      <c r="E14" s="6">
        <f t="shared" si="2"/>
        <v>1109261</v>
      </c>
      <c r="F14" s="5">
        <f t="shared" si="2"/>
        <v>36488.848684210519</v>
      </c>
      <c r="G14" s="6">
        <f t="shared" si="2"/>
        <v>1051418</v>
      </c>
      <c r="H14" s="5">
        <f t="shared" si="2"/>
        <v>34586.118421052626</v>
      </c>
    </row>
    <row r="15" spans="1:8" x14ac:dyDescent="0.4">
      <c r="B15" s="1" t="s">
        <v>26</v>
      </c>
      <c r="D15" s="2">
        <v>-6119</v>
      </c>
      <c r="E15" s="2"/>
      <c r="F15" s="2">
        <v>-62452</v>
      </c>
      <c r="G15" s="2">
        <f>+G24-G14</f>
        <v>11517</v>
      </c>
      <c r="H15" s="2"/>
    </row>
    <row r="16" spans="1:8" x14ac:dyDescent="0.4">
      <c r="B16" s="1" t="s">
        <v>27</v>
      </c>
      <c r="D16" s="10">
        <f>+D15/30.4</f>
        <v>-201.28289473684211</v>
      </c>
      <c r="E16" s="10"/>
      <c r="F16" s="10">
        <f>+F15/30.4</f>
        <v>-2054.3421052631579</v>
      </c>
    </row>
    <row r="17" spans="2:7" x14ac:dyDescent="0.4">
      <c r="B17" s="1" t="s">
        <v>28</v>
      </c>
      <c r="D17" s="2">
        <f>+D14+D16</f>
        <v>39899.901315789473</v>
      </c>
      <c r="E17" s="2"/>
      <c r="F17" s="2">
        <f>+F14+F16</f>
        <v>34434.506578947359</v>
      </c>
    </row>
    <row r="18" spans="2:7" x14ac:dyDescent="0.4">
      <c r="B18" s="1" t="s">
        <v>29</v>
      </c>
      <c r="F18" s="2">
        <v>29400</v>
      </c>
    </row>
    <row r="19" spans="2:7" x14ac:dyDescent="0.4">
      <c r="B19" s="1" t="s">
        <v>30</v>
      </c>
      <c r="F19" s="11">
        <f>+F18-F17</f>
        <v>-5034.5065789473592</v>
      </c>
    </row>
    <row r="22" spans="2:7" x14ac:dyDescent="0.4">
      <c r="G22" s="14" t="s">
        <v>2</v>
      </c>
    </row>
    <row r="23" spans="2:7" x14ac:dyDescent="0.4">
      <c r="G23" s="14" t="s">
        <v>32</v>
      </c>
    </row>
    <row r="24" spans="2:7" x14ac:dyDescent="0.4">
      <c r="G24" s="11">
        <v>1062935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mpoorman</dc:creator>
  <dc:description>- Oracle 8i ODBC QueryFix Applied</dc:description>
  <cp:lastModifiedBy>Havlíček Jan</cp:lastModifiedBy>
  <cp:lastPrinted>2000-10-27T13:29:50Z</cp:lastPrinted>
  <dcterms:created xsi:type="dcterms:W3CDTF">2000-10-26T19:06:51Z</dcterms:created>
  <dcterms:modified xsi:type="dcterms:W3CDTF">2023-09-10T15:08:29Z</dcterms:modified>
</cp:coreProperties>
</file>