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Page 1 of 2" sheetId="1" r:id="rId1"/>
    <sheet name="Page 2 of 2" sheetId="2" r:id="rId2"/>
    <sheet name="Transport" sheetId="4" r:id="rId3"/>
  </sheets>
  <definedNames>
    <definedName name="_xlnm.Print_Area" localSheetId="0">'Page 1 of 2'!$A$1:$M$90</definedName>
    <definedName name="_xlnm.Print_Area" localSheetId="1">'Page 2 of 2'!$A$1:$M$92</definedName>
    <definedName name="_xlnm.Print_Area" localSheetId="2">Transport!$A:$H</definedName>
  </definedNames>
  <calcPr calcId="0" fullCalcOnLoad="1"/>
</workbook>
</file>

<file path=xl/calcChain.xml><?xml version="1.0" encoding="utf-8"?>
<calcChain xmlns="http://schemas.openxmlformats.org/spreadsheetml/2006/main">
  <c r="C1" i="2" l="1"/>
  <c r="I1" i="2"/>
  <c r="C2" i="2"/>
  <c r="D2" i="2"/>
  <c r="C3" i="2"/>
  <c r="I3" i="2"/>
  <c r="C4" i="2"/>
  <c r="D4" i="2"/>
  <c r="I4" i="2"/>
  <c r="J4" i="2"/>
  <c r="D10" i="2"/>
  <c r="D12" i="2"/>
  <c r="D14" i="2"/>
  <c r="E14" i="2"/>
  <c r="F14" i="2"/>
  <c r="B16" i="2"/>
  <c r="C16" i="2"/>
  <c r="D16" i="2"/>
  <c r="D18" i="2"/>
  <c r="D20" i="2"/>
  <c r="D22" i="2"/>
  <c r="F22" i="2"/>
  <c r="D24" i="2"/>
  <c r="D5" i="4"/>
  <c r="D7" i="4"/>
  <c r="D8" i="4"/>
  <c r="D9" i="4"/>
  <c r="B10" i="4"/>
  <c r="E10" i="4"/>
  <c r="G11" i="4"/>
  <c r="C13" i="4"/>
  <c r="C14" i="4"/>
  <c r="G36" i="4"/>
</calcChain>
</file>

<file path=xl/sharedStrings.xml><?xml version="1.0" encoding="utf-8"?>
<sst xmlns="http://schemas.openxmlformats.org/spreadsheetml/2006/main" count="259" uniqueCount="177">
  <si>
    <t>REQUESTOR:</t>
  </si>
  <si>
    <t>DATE OF REQUEST:</t>
  </si>
  <si>
    <t>DUE DATE:</t>
  </si>
  <si>
    <t>ASSIGNED TO:</t>
  </si>
  <si>
    <t>PHYSICAL WELL CONNECT</t>
  </si>
  <si>
    <t>Is this classified as a Project or Prospect? (CIRCLE ONE)</t>
  </si>
  <si>
    <t>PROJECT</t>
  </si>
  <si>
    <t>PROSPECT</t>
  </si>
  <si>
    <t>ATTACHED DOCUMENTS:</t>
  </si>
  <si>
    <t>Operator Name:</t>
  </si>
  <si>
    <t>Well Name:</t>
  </si>
  <si>
    <t>API #:</t>
  </si>
  <si>
    <t>Expected Rate (MCF/D)</t>
  </si>
  <si>
    <t>Phone Number:</t>
  </si>
  <si>
    <t>Field:</t>
  </si>
  <si>
    <t>County, State:</t>
  </si>
  <si>
    <t>Abstract/Survey:</t>
  </si>
  <si>
    <t>PRODUCER - COMMERCIAL CONTACT INFORMATION:</t>
  </si>
  <si>
    <t>ENRON - COMMERCIAL CONTACT INFORMATION:</t>
  </si>
  <si>
    <t>Name:</t>
  </si>
  <si>
    <t>Fax Number:</t>
  </si>
  <si>
    <t>Mobile Number:</t>
  </si>
  <si>
    <t>Pager Number</t>
  </si>
  <si>
    <t>Physical Address:</t>
  </si>
  <si>
    <t>(City, State, Zip Code)</t>
  </si>
  <si>
    <t>ENRON - FIELD CONTACT INFORMATION  (TEAM LEADER):</t>
  </si>
  <si>
    <t>PRODUCER - RIGHT-OF-WAY AGENT:</t>
  </si>
  <si>
    <t>ENRON - RIGHT-OF-WAY CONTACT INFORMATION:</t>
  </si>
  <si>
    <t>Pager Number:</t>
  </si>
  <si>
    <t>Enron Operating Company</t>
  </si>
  <si>
    <t>FIELD MEETING</t>
  </si>
  <si>
    <t>DATE:</t>
  </si>
  <si>
    <t xml:space="preserve"> </t>
  </si>
  <si>
    <t>PREPARE COST ESTIMATE</t>
  </si>
  <si>
    <t>ISSUE W.O.A. FOR APPROVAL</t>
  </si>
  <si>
    <t>RELEASED TO ORDER MATERIAL / SAP</t>
  </si>
  <si>
    <t>PROJECT RELEASED TO SURVEY</t>
  </si>
  <si>
    <t>PROJ. REL. TO PREPARED DRAWINGS/PLATS</t>
  </si>
  <si>
    <t>PROJECT RELEASED TO CONSTRUCT</t>
  </si>
  <si>
    <t>LATEST UPDATE:</t>
  </si>
  <si>
    <t>1" =</t>
  </si>
  <si>
    <t>WELL SPOT MAP</t>
  </si>
  <si>
    <t>USGS MAP (22x34)</t>
  </si>
  <si>
    <t>SCALE:</t>
  </si>
  <si>
    <t>HOUSTON PIPE LINE AND/OR LRC</t>
  </si>
  <si>
    <t>SHOW FACILITIES</t>
  </si>
  <si>
    <t>OTHER PIPELINES</t>
  </si>
  <si>
    <t>TAPS &amp; VALVES</t>
  </si>
  <si>
    <t>SHOW CULTURE</t>
  </si>
  <si>
    <t>ROADS</t>
  </si>
  <si>
    <t>WATER (RIVER &amp; CREEKS)</t>
  </si>
  <si>
    <t>ABSTRACTS</t>
  </si>
  <si>
    <t>RAILROADS</t>
  </si>
  <si>
    <t>CITIES</t>
  </si>
  <si>
    <t>GENERAL REQUEST AND OTHER SCOPING DATA</t>
  </si>
  <si>
    <t>FACILITY PLANNING INFORMATION</t>
  </si>
  <si>
    <t>ECONOMIC MODEL INFORMATION</t>
  </si>
  <si>
    <t>Producer Payment Rec'd</t>
  </si>
  <si>
    <t>Gas Analysis</t>
  </si>
  <si>
    <t>Oil &amp; Gas Lease Agreement</t>
  </si>
  <si>
    <t>Fac Agrmt Req'd</t>
  </si>
  <si>
    <t>Purchase Cont Req'd</t>
  </si>
  <si>
    <t>USGS Map (22x34) - 4 Copies Min</t>
  </si>
  <si>
    <t>ADDITIONAL REQUIREMENTS:</t>
  </si>
  <si>
    <t>Authorized</t>
  </si>
  <si>
    <t>Release:</t>
  </si>
  <si>
    <t>Transport Quote Rec'd</t>
  </si>
  <si>
    <t>COORDINATOR:</t>
  </si>
  <si>
    <t>Req/Rec</t>
  </si>
  <si>
    <t>CATS PROJECT:</t>
  </si>
  <si>
    <t>Transport Quote Req'd</t>
  </si>
  <si>
    <t>Facility Agreement Exec'd</t>
  </si>
  <si>
    <t>Name/RC:</t>
  </si>
  <si>
    <t>Meter Number Req'd:</t>
  </si>
  <si>
    <t>Work Order Title:</t>
  </si>
  <si>
    <t>METER/SYSTEM NO:</t>
  </si>
  <si>
    <t>Work Order</t>
  </si>
  <si>
    <t>ALIGNMENT DRAWING (2)</t>
  </si>
  <si>
    <t>VALVE LOCATION MAP (2)</t>
  </si>
  <si>
    <t>PROPERTY PLAT/TOBIN (2)</t>
  </si>
  <si>
    <t>Alignment Drawing (photo)</t>
  </si>
  <si>
    <t>Valve Location Map (photo)</t>
  </si>
  <si>
    <t>Economics Modelled</t>
  </si>
  <si>
    <t>Email:</t>
  </si>
  <si>
    <t>PRODUCER - TECHNICAL/FIELD CONTACT INFORMATION:</t>
  </si>
  <si>
    <t>Email or Fax:</t>
  </si>
  <si>
    <t>MAP OR PLAT REQUEST (copy to trader, copy to George)</t>
  </si>
  <si>
    <t>to</t>
  </si>
  <si>
    <t>HPLC Well Spot Map</t>
  </si>
  <si>
    <t>Operator's Survey Plat</t>
  </si>
  <si>
    <t>Meter Size:</t>
  </si>
  <si>
    <t>Well Status:</t>
  </si>
  <si>
    <t>Dist to HPLC:</t>
  </si>
  <si>
    <t>TX</t>
  </si>
  <si>
    <t>George Weissman</t>
  </si>
  <si>
    <t>Rate Zone:</t>
  </si>
  <si>
    <t>30 Valley</t>
  </si>
  <si>
    <t>Karl Adkins</t>
  </si>
  <si>
    <t>Brian Riley</t>
  </si>
  <si>
    <t>Coastal Oil &amp; Gas Corporation</t>
  </si>
  <si>
    <t>6"</t>
  </si>
  <si>
    <t>producing</t>
  </si>
  <si>
    <t>Bryan Bilderback</t>
  </si>
  <si>
    <t>Coastal Tower</t>
  </si>
  <si>
    <t>Nine Greenway Plaza</t>
  </si>
  <si>
    <t>Houston, TX  77046-0995</t>
  </si>
  <si>
    <t>We request that a Field Meeting be arranged so that the location of the well, along with any potential topographic problems, can be confirmed; please note that</t>
  </si>
  <si>
    <t>10" Celanese Plant Line (4402) on the Blessing - Chocolate Bayou System 555.</t>
  </si>
  <si>
    <t>the wells appear to be situated near the terminus of a sales line.  If appropriate, we also request an estimate for the cost of a 6" tap, meter and riser on HPLC's</t>
  </si>
  <si>
    <t>HOUSTON PIPE LINE COMPANY</t>
  </si>
  <si>
    <t>TRANSPORTATION QUOTE SHEET</t>
  </si>
  <si>
    <t>Date Submitted:</t>
  </si>
  <si>
    <t>Requested By:</t>
  </si>
  <si>
    <t>Producer Name:</t>
  </si>
  <si>
    <t>Well/Commonpoint Name:</t>
  </si>
  <si>
    <t>County:</t>
  </si>
  <si>
    <t>System:</t>
  </si>
  <si>
    <t>New (N) (include map) or Rollover (R):</t>
  </si>
  <si>
    <t>N</t>
  </si>
  <si>
    <t>Meter #:</t>
  </si>
  <si>
    <t>Start Date:</t>
  </si>
  <si>
    <t>Term Date:</t>
  </si>
  <si>
    <t>Volume (Mmbtu/d):</t>
  </si>
  <si>
    <t>Delivery Pressure:</t>
  </si>
  <si>
    <t>psig</t>
  </si>
  <si>
    <t>Compressed By:</t>
  </si>
  <si>
    <t>@</t>
  </si>
  <si>
    <t>Gas Quality Specifications</t>
  </si>
  <si>
    <t>Physical</t>
  </si>
  <si>
    <t>Contractual</t>
  </si>
  <si>
    <t>Meets HPL Standard</t>
  </si>
  <si>
    <t>% CO2</t>
  </si>
  <si>
    <t>% Other Inerts</t>
  </si>
  <si>
    <t>H2S (ppm)</t>
  </si>
  <si>
    <t>BTU</t>
  </si>
  <si>
    <t>Processable (Y/N)</t>
  </si>
  <si>
    <t>Plant:</t>
  </si>
  <si>
    <t>GPM</t>
  </si>
  <si>
    <t>Hydrocarbon Dew Point:</t>
  </si>
  <si>
    <t>Comments:</t>
  </si>
  <si>
    <t>Transportation Rate Quote</t>
  </si>
  <si>
    <t>$</t>
  </si>
  <si>
    <t>/MMBtu</t>
  </si>
  <si>
    <t>Assumptions</t>
  </si>
  <si>
    <t>Plus Minimum Monthly Fee</t>
  </si>
  <si>
    <t>Reliability</t>
  </si>
  <si>
    <t>Loc Diff</t>
  </si>
  <si>
    <t>Rate + Compression (fuel)</t>
  </si>
  <si>
    <t>%</t>
  </si>
  <si>
    <t>Pipe Density</t>
  </si>
  <si>
    <t>Capital recovery fee</t>
  </si>
  <si>
    <t>Quality</t>
  </si>
  <si>
    <t>Market Adjust</t>
  </si>
  <si>
    <t>Authorized &amp; Approved:</t>
  </si>
  <si>
    <t>total Rate</t>
  </si>
  <si>
    <t>Facility Planning (FP)</t>
  </si>
  <si>
    <t>Transportation (T)</t>
  </si>
  <si>
    <t>Producer Services (PS)</t>
  </si>
  <si>
    <t>Operations (O)</t>
  </si>
  <si>
    <t>Gas Control (GC)</t>
  </si>
  <si>
    <t>098-4179</t>
  </si>
  <si>
    <t>485 Mission Valley</t>
  </si>
  <si>
    <t>Albrecht #4</t>
  </si>
  <si>
    <t>Hoff-Heller Unit #22 C/P</t>
  </si>
  <si>
    <t>Coastal Albrecht</t>
  </si>
  <si>
    <t>Vic Sarmiento</t>
  </si>
  <si>
    <t>Mission Valley</t>
  </si>
  <si>
    <t>Goliad</t>
  </si>
  <si>
    <t>E. Turner A-276</t>
  </si>
  <si>
    <t xml:space="preserve">Dehydration  (Y/N) _______      </t>
  </si>
  <si>
    <t>Treating (Y/N) ___________</t>
  </si>
  <si>
    <t>Compression (Y/N)________</t>
  </si>
  <si>
    <t>VLM-38</t>
  </si>
  <si>
    <t>Lateral: (1130)</t>
  </si>
  <si>
    <t>Meyersville-W Mission Vly 6"</t>
  </si>
  <si>
    <t>2% fuel</t>
  </si>
  <si>
    <t>6/29/00 - Transport Rate Requested.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</si>
</sst>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m/d/yy\ h:mm\ AM/PM"/>
    <numFmt numFmtId="166" formatCode="m/d/yy\ h:mm"/>
  </numFmts>
  <fonts count="12" x14ac:knownFonts="1">
    <font>
      <sz val="10"/>
      <name val="Arial"/>
    </font>
    <font>
      <b/>
      <sz val="10"/>
      <name val="Arial"/>
      <family val="2"/>
    </font>
    <font>
      <b/>
      <i/>
      <u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b/>
      <sz val="13"/>
      <name val="Arial"/>
      <family val="2"/>
    </font>
    <font>
      <b/>
      <sz val="7"/>
      <name val="Arial"/>
    </font>
    <font>
      <b/>
      <sz val="8"/>
      <name val="Arial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2" fillId="0" borderId="0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1" fillId="2" borderId="0" xfId="0" applyFont="1" applyFill="1" applyBorder="1"/>
    <xf numFmtId="0" fontId="3" fillId="0" borderId="0" xfId="0" applyFont="1" applyBorder="1"/>
    <xf numFmtId="0" fontId="4" fillId="0" borderId="0" xfId="0" applyFont="1" applyBorder="1"/>
    <xf numFmtId="0" fontId="3" fillId="2" borderId="0" xfId="0" applyFont="1" applyFill="1" applyBorder="1"/>
    <xf numFmtId="0" fontId="1" fillId="2" borderId="0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3" borderId="0" xfId="0" applyFont="1" applyFill="1" applyBorder="1"/>
    <xf numFmtId="0" fontId="5" fillId="0" borderId="1" xfId="0" applyFont="1" applyBorder="1"/>
    <xf numFmtId="164" fontId="1" fillId="0" borderId="2" xfId="0" applyNumberFormat="1" applyFont="1" applyBorder="1" applyAlignment="1">
      <alignment horizontal="center"/>
    </xf>
    <xf numFmtId="18" fontId="1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/>
    <xf numFmtId="14" fontId="1" fillId="0" borderId="0" xfId="0" applyNumberFormat="1" applyFont="1" applyBorder="1"/>
    <xf numFmtId="18" fontId="1" fillId="0" borderId="1" xfId="0" applyNumberFormat="1" applyFont="1" applyBorder="1"/>
    <xf numFmtId="18" fontId="1" fillId="0" borderId="0" xfId="0" applyNumberFormat="1" applyFont="1" applyBorder="1"/>
    <xf numFmtId="14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14" fontId="1" fillId="0" borderId="0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0" fontId="4" fillId="0" borderId="1" xfId="0" applyFont="1" applyBorder="1"/>
    <xf numFmtId="165" fontId="1" fillId="0" borderId="0" xfId="0" applyNumberFormat="1" applyFont="1" applyBorder="1"/>
    <xf numFmtId="22" fontId="1" fillId="0" borderId="0" xfId="0" applyNumberFormat="1" applyFont="1" applyBorder="1"/>
    <xf numFmtId="22" fontId="1" fillId="0" borderId="0" xfId="0" applyNumberFormat="1" applyFont="1" applyBorder="1" applyAlignment="1"/>
    <xf numFmtId="22" fontId="1" fillId="0" borderId="0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0" fontId="1" fillId="4" borderId="0" xfId="0" applyFont="1" applyFill="1"/>
    <xf numFmtId="0" fontId="1" fillId="4" borderId="0" xfId="0" applyFont="1" applyFill="1" applyBorder="1"/>
    <xf numFmtId="0" fontId="1" fillId="5" borderId="0" xfId="0" applyFont="1" applyFill="1"/>
    <xf numFmtId="0" fontId="1" fillId="5" borderId="0" xfId="0" applyFont="1" applyFill="1" applyBorder="1" applyAlignment="1">
      <alignment horizontal="left"/>
    </xf>
    <xf numFmtId="0" fontId="1" fillId="5" borderId="0" xfId="0" applyFont="1" applyFill="1" applyBorder="1"/>
    <xf numFmtId="164" fontId="1" fillId="0" borderId="1" xfId="0" applyNumberFormat="1" applyFont="1" applyBorder="1" applyAlignment="1">
      <alignment horizontal="center"/>
    </xf>
    <xf numFmtId="18" fontId="1" fillId="0" borderId="1" xfId="0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8" fillId="0" borderId="2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4" fontId="8" fillId="0" borderId="2" xfId="0" applyNumberFormat="1" applyFont="1" applyBorder="1" applyAlignment="1">
      <alignment horizontal="center"/>
    </xf>
    <xf numFmtId="3" fontId="8" fillId="0" borderId="2" xfId="0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4" xfId="0" applyFont="1" applyBorder="1"/>
    <xf numFmtId="0" fontId="9" fillId="0" borderId="0" xfId="0" applyFont="1"/>
    <xf numFmtId="0" fontId="9" fillId="0" borderId="1" xfId="0" quotePrefix="1" applyFont="1" applyBorder="1"/>
    <xf numFmtId="0" fontId="9" fillId="0" borderId="0" xfId="0" quotePrefix="1" applyFont="1"/>
    <xf numFmtId="0" fontId="9" fillId="6" borderId="0" xfId="0" applyFont="1" applyFill="1"/>
    <xf numFmtId="0" fontId="10" fillId="0" borderId="0" xfId="0" applyFont="1" applyBorder="1"/>
    <xf numFmtId="0" fontId="9" fillId="0" borderId="2" xfId="0" quotePrefix="1" applyFont="1" applyBorder="1"/>
    <xf numFmtId="0" fontId="10" fillId="0" borderId="0" xfId="0" applyFont="1" applyAlignment="1">
      <alignment wrapText="1"/>
    </xf>
    <xf numFmtId="0" fontId="9" fillId="0" borderId="0" xfId="0" applyFont="1" applyBorder="1"/>
    <xf numFmtId="0" fontId="10" fillId="0" borderId="0" xfId="0" applyFont="1"/>
    <xf numFmtId="0" fontId="9" fillId="0" borderId="2" xfId="0" quotePrefix="1" applyFont="1" applyBorder="1" applyAlignment="1">
      <alignment horizontal="right"/>
    </xf>
    <xf numFmtId="0" fontId="9" fillId="0" borderId="1" xfId="0" applyFont="1" applyBorder="1"/>
    <xf numFmtId="0" fontId="11" fillId="0" borderId="0" xfId="0" applyFont="1"/>
    <xf numFmtId="0" fontId="1" fillId="0" borderId="2" xfId="0" applyFont="1" applyBorder="1" applyAlignment="1">
      <alignment horizontal="center"/>
    </xf>
    <xf numFmtId="0" fontId="0" fillId="0" borderId="2" xfId="0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3" fontId="1" fillId="0" borderId="1" xfId="0" quotePrefix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0" fontId="8" fillId="0" borderId="2" xfId="0" applyFont="1" applyBorder="1" applyAlignment="1">
      <alignment horizontal="center"/>
    </xf>
    <xf numFmtId="0" fontId="1" fillId="0" borderId="2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78</xdr:row>
      <xdr:rowOff>7620</xdr:rowOff>
    </xdr:from>
    <xdr:to>
      <xdr:col>1</xdr:col>
      <xdr:colOff>723900</xdr:colOff>
      <xdr:row>78</xdr:row>
      <xdr:rowOff>7620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929640" y="1267206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533400</xdr:colOff>
      <xdr:row>78</xdr:row>
      <xdr:rowOff>7620</xdr:rowOff>
    </xdr:from>
    <xdr:to>
      <xdr:col>1</xdr:col>
      <xdr:colOff>716280</xdr:colOff>
      <xdr:row>78</xdr:row>
      <xdr:rowOff>144780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922020" y="1267206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541020</xdr:colOff>
      <xdr:row>80</xdr:row>
      <xdr:rowOff>7620</xdr:rowOff>
    </xdr:from>
    <xdr:to>
      <xdr:col>1</xdr:col>
      <xdr:colOff>723900</xdr:colOff>
      <xdr:row>80</xdr:row>
      <xdr:rowOff>7620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929640" y="1300734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533400</xdr:colOff>
      <xdr:row>80</xdr:row>
      <xdr:rowOff>7620</xdr:rowOff>
    </xdr:from>
    <xdr:to>
      <xdr:col>1</xdr:col>
      <xdr:colOff>716280</xdr:colOff>
      <xdr:row>80</xdr:row>
      <xdr:rowOff>144780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922020" y="130073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541020</xdr:colOff>
      <xdr:row>82</xdr:row>
      <xdr:rowOff>0</xdr:rowOff>
    </xdr:from>
    <xdr:to>
      <xdr:col>1</xdr:col>
      <xdr:colOff>723900</xdr:colOff>
      <xdr:row>82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929640" y="1333500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541020</xdr:colOff>
      <xdr:row>84</xdr:row>
      <xdr:rowOff>30480</xdr:rowOff>
    </xdr:from>
    <xdr:to>
      <xdr:col>1</xdr:col>
      <xdr:colOff>723900</xdr:colOff>
      <xdr:row>84</xdr:row>
      <xdr:rowOff>190500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929640" y="1370076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541020</xdr:colOff>
      <xdr:row>74</xdr:row>
      <xdr:rowOff>30480</xdr:rowOff>
    </xdr:from>
    <xdr:to>
      <xdr:col>1</xdr:col>
      <xdr:colOff>723900</xdr:colOff>
      <xdr:row>74</xdr:row>
      <xdr:rowOff>190500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29640" y="1202436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541020</xdr:colOff>
      <xdr:row>76</xdr:row>
      <xdr:rowOff>30480</xdr:rowOff>
    </xdr:from>
    <xdr:to>
      <xdr:col>1</xdr:col>
      <xdr:colOff>723900</xdr:colOff>
      <xdr:row>76</xdr:row>
      <xdr:rowOff>190500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929640" y="123596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541020</xdr:colOff>
      <xdr:row>82</xdr:row>
      <xdr:rowOff>7620</xdr:rowOff>
    </xdr:from>
    <xdr:to>
      <xdr:col>1</xdr:col>
      <xdr:colOff>723900</xdr:colOff>
      <xdr:row>82</xdr:row>
      <xdr:rowOff>7620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929640" y="1334262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533400</xdr:colOff>
      <xdr:row>82</xdr:row>
      <xdr:rowOff>0</xdr:rowOff>
    </xdr:from>
    <xdr:to>
      <xdr:col>1</xdr:col>
      <xdr:colOff>716280</xdr:colOff>
      <xdr:row>82</xdr:row>
      <xdr:rowOff>137160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922020" y="1333500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541020</xdr:colOff>
      <xdr:row>86</xdr:row>
      <xdr:rowOff>30480</xdr:rowOff>
    </xdr:from>
    <xdr:to>
      <xdr:col>1</xdr:col>
      <xdr:colOff>723900</xdr:colOff>
      <xdr:row>86</xdr:row>
      <xdr:rowOff>190500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929640" y="140360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9</xdr:row>
      <xdr:rowOff>30480</xdr:rowOff>
    </xdr:from>
    <xdr:to>
      <xdr:col>6</xdr:col>
      <xdr:colOff>723900</xdr:colOff>
      <xdr:row>9</xdr:row>
      <xdr:rowOff>190500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4617720" y="155448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541020</xdr:colOff>
      <xdr:row>11</xdr:row>
      <xdr:rowOff>30480</xdr:rowOff>
    </xdr:from>
    <xdr:to>
      <xdr:col>6</xdr:col>
      <xdr:colOff>723900</xdr:colOff>
      <xdr:row>12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4617720" y="188976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541020</xdr:colOff>
      <xdr:row>13</xdr:row>
      <xdr:rowOff>30480</xdr:rowOff>
    </xdr:from>
    <xdr:to>
      <xdr:col>6</xdr:col>
      <xdr:colOff>723900</xdr:colOff>
      <xdr:row>13</xdr:row>
      <xdr:rowOff>190500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4617720" y="22250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15</xdr:row>
      <xdr:rowOff>30480</xdr:rowOff>
    </xdr:from>
    <xdr:to>
      <xdr:col>6</xdr:col>
      <xdr:colOff>723900</xdr:colOff>
      <xdr:row>15</xdr:row>
      <xdr:rowOff>190500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4617720" y="256032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17</xdr:row>
      <xdr:rowOff>30480</xdr:rowOff>
    </xdr:from>
    <xdr:to>
      <xdr:col>6</xdr:col>
      <xdr:colOff>723900</xdr:colOff>
      <xdr:row>17</xdr:row>
      <xdr:rowOff>190500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4617720" y="289560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541020</xdr:colOff>
      <xdr:row>19</xdr:row>
      <xdr:rowOff>30480</xdr:rowOff>
    </xdr:from>
    <xdr:to>
      <xdr:col>6</xdr:col>
      <xdr:colOff>723900</xdr:colOff>
      <xdr:row>19</xdr:row>
      <xdr:rowOff>190500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4617720" y="323088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541020</xdr:colOff>
      <xdr:row>21</xdr:row>
      <xdr:rowOff>30480</xdr:rowOff>
    </xdr:from>
    <xdr:to>
      <xdr:col>6</xdr:col>
      <xdr:colOff>723900</xdr:colOff>
      <xdr:row>21</xdr:row>
      <xdr:rowOff>190500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4617720" y="356616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23</xdr:row>
      <xdr:rowOff>30480</xdr:rowOff>
    </xdr:from>
    <xdr:to>
      <xdr:col>6</xdr:col>
      <xdr:colOff>723900</xdr:colOff>
      <xdr:row>23</xdr:row>
      <xdr:rowOff>190500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4617720" y="39014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541020</xdr:colOff>
      <xdr:row>33</xdr:row>
      <xdr:rowOff>7620</xdr:rowOff>
    </xdr:from>
    <xdr:to>
      <xdr:col>1</xdr:col>
      <xdr:colOff>723900</xdr:colOff>
      <xdr:row>33</xdr:row>
      <xdr:rowOff>7620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929640" y="544830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533400</xdr:colOff>
      <xdr:row>33</xdr:row>
      <xdr:rowOff>7620</xdr:rowOff>
    </xdr:from>
    <xdr:to>
      <xdr:col>1</xdr:col>
      <xdr:colOff>716280</xdr:colOff>
      <xdr:row>33</xdr:row>
      <xdr:rowOff>144780</xdr:rowOff>
    </xdr:to>
    <xdr:sp macro="" textlink="">
      <xdr:nvSpPr>
        <xdr:cNvPr id="2050" name="Rectangle 2"/>
        <xdr:cNvSpPr>
          <a:spLocks noChangeArrowheads="1"/>
        </xdr:cNvSpPr>
      </xdr:nvSpPr>
      <xdr:spPr bwMode="auto">
        <a:xfrm>
          <a:off x="922020" y="544830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541020</xdr:colOff>
      <xdr:row>35</xdr:row>
      <xdr:rowOff>7620</xdr:rowOff>
    </xdr:from>
    <xdr:to>
      <xdr:col>1</xdr:col>
      <xdr:colOff>723900</xdr:colOff>
      <xdr:row>35</xdr:row>
      <xdr:rowOff>7620</xdr:rowOff>
    </xdr:to>
    <xdr:sp macro="" textlink="">
      <xdr:nvSpPr>
        <xdr:cNvPr id="2051" name="Rectangle 3"/>
        <xdr:cNvSpPr>
          <a:spLocks noChangeArrowheads="1"/>
        </xdr:cNvSpPr>
      </xdr:nvSpPr>
      <xdr:spPr bwMode="auto">
        <a:xfrm>
          <a:off x="929640" y="578358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533400</xdr:colOff>
      <xdr:row>35</xdr:row>
      <xdr:rowOff>7620</xdr:rowOff>
    </xdr:from>
    <xdr:to>
      <xdr:col>1</xdr:col>
      <xdr:colOff>716280</xdr:colOff>
      <xdr:row>35</xdr:row>
      <xdr:rowOff>144780</xdr:rowOff>
    </xdr:to>
    <xdr:sp macro="" textlink="">
      <xdr:nvSpPr>
        <xdr:cNvPr id="2052" name="Rectangle 4"/>
        <xdr:cNvSpPr>
          <a:spLocks noChangeArrowheads="1"/>
        </xdr:cNvSpPr>
      </xdr:nvSpPr>
      <xdr:spPr bwMode="auto">
        <a:xfrm>
          <a:off x="922020" y="578358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3" name="Rectangle 5"/>
        <xdr:cNvSpPr>
          <a:spLocks noChangeArrowheads="1"/>
        </xdr:cNvSpPr>
      </xdr:nvSpPr>
      <xdr:spPr bwMode="auto">
        <a:xfrm>
          <a:off x="388620" y="644652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4" name="Rectangle 6"/>
        <xdr:cNvSpPr>
          <a:spLocks noChangeArrowheads="1"/>
        </xdr:cNvSpPr>
      </xdr:nvSpPr>
      <xdr:spPr bwMode="auto">
        <a:xfrm>
          <a:off x="388620" y="644652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541020</xdr:colOff>
      <xdr:row>29</xdr:row>
      <xdr:rowOff>30480</xdr:rowOff>
    </xdr:from>
    <xdr:to>
      <xdr:col>1</xdr:col>
      <xdr:colOff>723900</xdr:colOff>
      <xdr:row>29</xdr:row>
      <xdr:rowOff>190500</xdr:rowOff>
    </xdr:to>
    <xdr:sp macro="" textlink="">
      <xdr:nvSpPr>
        <xdr:cNvPr id="2055" name="Rectangle 7"/>
        <xdr:cNvSpPr>
          <a:spLocks noChangeArrowheads="1"/>
        </xdr:cNvSpPr>
      </xdr:nvSpPr>
      <xdr:spPr bwMode="auto">
        <a:xfrm>
          <a:off x="929640" y="480060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541020</xdr:colOff>
      <xdr:row>31</xdr:row>
      <xdr:rowOff>30480</xdr:rowOff>
    </xdr:from>
    <xdr:to>
      <xdr:col>1</xdr:col>
      <xdr:colOff>723900</xdr:colOff>
      <xdr:row>31</xdr:row>
      <xdr:rowOff>190500</xdr:rowOff>
    </xdr:to>
    <xdr:sp macro="" textlink="">
      <xdr:nvSpPr>
        <xdr:cNvPr id="2056" name="Rectangle 8"/>
        <xdr:cNvSpPr>
          <a:spLocks noChangeArrowheads="1"/>
        </xdr:cNvSpPr>
      </xdr:nvSpPr>
      <xdr:spPr bwMode="auto">
        <a:xfrm>
          <a:off x="929640" y="513588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7" name="Rectangle 9"/>
        <xdr:cNvSpPr>
          <a:spLocks noChangeArrowheads="1"/>
        </xdr:cNvSpPr>
      </xdr:nvSpPr>
      <xdr:spPr bwMode="auto">
        <a:xfrm>
          <a:off x="388620" y="644652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8" name="Rectangle 10"/>
        <xdr:cNvSpPr>
          <a:spLocks noChangeArrowheads="1"/>
        </xdr:cNvSpPr>
      </xdr:nvSpPr>
      <xdr:spPr bwMode="auto">
        <a:xfrm>
          <a:off x="388620" y="644652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59" name="Rectangle 11"/>
        <xdr:cNvSpPr>
          <a:spLocks noChangeArrowheads="1"/>
        </xdr:cNvSpPr>
      </xdr:nvSpPr>
      <xdr:spPr bwMode="auto">
        <a:xfrm>
          <a:off x="388620" y="644652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68" name="Rectangle 20"/>
        <xdr:cNvSpPr>
          <a:spLocks noChangeArrowheads="1"/>
        </xdr:cNvSpPr>
      </xdr:nvSpPr>
      <xdr:spPr bwMode="auto">
        <a:xfrm>
          <a:off x="388620" y="644652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69" name="Rectangle 21"/>
        <xdr:cNvSpPr>
          <a:spLocks noChangeArrowheads="1"/>
        </xdr:cNvSpPr>
      </xdr:nvSpPr>
      <xdr:spPr bwMode="auto">
        <a:xfrm>
          <a:off x="388620" y="644652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70" name="Rectangle 22"/>
        <xdr:cNvSpPr>
          <a:spLocks noChangeArrowheads="1"/>
        </xdr:cNvSpPr>
      </xdr:nvSpPr>
      <xdr:spPr bwMode="auto">
        <a:xfrm>
          <a:off x="388620" y="644652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39</xdr:row>
      <xdr:rowOff>0</xdr:rowOff>
    </xdr:from>
    <xdr:to>
      <xdr:col>1</xdr:col>
      <xdr:colOff>0</xdr:colOff>
      <xdr:row>39</xdr:row>
      <xdr:rowOff>0</xdr:rowOff>
    </xdr:to>
    <xdr:sp macro="" textlink="">
      <xdr:nvSpPr>
        <xdr:cNvPr id="2071" name="Rectangle 23"/>
        <xdr:cNvSpPr>
          <a:spLocks noChangeArrowheads="1"/>
        </xdr:cNvSpPr>
      </xdr:nvSpPr>
      <xdr:spPr bwMode="auto">
        <a:xfrm>
          <a:off x="388620" y="644652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541020</xdr:colOff>
      <xdr:row>37</xdr:row>
      <xdr:rowOff>7620</xdr:rowOff>
    </xdr:from>
    <xdr:to>
      <xdr:col>1</xdr:col>
      <xdr:colOff>723900</xdr:colOff>
      <xdr:row>37</xdr:row>
      <xdr:rowOff>7620</xdr:rowOff>
    </xdr:to>
    <xdr:sp macro="" textlink="">
      <xdr:nvSpPr>
        <xdr:cNvPr id="2072" name="Rectangle 24"/>
        <xdr:cNvSpPr>
          <a:spLocks noChangeArrowheads="1"/>
        </xdr:cNvSpPr>
      </xdr:nvSpPr>
      <xdr:spPr bwMode="auto">
        <a:xfrm>
          <a:off x="929640" y="611886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533400</xdr:colOff>
      <xdr:row>37</xdr:row>
      <xdr:rowOff>7620</xdr:rowOff>
    </xdr:from>
    <xdr:to>
      <xdr:col>1</xdr:col>
      <xdr:colOff>716280</xdr:colOff>
      <xdr:row>37</xdr:row>
      <xdr:rowOff>144780</xdr:rowOff>
    </xdr:to>
    <xdr:sp macro="" textlink="">
      <xdr:nvSpPr>
        <xdr:cNvPr id="2073" name="Rectangle 25"/>
        <xdr:cNvSpPr>
          <a:spLocks noChangeArrowheads="1"/>
        </xdr:cNvSpPr>
      </xdr:nvSpPr>
      <xdr:spPr bwMode="auto">
        <a:xfrm>
          <a:off x="922020" y="611886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541020</xdr:colOff>
      <xdr:row>45</xdr:row>
      <xdr:rowOff>7620</xdr:rowOff>
    </xdr:from>
    <xdr:to>
      <xdr:col>1</xdr:col>
      <xdr:colOff>723900</xdr:colOff>
      <xdr:row>45</xdr:row>
      <xdr:rowOff>7620</xdr:rowOff>
    </xdr:to>
    <xdr:sp macro="" textlink="">
      <xdr:nvSpPr>
        <xdr:cNvPr id="2081" name="Rectangle 33"/>
        <xdr:cNvSpPr>
          <a:spLocks noChangeArrowheads="1"/>
        </xdr:cNvSpPr>
      </xdr:nvSpPr>
      <xdr:spPr bwMode="auto">
        <a:xfrm>
          <a:off x="929640" y="745998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533400</xdr:colOff>
      <xdr:row>45</xdr:row>
      <xdr:rowOff>7620</xdr:rowOff>
    </xdr:from>
    <xdr:to>
      <xdr:col>1</xdr:col>
      <xdr:colOff>716280</xdr:colOff>
      <xdr:row>45</xdr:row>
      <xdr:rowOff>144780</xdr:rowOff>
    </xdr:to>
    <xdr:sp macro="" textlink="">
      <xdr:nvSpPr>
        <xdr:cNvPr id="2082" name="Rectangle 34"/>
        <xdr:cNvSpPr>
          <a:spLocks noChangeArrowheads="1"/>
        </xdr:cNvSpPr>
      </xdr:nvSpPr>
      <xdr:spPr bwMode="auto">
        <a:xfrm>
          <a:off x="922020" y="745998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0</xdr:colOff>
      <xdr:row>47</xdr:row>
      <xdr:rowOff>7620</xdr:rowOff>
    </xdr:from>
    <xdr:to>
      <xdr:col>1</xdr:col>
      <xdr:colOff>0</xdr:colOff>
      <xdr:row>47</xdr:row>
      <xdr:rowOff>7620</xdr:rowOff>
    </xdr:to>
    <xdr:sp macro="" textlink="">
      <xdr:nvSpPr>
        <xdr:cNvPr id="2083" name="Rectangle 35"/>
        <xdr:cNvSpPr>
          <a:spLocks noChangeArrowheads="1"/>
        </xdr:cNvSpPr>
      </xdr:nvSpPr>
      <xdr:spPr bwMode="auto">
        <a:xfrm>
          <a:off x="388620" y="779526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541020</xdr:colOff>
      <xdr:row>41</xdr:row>
      <xdr:rowOff>30480</xdr:rowOff>
    </xdr:from>
    <xdr:to>
      <xdr:col>1</xdr:col>
      <xdr:colOff>723900</xdr:colOff>
      <xdr:row>41</xdr:row>
      <xdr:rowOff>190500</xdr:rowOff>
    </xdr:to>
    <xdr:sp macro="" textlink="">
      <xdr:nvSpPr>
        <xdr:cNvPr id="2085" name="Rectangle 37"/>
        <xdr:cNvSpPr>
          <a:spLocks noChangeArrowheads="1"/>
        </xdr:cNvSpPr>
      </xdr:nvSpPr>
      <xdr:spPr bwMode="auto">
        <a:xfrm>
          <a:off x="929640" y="681228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541020</xdr:colOff>
      <xdr:row>43</xdr:row>
      <xdr:rowOff>30480</xdr:rowOff>
    </xdr:from>
    <xdr:to>
      <xdr:col>1</xdr:col>
      <xdr:colOff>723900</xdr:colOff>
      <xdr:row>43</xdr:row>
      <xdr:rowOff>190500</xdr:rowOff>
    </xdr:to>
    <xdr:sp macro="" textlink="">
      <xdr:nvSpPr>
        <xdr:cNvPr id="2086" name="Rectangle 38"/>
        <xdr:cNvSpPr>
          <a:spLocks noChangeArrowheads="1"/>
        </xdr:cNvSpPr>
      </xdr:nvSpPr>
      <xdr:spPr bwMode="auto">
        <a:xfrm>
          <a:off x="929640" y="714756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1</xdr:col>
      <xdr:colOff>0</xdr:colOff>
      <xdr:row>49</xdr:row>
      <xdr:rowOff>7620</xdr:rowOff>
    </xdr:from>
    <xdr:to>
      <xdr:col>1</xdr:col>
      <xdr:colOff>0</xdr:colOff>
      <xdr:row>49</xdr:row>
      <xdr:rowOff>7620</xdr:rowOff>
    </xdr:to>
    <xdr:sp macro="" textlink="">
      <xdr:nvSpPr>
        <xdr:cNvPr id="2087" name="Rectangle 39"/>
        <xdr:cNvSpPr>
          <a:spLocks noChangeArrowheads="1"/>
        </xdr:cNvSpPr>
      </xdr:nvSpPr>
      <xdr:spPr bwMode="auto">
        <a:xfrm>
          <a:off x="388620" y="813054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533400</xdr:colOff>
      <xdr:row>45</xdr:row>
      <xdr:rowOff>7620</xdr:rowOff>
    </xdr:from>
    <xdr:to>
      <xdr:col>7</xdr:col>
      <xdr:colOff>716280</xdr:colOff>
      <xdr:row>45</xdr:row>
      <xdr:rowOff>7620</xdr:rowOff>
    </xdr:to>
    <xdr:sp macro="" textlink="">
      <xdr:nvSpPr>
        <xdr:cNvPr id="2089" name="Rectangle 41"/>
        <xdr:cNvSpPr>
          <a:spLocks noChangeArrowheads="1"/>
        </xdr:cNvSpPr>
      </xdr:nvSpPr>
      <xdr:spPr bwMode="auto">
        <a:xfrm>
          <a:off x="5334000" y="745998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525780</xdr:colOff>
      <xdr:row>45</xdr:row>
      <xdr:rowOff>7620</xdr:rowOff>
    </xdr:from>
    <xdr:to>
      <xdr:col>7</xdr:col>
      <xdr:colOff>708660</xdr:colOff>
      <xdr:row>45</xdr:row>
      <xdr:rowOff>144780</xdr:rowOff>
    </xdr:to>
    <xdr:sp macro="" textlink="">
      <xdr:nvSpPr>
        <xdr:cNvPr id="2090" name="Rectangle 42"/>
        <xdr:cNvSpPr>
          <a:spLocks noChangeArrowheads="1"/>
        </xdr:cNvSpPr>
      </xdr:nvSpPr>
      <xdr:spPr bwMode="auto">
        <a:xfrm>
          <a:off x="5326380" y="745998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533400</xdr:colOff>
      <xdr:row>47</xdr:row>
      <xdr:rowOff>7620</xdr:rowOff>
    </xdr:from>
    <xdr:to>
      <xdr:col>7</xdr:col>
      <xdr:colOff>716280</xdr:colOff>
      <xdr:row>47</xdr:row>
      <xdr:rowOff>7620</xdr:rowOff>
    </xdr:to>
    <xdr:sp macro="" textlink="">
      <xdr:nvSpPr>
        <xdr:cNvPr id="2091" name="Rectangle 43"/>
        <xdr:cNvSpPr>
          <a:spLocks noChangeArrowheads="1"/>
        </xdr:cNvSpPr>
      </xdr:nvSpPr>
      <xdr:spPr bwMode="auto">
        <a:xfrm>
          <a:off x="5334000" y="779526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525780</xdr:colOff>
      <xdr:row>47</xdr:row>
      <xdr:rowOff>7620</xdr:rowOff>
    </xdr:from>
    <xdr:to>
      <xdr:col>7</xdr:col>
      <xdr:colOff>708660</xdr:colOff>
      <xdr:row>47</xdr:row>
      <xdr:rowOff>144780</xdr:rowOff>
    </xdr:to>
    <xdr:sp macro="" textlink="">
      <xdr:nvSpPr>
        <xdr:cNvPr id="2092" name="Rectangle 44"/>
        <xdr:cNvSpPr>
          <a:spLocks noChangeArrowheads="1"/>
        </xdr:cNvSpPr>
      </xdr:nvSpPr>
      <xdr:spPr bwMode="auto">
        <a:xfrm>
          <a:off x="5326380" y="779526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533400</xdr:colOff>
      <xdr:row>41</xdr:row>
      <xdr:rowOff>30480</xdr:rowOff>
    </xdr:from>
    <xdr:to>
      <xdr:col>7</xdr:col>
      <xdr:colOff>716280</xdr:colOff>
      <xdr:row>41</xdr:row>
      <xdr:rowOff>190500</xdr:rowOff>
    </xdr:to>
    <xdr:sp macro="" textlink="">
      <xdr:nvSpPr>
        <xdr:cNvPr id="2093" name="Rectangle 45"/>
        <xdr:cNvSpPr>
          <a:spLocks noChangeArrowheads="1"/>
        </xdr:cNvSpPr>
      </xdr:nvSpPr>
      <xdr:spPr bwMode="auto">
        <a:xfrm>
          <a:off x="5334000" y="681228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533400</xdr:colOff>
      <xdr:row>43</xdr:row>
      <xdr:rowOff>30480</xdr:rowOff>
    </xdr:from>
    <xdr:to>
      <xdr:col>7</xdr:col>
      <xdr:colOff>716280</xdr:colOff>
      <xdr:row>43</xdr:row>
      <xdr:rowOff>190500</xdr:rowOff>
    </xdr:to>
    <xdr:sp macro="" textlink="">
      <xdr:nvSpPr>
        <xdr:cNvPr id="2094" name="Rectangle 46"/>
        <xdr:cNvSpPr>
          <a:spLocks noChangeArrowheads="1"/>
        </xdr:cNvSpPr>
      </xdr:nvSpPr>
      <xdr:spPr bwMode="auto">
        <a:xfrm>
          <a:off x="5334000" y="714756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7</xdr:col>
      <xdr:colOff>533400</xdr:colOff>
      <xdr:row>49</xdr:row>
      <xdr:rowOff>7620</xdr:rowOff>
    </xdr:from>
    <xdr:to>
      <xdr:col>7</xdr:col>
      <xdr:colOff>716280</xdr:colOff>
      <xdr:row>49</xdr:row>
      <xdr:rowOff>7620</xdr:rowOff>
    </xdr:to>
    <xdr:sp macro="" textlink="">
      <xdr:nvSpPr>
        <xdr:cNvPr id="2095" name="Rectangle 47"/>
        <xdr:cNvSpPr>
          <a:spLocks noChangeArrowheads="1"/>
        </xdr:cNvSpPr>
      </xdr:nvSpPr>
      <xdr:spPr bwMode="auto">
        <a:xfrm>
          <a:off x="5334000" y="8130540"/>
          <a:ext cx="18288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525780</xdr:colOff>
      <xdr:row>49</xdr:row>
      <xdr:rowOff>7620</xdr:rowOff>
    </xdr:from>
    <xdr:to>
      <xdr:col>7</xdr:col>
      <xdr:colOff>708660</xdr:colOff>
      <xdr:row>49</xdr:row>
      <xdr:rowOff>144780</xdr:rowOff>
    </xdr:to>
    <xdr:sp macro="" textlink="">
      <xdr:nvSpPr>
        <xdr:cNvPr id="2096" name="Rectangle 48"/>
        <xdr:cNvSpPr>
          <a:spLocks noChangeArrowheads="1"/>
        </xdr:cNvSpPr>
      </xdr:nvSpPr>
      <xdr:spPr bwMode="auto">
        <a:xfrm>
          <a:off x="5326380" y="81305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541020</xdr:colOff>
      <xdr:row>9</xdr:row>
      <xdr:rowOff>30480</xdr:rowOff>
    </xdr:from>
    <xdr:to>
      <xdr:col>6</xdr:col>
      <xdr:colOff>723900</xdr:colOff>
      <xdr:row>9</xdr:row>
      <xdr:rowOff>190500</xdr:rowOff>
    </xdr:to>
    <xdr:sp macro="" textlink="">
      <xdr:nvSpPr>
        <xdr:cNvPr id="2097" name="Rectangle 49"/>
        <xdr:cNvSpPr>
          <a:spLocks noChangeArrowheads="1"/>
        </xdr:cNvSpPr>
      </xdr:nvSpPr>
      <xdr:spPr bwMode="auto">
        <a:xfrm>
          <a:off x="4450080" y="155448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11</xdr:row>
      <xdr:rowOff>30480</xdr:rowOff>
    </xdr:from>
    <xdr:to>
      <xdr:col>6</xdr:col>
      <xdr:colOff>723900</xdr:colOff>
      <xdr:row>11</xdr:row>
      <xdr:rowOff>190500</xdr:rowOff>
    </xdr:to>
    <xdr:sp macro="" textlink="">
      <xdr:nvSpPr>
        <xdr:cNvPr id="2098" name="Rectangle 50"/>
        <xdr:cNvSpPr>
          <a:spLocks noChangeArrowheads="1"/>
        </xdr:cNvSpPr>
      </xdr:nvSpPr>
      <xdr:spPr bwMode="auto">
        <a:xfrm>
          <a:off x="4450080" y="188976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13</xdr:row>
      <xdr:rowOff>30480</xdr:rowOff>
    </xdr:from>
    <xdr:to>
      <xdr:col>6</xdr:col>
      <xdr:colOff>723900</xdr:colOff>
      <xdr:row>13</xdr:row>
      <xdr:rowOff>190500</xdr:rowOff>
    </xdr:to>
    <xdr:sp macro="" textlink="">
      <xdr:nvSpPr>
        <xdr:cNvPr id="2099" name="Rectangle 51"/>
        <xdr:cNvSpPr>
          <a:spLocks noChangeArrowheads="1"/>
        </xdr:cNvSpPr>
      </xdr:nvSpPr>
      <xdr:spPr bwMode="auto">
        <a:xfrm>
          <a:off x="4450080" y="22250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15</xdr:row>
      <xdr:rowOff>30480</xdr:rowOff>
    </xdr:from>
    <xdr:to>
      <xdr:col>6</xdr:col>
      <xdr:colOff>723900</xdr:colOff>
      <xdr:row>15</xdr:row>
      <xdr:rowOff>190500</xdr:rowOff>
    </xdr:to>
    <xdr:sp macro="" textlink="">
      <xdr:nvSpPr>
        <xdr:cNvPr id="2100" name="Rectangle 52"/>
        <xdr:cNvSpPr>
          <a:spLocks noChangeArrowheads="1"/>
        </xdr:cNvSpPr>
      </xdr:nvSpPr>
      <xdr:spPr bwMode="auto">
        <a:xfrm>
          <a:off x="4450080" y="256032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X</a:t>
          </a:r>
        </a:p>
      </xdr:txBody>
    </xdr:sp>
    <xdr:clientData/>
  </xdr:twoCellAnchor>
  <xdr:twoCellAnchor>
    <xdr:from>
      <xdr:col>6</xdr:col>
      <xdr:colOff>541020</xdr:colOff>
      <xdr:row>17</xdr:row>
      <xdr:rowOff>30480</xdr:rowOff>
    </xdr:from>
    <xdr:to>
      <xdr:col>6</xdr:col>
      <xdr:colOff>723900</xdr:colOff>
      <xdr:row>17</xdr:row>
      <xdr:rowOff>190500</xdr:rowOff>
    </xdr:to>
    <xdr:sp macro="" textlink="">
      <xdr:nvSpPr>
        <xdr:cNvPr id="2101" name="Rectangle 53"/>
        <xdr:cNvSpPr>
          <a:spLocks noChangeArrowheads="1"/>
        </xdr:cNvSpPr>
      </xdr:nvSpPr>
      <xdr:spPr bwMode="auto">
        <a:xfrm>
          <a:off x="4450080" y="289560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19</xdr:row>
      <xdr:rowOff>30480</xdr:rowOff>
    </xdr:from>
    <xdr:to>
      <xdr:col>6</xdr:col>
      <xdr:colOff>723900</xdr:colOff>
      <xdr:row>19</xdr:row>
      <xdr:rowOff>190500</xdr:rowOff>
    </xdr:to>
    <xdr:sp macro="" textlink="">
      <xdr:nvSpPr>
        <xdr:cNvPr id="2102" name="Rectangle 54"/>
        <xdr:cNvSpPr>
          <a:spLocks noChangeArrowheads="1"/>
        </xdr:cNvSpPr>
      </xdr:nvSpPr>
      <xdr:spPr bwMode="auto">
        <a:xfrm>
          <a:off x="4450080" y="323088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21</xdr:row>
      <xdr:rowOff>30480</xdr:rowOff>
    </xdr:from>
    <xdr:to>
      <xdr:col>6</xdr:col>
      <xdr:colOff>723900</xdr:colOff>
      <xdr:row>21</xdr:row>
      <xdr:rowOff>190500</xdr:rowOff>
    </xdr:to>
    <xdr:sp macro="" textlink="">
      <xdr:nvSpPr>
        <xdr:cNvPr id="2103" name="Rectangle 55"/>
        <xdr:cNvSpPr>
          <a:spLocks noChangeArrowheads="1"/>
        </xdr:cNvSpPr>
      </xdr:nvSpPr>
      <xdr:spPr bwMode="auto">
        <a:xfrm>
          <a:off x="4450080" y="356616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541020</xdr:colOff>
      <xdr:row>23</xdr:row>
      <xdr:rowOff>30480</xdr:rowOff>
    </xdr:from>
    <xdr:to>
      <xdr:col>6</xdr:col>
      <xdr:colOff>723900</xdr:colOff>
      <xdr:row>23</xdr:row>
      <xdr:rowOff>190500</xdr:rowOff>
    </xdr:to>
    <xdr:sp macro="" textlink="">
      <xdr:nvSpPr>
        <xdr:cNvPr id="2104" name="Rectangle 56"/>
        <xdr:cNvSpPr>
          <a:spLocks noChangeArrowheads="1"/>
        </xdr:cNvSpPr>
      </xdr:nvSpPr>
      <xdr:spPr bwMode="auto">
        <a:xfrm>
          <a:off x="4450080" y="3901440"/>
          <a:ext cx="18288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abSelected="1" view="pageBreakPreview" zoomScaleNormal="100" zoomScaleSheetLayoutView="100" workbookViewId="0">
      <selection activeCell="G12" sqref="G12"/>
    </sheetView>
  </sheetViews>
  <sheetFormatPr defaultColWidth="9.109375" defaultRowHeight="13.2" x14ac:dyDescent="0.25"/>
  <cols>
    <col min="1" max="1" width="5.6640625" style="3" customWidth="1"/>
    <col min="2" max="2" width="14.88671875" style="3" customWidth="1"/>
    <col min="3" max="5" width="9.109375" style="3"/>
    <col min="6" max="6" width="11.5546875" style="3" customWidth="1"/>
    <col min="7" max="7" width="13" style="3" customWidth="1"/>
    <col min="8" max="8" width="16.6640625" style="3" customWidth="1"/>
    <col min="9" max="9" width="11.6640625" style="3" customWidth="1"/>
    <col min="10" max="11" width="9.109375" style="3"/>
    <col min="12" max="12" width="12.5546875" style="3" customWidth="1"/>
    <col min="13" max="13" width="13.88671875" style="3" customWidth="1"/>
    <col min="14" max="16384" width="9.109375" style="3"/>
  </cols>
  <sheetData>
    <row r="1" spans="1:12" x14ac:dyDescent="0.25">
      <c r="A1" s="1" t="s">
        <v>0</v>
      </c>
      <c r="B1" s="1"/>
      <c r="C1" s="2" t="s">
        <v>98</v>
      </c>
      <c r="D1" s="2"/>
      <c r="E1" s="2"/>
      <c r="F1" s="15"/>
      <c r="G1" s="1"/>
      <c r="H1" s="1" t="s">
        <v>69</v>
      </c>
      <c r="I1" s="2" t="s">
        <v>164</v>
      </c>
      <c r="J1" s="2"/>
      <c r="K1" s="2"/>
      <c r="L1" s="1"/>
    </row>
    <row r="2" spans="1:12" x14ac:dyDescent="0.25">
      <c r="A2" s="1" t="s">
        <v>1</v>
      </c>
      <c r="B2" s="1"/>
      <c r="C2" s="16">
        <v>36697.702890277797</v>
      </c>
      <c r="D2" s="17">
        <v>36697.702937268499</v>
      </c>
      <c r="E2" s="4"/>
      <c r="F2" s="4"/>
      <c r="G2" s="1"/>
      <c r="H2" s="1" t="s">
        <v>67</v>
      </c>
      <c r="I2" s="2" t="s">
        <v>94</v>
      </c>
      <c r="J2" s="4"/>
      <c r="K2" s="4"/>
      <c r="L2" s="1"/>
    </row>
    <row r="3" spans="1:12" x14ac:dyDescent="0.25">
      <c r="A3" s="38" t="s">
        <v>2</v>
      </c>
      <c r="B3" s="38"/>
      <c r="C3" s="16">
        <v>36699</v>
      </c>
      <c r="D3" s="2"/>
      <c r="E3" s="2"/>
      <c r="F3" s="2"/>
      <c r="G3" s="1"/>
      <c r="H3" s="1" t="s">
        <v>3</v>
      </c>
      <c r="I3" s="2" t="s">
        <v>165</v>
      </c>
      <c r="J3" s="2"/>
      <c r="K3" s="2"/>
      <c r="L3" s="1"/>
    </row>
    <row r="4" spans="1:12" x14ac:dyDescent="0.25">
      <c r="A4" s="36" t="s">
        <v>75</v>
      </c>
      <c r="B4" s="36"/>
      <c r="C4" s="34" t="s">
        <v>160</v>
      </c>
      <c r="D4" s="66" t="s">
        <v>161</v>
      </c>
      <c r="E4" s="67"/>
      <c r="F4" s="67"/>
      <c r="G4" s="1"/>
      <c r="H4" s="1" t="s">
        <v>39</v>
      </c>
      <c r="I4" s="16">
        <v>36697.702992013801</v>
      </c>
      <c r="J4" s="17">
        <v>36697.703064467598</v>
      </c>
      <c r="K4" s="4"/>
      <c r="L4" s="1"/>
    </row>
    <row r="6" spans="1:12" x14ac:dyDescent="0.25">
      <c r="B6" s="5" t="s">
        <v>4</v>
      </c>
      <c r="E6" s="3" t="s">
        <v>5</v>
      </c>
    </row>
    <row r="7" spans="1:12" ht="13.8" thickBot="1" x14ac:dyDescent="0.3"/>
    <row r="8" spans="1:12" s="6" customFormat="1" ht="13.8" thickBot="1" x14ac:dyDescent="0.3">
      <c r="B8" s="32" t="s">
        <v>6</v>
      </c>
      <c r="C8" s="7"/>
      <c r="D8" s="69" t="s">
        <v>7</v>
      </c>
      <c r="E8" s="69"/>
      <c r="H8" s="7" t="s">
        <v>8</v>
      </c>
      <c r="I8" s="7"/>
    </row>
    <row r="9" spans="1:12" s="6" customFormat="1" x14ac:dyDescent="0.25">
      <c r="C9" s="7"/>
      <c r="D9" s="7"/>
      <c r="I9" s="7"/>
    </row>
    <row r="10" spans="1:12" x14ac:dyDescent="0.25">
      <c r="B10" s="37" t="s">
        <v>9</v>
      </c>
      <c r="D10" s="2" t="s">
        <v>99</v>
      </c>
      <c r="E10" s="2"/>
      <c r="F10" s="2"/>
      <c r="H10" s="7" t="s">
        <v>88</v>
      </c>
      <c r="J10" s="71">
        <v>36697.703121874998</v>
      </c>
      <c r="K10" s="71"/>
      <c r="L10" s="6" t="s">
        <v>90</v>
      </c>
    </row>
    <row r="11" spans="1:12" x14ac:dyDescent="0.25">
      <c r="H11" s="7"/>
      <c r="J11" s="28"/>
      <c r="K11" s="28"/>
      <c r="L11" s="6"/>
    </row>
    <row r="12" spans="1:12" x14ac:dyDescent="0.25">
      <c r="B12" s="37" t="s">
        <v>10</v>
      </c>
      <c r="D12" s="2" t="s">
        <v>162</v>
      </c>
      <c r="E12" s="2"/>
      <c r="F12" s="2"/>
      <c r="H12" s="39" t="s">
        <v>89</v>
      </c>
      <c r="I12" s="40"/>
      <c r="J12" s="71"/>
      <c r="K12" s="71"/>
      <c r="L12" s="18" t="s">
        <v>100</v>
      </c>
    </row>
    <row r="13" spans="1:12" x14ac:dyDescent="0.25">
      <c r="H13" s="7"/>
      <c r="J13" s="28"/>
      <c r="K13" s="28"/>
      <c r="L13" s="6"/>
    </row>
    <row r="14" spans="1:12" x14ac:dyDescent="0.25">
      <c r="B14" s="37" t="s">
        <v>11</v>
      </c>
      <c r="D14" s="18">
        <v>42</v>
      </c>
      <c r="E14" s="18">
        <v>175</v>
      </c>
      <c r="F14" s="18">
        <v>33242</v>
      </c>
      <c r="H14" s="39" t="s">
        <v>59</v>
      </c>
      <c r="I14" s="40"/>
      <c r="J14" s="71"/>
      <c r="K14" s="71"/>
      <c r="L14" s="6" t="s">
        <v>91</v>
      </c>
    </row>
    <row r="15" spans="1:12" x14ac:dyDescent="0.25">
      <c r="D15" s="6"/>
      <c r="E15" s="6"/>
      <c r="F15" s="6"/>
      <c r="H15" s="7"/>
      <c r="J15" s="28"/>
      <c r="K15" s="28"/>
      <c r="L15" s="6"/>
    </row>
    <row r="16" spans="1:12" x14ac:dyDescent="0.25">
      <c r="B16" s="3" t="s">
        <v>173</v>
      </c>
      <c r="C16" s="6" t="s">
        <v>172</v>
      </c>
      <c r="D16" s="68" t="s">
        <v>174</v>
      </c>
      <c r="E16" s="70"/>
      <c r="F16" s="70"/>
      <c r="H16" s="39" t="s">
        <v>58</v>
      </c>
      <c r="J16" s="71"/>
      <c r="K16" s="71"/>
      <c r="L16" s="18" t="s">
        <v>101</v>
      </c>
    </row>
    <row r="17" spans="2:12" x14ac:dyDescent="0.25">
      <c r="D17" s="6"/>
      <c r="E17" s="6"/>
      <c r="F17" s="6"/>
      <c r="H17" s="7"/>
      <c r="J17" s="28"/>
      <c r="K17" s="28"/>
      <c r="L17" s="6"/>
    </row>
    <row r="18" spans="2:12" x14ac:dyDescent="0.25">
      <c r="B18" s="37" t="s">
        <v>74</v>
      </c>
      <c r="D18" s="68" t="s">
        <v>163</v>
      </c>
      <c r="E18" s="68"/>
      <c r="F18" s="68"/>
      <c r="H18" s="7" t="s">
        <v>80</v>
      </c>
      <c r="J18" s="71">
        <v>36623.276237500002</v>
      </c>
      <c r="K18" s="71"/>
      <c r="L18" s="6" t="s">
        <v>92</v>
      </c>
    </row>
    <row r="19" spans="2:12" x14ac:dyDescent="0.25">
      <c r="H19" s="7"/>
      <c r="J19" s="28"/>
      <c r="K19" s="28"/>
      <c r="L19" s="6"/>
    </row>
    <row r="20" spans="2:12" x14ac:dyDescent="0.25">
      <c r="B20" s="37" t="s">
        <v>14</v>
      </c>
      <c r="D20" s="68" t="s">
        <v>166</v>
      </c>
      <c r="E20" s="68"/>
      <c r="F20" s="68"/>
      <c r="H20" s="7" t="s">
        <v>81</v>
      </c>
      <c r="J20" s="71">
        <v>36623.276237500002</v>
      </c>
      <c r="K20" s="71"/>
      <c r="L20" s="18"/>
    </row>
    <row r="21" spans="2:12" x14ac:dyDescent="0.25">
      <c r="H21" s="7"/>
      <c r="J21" s="28"/>
      <c r="K21" s="28"/>
      <c r="L21" s="6"/>
    </row>
    <row r="22" spans="2:12" x14ac:dyDescent="0.25">
      <c r="B22" s="37" t="s">
        <v>15</v>
      </c>
      <c r="D22" s="68" t="s">
        <v>167</v>
      </c>
      <c r="E22" s="68"/>
      <c r="F22" s="18" t="s">
        <v>93</v>
      </c>
      <c r="H22" s="7" t="s">
        <v>62</v>
      </c>
      <c r="J22" s="71"/>
      <c r="K22" s="71"/>
      <c r="L22" s="6" t="s">
        <v>95</v>
      </c>
    </row>
    <row r="23" spans="2:12" x14ac:dyDescent="0.25">
      <c r="H23" s="7"/>
      <c r="J23" s="28"/>
      <c r="K23" s="28"/>
      <c r="L23" s="6"/>
    </row>
    <row r="24" spans="2:12" x14ac:dyDescent="0.25">
      <c r="B24" s="37" t="s">
        <v>16</v>
      </c>
      <c r="D24" s="68" t="s">
        <v>168</v>
      </c>
      <c r="E24" s="68"/>
      <c r="F24" s="68"/>
      <c r="H24" s="7" t="s">
        <v>76</v>
      </c>
      <c r="I24" s="6"/>
      <c r="J24" s="71"/>
      <c r="K24" s="71"/>
      <c r="L24" s="18" t="s">
        <v>96</v>
      </c>
    </row>
    <row r="26" spans="2:12" s="8" customFormat="1" ht="5.25" customHeight="1" x14ac:dyDescent="0.25"/>
    <row r="28" spans="2:12" x14ac:dyDescent="0.25">
      <c r="B28" s="5" t="s">
        <v>17</v>
      </c>
      <c r="H28" s="5" t="s">
        <v>18</v>
      </c>
    </row>
    <row r="29" spans="2:12" x14ac:dyDescent="0.25">
      <c r="B29" s="9"/>
      <c r="H29" s="9"/>
    </row>
    <row r="30" spans="2:12" x14ac:dyDescent="0.25">
      <c r="B30" s="40" t="s">
        <v>19</v>
      </c>
      <c r="D30" s="2" t="s">
        <v>102</v>
      </c>
      <c r="E30" s="2"/>
      <c r="F30" s="2"/>
      <c r="H30" s="37" t="s">
        <v>72</v>
      </c>
      <c r="J30" s="2" t="s">
        <v>98</v>
      </c>
      <c r="K30" s="2"/>
      <c r="L30" s="18">
        <v>2015</v>
      </c>
    </row>
    <row r="32" spans="2:12" x14ac:dyDescent="0.25">
      <c r="B32" s="40" t="s">
        <v>13</v>
      </c>
      <c r="D32" s="18">
        <v>713</v>
      </c>
      <c r="E32" s="18">
        <v>877</v>
      </c>
      <c r="F32" s="18">
        <v>7800</v>
      </c>
      <c r="H32" s="3" t="s">
        <v>13</v>
      </c>
      <c r="J32" s="18">
        <v>713</v>
      </c>
      <c r="K32" s="18">
        <v>853</v>
      </c>
      <c r="L32" s="18">
        <v>3160</v>
      </c>
    </row>
    <row r="33" spans="2:12" x14ac:dyDescent="0.25">
      <c r="D33" s="6"/>
      <c r="E33" s="6"/>
      <c r="F33" s="6"/>
      <c r="J33" s="6"/>
      <c r="K33" s="6"/>
      <c r="L33" s="6"/>
    </row>
    <row r="34" spans="2:12" x14ac:dyDescent="0.25">
      <c r="B34" s="40" t="s">
        <v>20</v>
      </c>
      <c r="D34" s="18">
        <v>713</v>
      </c>
      <c r="E34" s="18">
        <v>877</v>
      </c>
      <c r="F34" s="18">
        <v>9583</v>
      </c>
      <c r="H34" s="3" t="s">
        <v>20</v>
      </c>
      <c r="J34" s="18">
        <v>713</v>
      </c>
      <c r="K34" s="18">
        <v>345</v>
      </c>
      <c r="L34" s="18">
        <v>7040</v>
      </c>
    </row>
    <row r="35" spans="2:12" x14ac:dyDescent="0.25">
      <c r="D35" s="6"/>
      <c r="E35" s="6"/>
      <c r="F35" s="6"/>
      <c r="J35" s="6"/>
      <c r="K35" s="6"/>
      <c r="L35" s="6"/>
    </row>
    <row r="36" spans="2:12" x14ac:dyDescent="0.25">
      <c r="B36" s="40" t="s">
        <v>21</v>
      </c>
      <c r="D36" s="18"/>
      <c r="E36" s="18"/>
      <c r="F36" s="18"/>
      <c r="H36" s="3" t="s">
        <v>21</v>
      </c>
      <c r="J36" s="18">
        <v>713</v>
      </c>
      <c r="K36" s="18">
        <v>302</v>
      </c>
      <c r="L36" s="33">
        <v>5017</v>
      </c>
    </row>
    <row r="37" spans="2:12" x14ac:dyDescent="0.25">
      <c r="B37" s="9"/>
      <c r="H37" s="9"/>
      <c r="J37" s="6"/>
      <c r="K37" s="6"/>
      <c r="L37" s="6"/>
    </row>
    <row r="38" spans="2:12" x14ac:dyDescent="0.25">
      <c r="B38" s="40" t="s">
        <v>23</v>
      </c>
      <c r="D38" s="2" t="s">
        <v>103</v>
      </c>
      <c r="H38" s="3" t="s">
        <v>22</v>
      </c>
      <c r="J38" s="18">
        <v>800</v>
      </c>
      <c r="K38" s="18">
        <v>592</v>
      </c>
      <c r="L38" s="18">
        <v>1186</v>
      </c>
    </row>
    <row r="39" spans="2:12" x14ac:dyDescent="0.25">
      <c r="B39" s="10" t="s">
        <v>24</v>
      </c>
      <c r="D39" s="2" t="s">
        <v>104</v>
      </c>
      <c r="E39" s="2"/>
      <c r="F39" s="2"/>
    </row>
    <row r="40" spans="2:12" x14ac:dyDescent="0.25">
      <c r="D40" s="2" t="s">
        <v>105</v>
      </c>
      <c r="E40" s="2"/>
      <c r="F40" s="2"/>
      <c r="H40" s="40" t="s">
        <v>12</v>
      </c>
      <c r="I40" s="40"/>
      <c r="J40" s="24">
        <v>5000</v>
      </c>
      <c r="K40" s="24" t="s">
        <v>87</v>
      </c>
      <c r="L40" s="24">
        <v>5000</v>
      </c>
    </row>
    <row r="41" spans="2:12" x14ac:dyDescent="0.25">
      <c r="B41" s="40" t="s">
        <v>83</v>
      </c>
      <c r="D41" s="2"/>
      <c r="E41" s="2"/>
      <c r="F41" s="2"/>
    </row>
    <row r="43" spans="2:12" s="8" customFormat="1" ht="5.25" customHeight="1" x14ac:dyDescent="0.25"/>
    <row r="45" spans="2:12" x14ac:dyDescent="0.25">
      <c r="B45" s="5" t="s">
        <v>84</v>
      </c>
      <c r="H45" s="5" t="s">
        <v>25</v>
      </c>
    </row>
    <row r="46" spans="2:12" x14ac:dyDescent="0.25">
      <c r="B46" s="9"/>
      <c r="H46" s="9"/>
    </row>
    <row r="47" spans="2:12" x14ac:dyDescent="0.25">
      <c r="B47" s="40" t="s">
        <v>19</v>
      </c>
      <c r="D47" s="2"/>
      <c r="E47" s="2"/>
      <c r="F47" s="2"/>
      <c r="H47" s="3" t="s">
        <v>19</v>
      </c>
      <c r="J47" s="2"/>
      <c r="K47" s="2"/>
      <c r="L47" s="2"/>
    </row>
    <row r="49" spans="2:12" x14ac:dyDescent="0.25">
      <c r="B49" s="40" t="s">
        <v>13</v>
      </c>
      <c r="D49" s="18"/>
      <c r="E49" s="18"/>
      <c r="F49" s="33"/>
      <c r="H49" s="3" t="s">
        <v>13</v>
      </c>
      <c r="J49" s="18"/>
      <c r="K49" s="18"/>
      <c r="L49" s="33"/>
    </row>
    <row r="50" spans="2:12" x14ac:dyDescent="0.25">
      <c r="D50" s="6"/>
      <c r="E50" s="6"/>
      <c r="F50" s="6"/>
      <c r="J50" s="6"/>
      <c r="K50" s="6"/>
      <c r="L50" s="6"/>
    </row>
    <row r="51" spans="2:12" x14ac:dyDescent="0.25">
      <c r="B51" s="40" t="s">
        <v>21</v>
      </c>
      <c r="D51" s="18"/>
      <c r="E51" s="18"/>
      <c r="F51" s="18"/>
      <c r="H51" s="3" t="s">
        <v>21</v>
      </c>
      <c r="J51" s="18"/>
      <c r="K51" s="18"/>
      <c r="L51" s="18"/>
    </row>
    <row r="52" spans="2:12" x14ac:dyDescent="0.25">
      <c r="D52" s="6"/>
      <c r="E52" s="6"/>
      <c r="F52" s="6"/>
      <c r="J52" s="6"/>
      <c r="K52" s="6"/>
      <c r="L52" s="6"/>
    </row>
    <row r="53" spans="2:12" x14ac:dyDescent="0.25">
      <c r="B53" s="40" t="s">
        <v>28</v>
      </c>
      <c r="D53" s="18"/>
      <c r="E53" s="18"/>
      <c r="F53" s="18"/>
      <c r="H53" s="3" t="s">
        <v>22</v>
      </c>
      <c r="J53" s="18"/>
      <c r="K53" s="18"/>
      <c r="L53" s="18"/>
    </row>
    <row r="54" spans="2:12" x14ac:dyDescent="0.25">
      <c r="B54" s="9"/>
      <c r="D54" s="6"/>
      <c r="E54" s="6"/>
      <c r="F54" s="6"/>
      <c r="J54" s="6"/>
      <c r="K54" s="6"/>
      <c r="L54" s="6"/>
    </row>
    <row r="55" spans="2:12" x14ac:dyDescent="0.25">
      <c r="B55" s="40" t="s">
        <v>85</v>
      </c>
      <c r="D55" s="18"/>
      <c r="E55" s="18"/>
      <c r="F55" s="18"/>
      <c r="H55" s="3" t="s">
        <v>20</v>
      </c>
      <c r="J55" s="18"/>
      <c r="K55" s="18"/>
      <c r="L55" s="18"/>
    </row>
    <row r="57" spans="2:12" s="8" customFormat="1" ht="5.25" customHeight="1" x14ac:dyDescent="0.25">
      <c r="B57" s="11"/>
    </row>
    <row r="59" spans="2:12" x14ac:dyDescent="0.25">
      <c r="B59" s="5" t="s">
        <v>26</v>
      </c>
      <c r="H59" s="5" t="s">
        <v>27</v>
      </c>
    </row>
    <row r="60" spans="2:12" x14ac:dyDescent="0.25">
      <c r="B60" s="9"/>
      <c r="H60" s="9"/>
    </row>
    <row r="61" spans="2:12" x14ac:dyDescent="0.25">
      <c r="B61" s="39" t="s">
        <v>19</v>
      </c>
      <c r="D61" s="13"/>
      <c r="E61" s="18"/>
      <c r="F61" s="18"/>
      <c r="H61" s="7" t="s">
        <v>19</v>
      </c>
      <c r="J61" s="2" t="s">
        <v>97</v>
      </c>
      <c r="K61" s="2"/>
      <c r="L61" s="2"/>
    </row>
    <row r="62" spans="2:12" x14ac:dyDescent="0.25">
      <c r="B62" s="7"/>
      <c r="D62" s="6"/>
      <c r="E62" s="6"/>
      <c r="F62" s="6"/>
      <c r="H62" s="7"/>
    </row>
    <row r="63" spans="2:12" x14ac:dyDescent="0.25">
      <c r="B63" s="40" t="s">
        <v>13</v>
      </c>
      <c r="D63" s="18"/>
      <c r="E63" s="18"/>
      <c r="F63" s="18"/>
      <c r="H63" s="3" t="s">
        <v>13</v>
      </c>
      <c r="J63" s="18">
        <v>713</v>
      </c>
      <c r="K63" s="18">
        <v>345</v>
      </c>
      <c r="L63" s="18">
        <v>5704</v>
      </c>
    </row>
    <row r="64" spans="2:12" x14ac:dyDescent="0.25">
      <c r="D64" s="6"/>
      <c r="E64" s="6"/>
      <c r="F64" s="6"/>
      <c r="J64" s="6"/>
      <c r="K64" s="6"/>
      <c r="L64" s="6"/>
    </row>
    <row r="65" spans="2:12" x14ac:dyDescent="0.25">
      <c r="B65" s="40" t="s">
        <v>21</v>
      </c>
      <c r="D65" s="18"/>
      <c r="E65" s="18"/>
      <c r="F65" s="18"/>
      <c r="H65" s="3" t="s">
        <v>21</v>
      </c>
      <c r="J65" s="18"/>
      <c r="K65" s="18"/>
      <c r="L65" s="18"/>
    </row>
    <row r="66" spans="2:12" x14ac:dyDescent="0.25">
      <c r="D66" s="6"/>
      <c r="E66" s="6"/>
      <c r="F66" s="6"/>
      <c r="J66" s="6"/>
      <c r="K66" s="6"/>
      <c r="L66" s="6"/>
    </row>
    <row r="67" spans="2:12" x14ac:dyDescent="0.25">
      <c r="B67" s="40" t="s">
        <v>28</v>
      </c>
      <c r="D67" s="18"/>
      <c r="E67" s="18"/>
      <c r="F67" s="18"/>
      <c r="H67" s="3" t="s">
        <v>28</v>
      </c>
      <c r="J67" s="18"/>
      <c r="K67" s="18"/>
      <c r="L67" s="18"/>
    </row>
    <row r="68" spans="2:12" x14ac:dyDescent="0.25">
      <c r="D68" s="6"/>
      <c r="E68" s="6"/>
      <c r="F68" s="6"/>
      <c r="J68" s="6"/>
      <c r="K68" s="6"/>
      <c r="L68" s="6"/>
    </row>
    <row r="69" spans="2:12" x14ac:dyDescent="0.25">
      <c r="B69" s="40" t="s">
        <v>85</v>
      </c>
      <c r="D69" s="18"/>
      <c r="E69" s="18"/>
      <c r="F69" s="18"/>
      <c r="H69" s="3" t="s">
        <v>20</v>
      </c>
      <c r="J69" s="18">
        <v>713</v>
      </c>
      <c r="K69" s="18">
        <v>646</v>
      </c>
      <c r="L69" s="18">
        <v>7247</v>
      </c>
    </row>
    <row r="70" spans="2:12" x14ac:dyDescent="0.25">
      <c r="B70" s="7"/>
      <c r="H70" s="7"/>
    </row>
    <row r="71" spans="2:12" s="8" customFormat="1" ht="5.25" customHeight="1" x14ac:dyDescent="0.25">
      <c r="B71" s="12"/>
      <c r="H71" s="12"/>
    </row>
    <row r="72" spans="2:12" x14ac:dyDescent="0.25">
      <c r="H72" s="6" t="s">
        <v>64</v>
      </c>
    </row>
    <row r="73" spans="2:12" x14ac:dyDescent="0.25">
      <c r="C73" s="3" t="s">
        <v>29</v>
      </c>
      <c r="G73" s="6" t="s">
        <v>68</v>
      </c>
      <c r="H73" s="6" t="s">
        <v>65</v>
      </c>
    </row>
    <row r="74" spans="2:12" x14ac:dyDescent="0.25">
      <c r="G74" s="28"/>
      <c r="H74" s="6"/>
    </row>
    <row r="75" spans="2:12" x14ac:dyDescent="0.25">
      <c r="C75" s="3" t="s">
        <v>30</v>
      </c>
      <c r="G75" s="35">
        <v>36697.703216898102</v>
      </c>
      <c r="H75" s="13"/>
      <c r="J75" s="3" t="s">
        <v>31</v>
      </c>
      <c r="K75" s="19" t="s">
        <v>32</v>
      </c>
      <c r="L75" s="21"/>
    </row>
    <row r="76" spans="2:12" x14ac:dyDescent="0.25">
      <c r="B76" s="9"/>
      <c r="G76" s="31"/>
      <c r="K76" s="20"/>
      <c r="L76" s="22"/>
    </row>
    <row r="77" spans="2:12" x14ac:dyDescent="0.25">
      <c r="C77" s="3" t="s">
        <v>33</v>
      </c>
      <c r="G77" s="35">
        <v>36623.276334838003</v>
      </c>
      <c r="H77" s="13"/>
      <c r="I77" s="7"/>
      <c r="J77" s="3" t="s">
        <v>31</v>
      </c>
      <c r="K77" s="19" t="s">
        <v>32</v>
      </c>
      <c r="L77" s="21"/>
    </row>
    <row r="78" spans="2:12" x14ac:dyDescent="0.25">
      <c r="G78" s="31"/>
      <c r="K78" s="20"/>
      <c r="L78" s="22"/>
    </row>
    <row r="79" spans="2:12" x14ac:dyDescent="0.25">
      <c r="C79" s="3" t="s">
        <v>34</v>
      </c>
      <c r="G79" s="35"/>
      <c r="H79" s="2"/>
      <c r="J79" s="3" t="s">
        <v>31</v>
      </c>
      <c r="K79" s="19" t="s">
        <v>32</v>
      </c>
      <c r="L79" s="21"/>
    </row>
    <row r="80" spans="2:12" x14ac:dyDescent="0.25">
      <c r="G80" s="29"/>
      <c r="K80" s="20"/>
      <c r="L80" s="22"/>
    </row>
    <row r="81" spans="2:12" x14ac:dyDescent="0.25">
      <c r="C81" s="3" t="s">
        <v>35</v>
      </c>
      <c r="G81" s="30" t="s">
        <v>32</v>
      </c>
      <c r="H81" s="13" t="s">
        <v>32</v>
      </c>
      <c r="I81" s="7" t="s">
        <v>32</v>
      </c>
      <c r="J81" s="3" t="s">
        <v>31</v>
      </c>
      <c r="K81" s="19" t="s">
        <v>32</v>
      </c>
      <c r="L81" s="21"/>
    </row>
    <row r="82" spans="2:12" x14ac:dyDescent="0.25">
      <c r="B82" s="3" t="s">
        <v>32</v>
      </c>
      <c r="G82" s="31" t="s">
        <v>32</v>
      </c>
      <c r="H82" s="6" t="s">
        <v>32</v>
      </c>
      <c r="I82" s="6" t="s">
        <v>32</v>
      </c>
      <c r="K82" s="20"/>
      <c r="L82" s="22"/>
    </row>
    <row r="83" spans="2:12" x14ac:dyDescent="0.25">
      <c r="C83" s="3" t="s">
        <v>36</v>
      </c>
      <c r="G83" s="30" t="s">
        <v>32</v>
      </c>
      <c r="H83" s="13" t="s">
        <v>32</v>
      </c>
      <c r="I83" s="7" t="s">
        <v>32</v>
      </c>
      <c r="J83" s="3" t="s">
        <v>31</v>
      </c>
      <c r="K83" s="19" t="s">
        <v>32</v>
      </c>
      <c r="L83" s="21"/>
    </row>
    <row r="84" spans="2:12" x14ac:dyDescent="0.25">
      <c r="G84" s="31"/>
      <c r="H84" s="6"/>
      <c r="I84" s="6"/>
      <c r="K84" s="20"/>
      <c r="L84" s="22"/>
    </row>
    <row r="85" spans="2:12" x14ac:dyDescent="0.25">
      <c r="C85" s="3" t="s">
        <v>37</v>
      </c>
      <c r="G85" s="29"/>
      <c r="H85" s="2"/>
      <c r="J85" s="3" t="s">
        <v>31</v>
      </c>
      <c r="K85" s="19" t="s">
        <v>32</v>
      </c>
      <c r="L85" s="21"/>
    </row>
    <row r="86" spans="2:12" x14ac:dyDescent="0.25">
      <c r="G86" s="29"/>
      <c r="K86" s="20"/>
      <c r="L86" s="22"/>
    </row>
    <row r="87" spans="2:12" x14ac:dyDescent="0.25">
      <c r="C87" s="3" t="s">
        <v>38</v>
      </c>
      <c r="G87" s="29"/>
      <c r="H87" s="2"/>
      <c r="J87" s="3" t="s">
        <v>31</v>
      </c>
      <c r="K87" s="19" t="s">
        <v>32</v>
      </c>
      <c r="L87" s="21"/>
    </row>
    <row r="88" spans="2:12" x14ac:dyDescent="0.25">
      <c r="G88" s="29"/>
    </row>
    <row r="89" spans="2:12" s="8" customFormat="1" ht="5.25" customHeight="1" x14ac:dyDescent="0.25"/>
    <row r="90" spans="2:12" s="14" customFormat="1" ht="12.75" customHeight="1" x14ac:dyDescent="0.25"/>
  </sheetData>
  <mergeCells count="15">
    <mergeCell ref="J10:K10"/>
    <mergeCell ref="J20:K20"/>
    <mergeCell ref="J22:K22"/>
    <mergeCell ref="J24:K24"/>
    <mergeCell ref="J14:K14"/>
    <mergeCell ref="J16:K16"/>
    <mergeCell ref="J18:K18"/>
    <mergeCell ref="J12:K12"/>
    <mergeCell ref="D4:F4"/>
    <mergeCell ref="D22:E22"/>
    <mergeCell ref="D24:F24"/>
    <mergeCell ref="D8:E8"/>
    <mergeCell ref="D18:F18"/>
    <mergeCell ref="D16:F16"/>
    <mergeCell ref="D20:F20"/>
  </mergeCells>
  <pageMargins left="0.75" right="0.25" top="0.46" bottom="0.47" header="0.21" footer="0.27"/>
  <pageSetup scale="65" orientation="portrait" verticalDpi="300" r:id="rId1"/>
  <headerFooter alignWithMargins="0">
    <oddHeader>&amp;C&amp;"CG Times,Bold"PHYSICAL WELL CONNECT</oddHeader>
    <oddFooter>&amp;Lgmw/o:/nga/asset/weissman/wellconnect/parties/&amp;F&amp;C&amp;A&amp;Rlatest print:  &amp;D  &amp;T</oddFooter>
  </headerFooter>
  <colBreaks count="1" manualBreakCount="1">
    <brk id="14" max="7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view="pageBreakPreview" topLeftCell="A66" zoomScaleNormal="100" zoomScaleSheetLayoutView="100" workbookViewId="0">
      <selection activeCell="B83" sqref="B83"/>
    </sheetView>
  </sheetViews>
  <sheetFormatPr defaultColWidth="9.109375" defaultRowHeight="13.2" x14ac:dyDescent="0.25"/>
  <cols>
    <col min="1" max="1" width="5.6640625" style="3" customWidth="1"/>
    <col min="2" max="2" width="14.88671875" style="3" customWidth="1"/>
    <col min="3" max="6" width="9.109375" style="3"/>
    <col min="7" max="7" width="13" style="3" customWidth="1"/>
    <col min="8" max="8" width="16.6640625" style="3" customWidth="1"/>
    <col min="9" max="9" width="11.6640625" style="3" customWidth="1"/>
    <col min="10" max="12" width="9.109375" style="3"/>
    <col min="13" max="13" width="12.5546875" style="3" customWidth="1"/>
    <col min="14" max="16384" width="9.109375" style="3"/>
  </cols>
  <sheetData>
    <row r="1" spans="1:12" x14ac:dyDescent="0.25">
      <c r="A1" s="1" t="s">
        <v>0</v>
      </c>
      <c r="B1" s="1"/>
      <c r="C1" s="2" t="str">
        <f>+'Page 1 of 2'!C1</f>
        <v>Brian Riley</v>
      </c>
      <c r="D1" s="2"/>
      <c r="E1" s="2"/>
      <c r="F1" s="15"/>
      <c r="G1" s="1"/>
      <c r="H1" s="3" t="s">
        <v>69</v>
      </c>
      <c r="I1" s="2" t="str">
        <f>+'Page 1 of 2'!I1</f>
        <v>Coastal Albrecht</v>
      </c>
      <c r="J1" s="2"/>
      <c r="K1" s="2"/>
      <c r="L1" s="1"/>
    </row>
    <row r="2" spans="1:12" x14ac:dyDescent="0.25">
      <c r="A2" s="1" t="s">
        <v>1</v>
      </c>
      <c r="B2" s="1"/>
      <c r="C2" s="16">
        <f>+'Page 1 of 2'!C2</f>
        <v>36697.702890277797</v>
      </c>
      <c r="D2" s="17">
        <f>+'Page 1 of 2'!D2</f>
        <v>36697.702937268499</v>
      </c>
      <c r="E2" s="4"/>
      <c r="F2" s="4"/>
      <c r="G2" s="1"/>
      <c r="H2" s="1" t="s">
        <v>67</v>
      </c>
      <c r="I2" s="2" t="s">
        <v>94</v>
      </c>
      <c r="J2" s="4"/>
      <c r="K2" s="4"/>
      <c r="L2" s="1"/>
    </row>
    <row r="3" spans="1:12" x14ac:dyDescent="0.25">
      <c r="A3" s="1" t="s">
        <v>2</v>
      </c>
      <c r="B3" s="1"/>
      <c r="C3" s="16">
        <f>+'Page 1 of 2'!C3</f>
        <v>36699</v>
      </c>
      <c r="D3" s="2"/>
      <c r="E3" s="2"/>
      <c r="F3" s="2"/>
      <c r="G3" s="1"/>
      <c r="H3" s="1" t="s">
        <v>3</v>
      </c>
      <c r="I3" s="2" t="str">
        <f>+'Page 1 of 2'!I3</f>
        <v>Vic Sarmiento</v>
      </c>
      <c r="J3" s="2"/>
      <c r="K3" s="2"/>
      <c r="L3" s="1"/>
    </row>
    <row r="4" spans="1:12" x14ac:dyDescent="0.25">
      <c r="A4" s="36" t="s">
        <v>75</v>
      </c>
      <c r="B4" s="36"/>
      <c r="C4" s="16" t="str">
        <f>+'Page 1 of 2'!C4</f>
        <v>098-4179</v>
      </c>
      <c r="D4" s="66" t="str">
        <f>+'Page 1 of 2'!D4:F4</f>
        <v>485 Mission Valley</v>
      </c>
      <c r="E4" s="67"/>
      <c r="F4" s="67"/>
      <c r="G4" s="1"/>
      <c r="H4" s="1" t="s">
        <v>39</v>
      </c>
      <c r="I4" s="41">
        <f>+'Page 1 of 2'!I4</f>
        <v>36697.702992013801</v>
      </c>
      <c r="J4" s="42">
        <f>+'Page 1 of 2'!J4</f>
        <v>36697.703064467598</v>
      </c>
      <c r="K4" s="4"/>
      <c r="L4" s="1"/>
    </row>
    <row r="6" spans="1:12" x14ac:dyDescent="0.25">
      <c r="B6" s="5" t="s">
        <v>4</v>
      </c>
      <c r="E6" s="3" t="s">
        <v>5</v>
      </c>
    </row>
    <row r="7" spans="1:12" ht="13.8" thickBot="1" x14ac:dyDescent="0.3"/>
    <row r="8" spans="1:12" s="6" customFormat="1" ht="13.8" thickBot="1" x14ac:dyDescent="0.3">
      <c r="B8" s="32" t="s">
        <v>6</v>
      </c>
      <c r="C8" s="7"/>
      <c r="D8" s="69" t="s">
        <v>7</v>
      </c>
      <c r="E8" s="69"/>
      <c r="H8" s="7" t="s">
        <v>63</v>
      </c>
      <c r="I8" s="7"/>
    </row>
    <row r="9" spans="1:12" s="6" customFormat="1" x14ac:dyDescent="0.25">
      <c r="C9" s="7"/>
      <c r="D9" s="7"/>
      <c r="I9" s="7"/>
    </row>
    <row r="10" spans="1:12" x14ac:dyDescent="0.25">
      <c r="B10" s="37" t="s">
        <v>9</v>
      </c>
      <c r="D10" s="2" t="str">
        <f>+'Page 1 of 2'!D10</f>
        <v>Coastal Oil &amp; Gas Corporation</v>
      </c>
      <c r="E10" s="2"/>
      <c r="F10" s="2"/>
      <c r="H10" s="7" t="s">
        <v>57</v>
      </c>
      <c r="J10" s="71"/>
      <c r="K10" s="71"/>
    </row>
    <row r="11" spans="1:12" x14ac:dyDescent="0.25">
      <c r="H11" s="7"/>
    </row>
    <row r="12" spans="1:12" x14ac:dyDescent="0.25">
      <c r="B12" s="37" t="s">
        <v>10</v>
      </c>
      <c r="D12" s="2" t="str">
        <f>+'Page 1 of 2'!D12</f>
        <v>Albrecht #4</v>
      </c>
      <c r="E12" s="2"/>
      <c r="F12" s="2"/>
      <c r="H12" s="7" t="s">
        <v>60</v>
      </c>
      <c r="J12" s="71"/>
      <c r="K12" s="71"/>
    </row>
    <row r="13" spans="1:12" x14ac:dyDescent="0.25">
      <c r="H13" s="7"/>
    </row>
    <row r="14" spans="1:12" x14ac:dyDescent="0.25">
      <c r="B14" s="37" t="s">
        <v>11</v>
      </c>
      <c r="D14" s="18">
        <f>+'Page 1 of 2'!D14</f>
        <v>42</v>
      </c>
      <c r="E14" s="18">
        <f>+'Page 1 of 2'!E14</f>
        <v>175</v>
      </c>
      <c r="F14" s="18">
        <f>+'Page 1 of 2'!F14</f>
        <v>33242</v>
      </c>
      <c r="H14" s="7" t="s">
        <v>61</v>
      </c>
      <c r="J14" s="71"/>
      <c r="K14" s="71"/>
    </row>
    <row r="15" spans="1:12" x14ac:dyDescent="0.25">
      <c r="H15" s="7"/>
    </row>
    <row r="16" spans="1:12" x14ac:dyDescent="0.25">
      <c r="B16" s="3" t="str">
        <f>+'Page 1 of 2'!B16</f>
        <v>Lateral: (1130)</v>
      </c>
      <c r="C16" s="6" t="str">
        <f>+'Page 1 of 2'!C16</f>
        <v>VLM-38</v>
      </c>
      <c r="D16" s="72" t="str">
        <f>+'Page 1 of 2'!D16:F16</f>
        <v>Meyersville-W Mission Vly 6"</v>
      </c>
      <c r="E16" s="70"/>
      <c r="F16" s="70"/>
      <c r="H16" s="7" t="s">
        <v>70</v>
      </c>
      <c r="J16" s="71">
        <v>36706.700514004602</v>
      </c>
      <c r="K16" s="71"/>
    </row>
    <row r="17" spans="2:12" x14ac:dyDescent="0.25">
      <c r="H17" s="7"/>
      <c r="J17" s="71"/>
      <c r="K17" s="71"/>
    </row>
    <row r="18" spans="2:12" x14ac:dyDescent="0.25">
      <c r="B18" s="37" t="s">
        <v>74</v>
      </c>
      <c r="D18" s="68" t="str">
        <f>+'Page 1 of 2'!D18:F18</f>
        <v>Hoff-Heller Unit #22 C/P</v>
      </c>
      <c r="E18" s="68"/>
      <c r="F18" s="68"/>
      <c r="H18" s="7" t="s">
        <v>66</v>
      </c>
      <c r="J18" s="69"/>
      <c r="K18" s="69"/>
    </row>
    <row r="19" spans="2:12" x14ac:dyDescent="0.25">
      <c r="H19" s="7"/>
    </row>
    <row r="20" spans="2:12" x14ac:dyDescent="0.25">
      <c r="B20" s="37" t="s">
        <v>14</v>
      </c>
      <c r="D20" s="68" t="str">
        <f>+'Page 1 of 2'!D20</f>
        <v>Mission Valley</v>
      </c>
      <c r="E20" s="68"/>
      <c r="F20" s="68"/>
      <c r="H20" s="7" t="s">
        <v>71</v>
      </c>
      <c r="J20" s="69"/>
      <c r="K20" s="69"/>
    </row>
    <row r="21" spans="2:12" x14ac:dyDescent="0.25">
      <c r="H21" s="7"/>
    </row>
    <row r="22" spans="2:12" x14ac:dyDescent="0.25">
      <c r="B22" s="37" t="s">
        <v>15</v>
      </c>
      <c r="D22" s="68" t="str">
        <f>+'Page 1 of 2'!D22</f>
        <v>Goliad</v>
      </c>
      <c r="E22" s="68"/>
      <c r="F22" s="18" t="str">
        <f>+'Page 1 of 2'!F22</f>
        <v>TX</v>
      </c>
      <c r="H22" s="7" t="s">
        <v>82</v>
      </c>
      <c r="J22" s="69"/>
      <c r="K22" s="69"/>
    </row>
    <row r="23" spans="2:12" x14ac:dyDescent="0.25">
      <c r="H23" s="7"/>
    </row>
    <row r="24" spans="2:12" x14ac:dyDescent="0.25">
      <c r="B24" s="37" t="s">
        <v>16</v>
      </c>
      <c r="D24" s="68" t="str">
        <f>+'Page 1 of 2'!D24</f>
        <v>E. Turner A-276</v>
      </c>
      <c r="E24" s="68"/>
      <c r="F24" s="68"/>
      <c r="H24" s="7" t="s">
        <v>73</v>
      </c>
      <c r="I24" s="6"/>
      <c r="J24" s="71"/>
      <c r="K24" s="71"/>
    </row>
    <row r="26" spans="2:12" s="8" customFormat="1" ht="5.25" customHeight="1" x14ac:dyDescent="0.25"/>
    <row r="28" spans="2:12" x14ac:dyDescent="0.25">
      <c r="B28" s="5" t="s">
        <v>86</v>
      </c>
      <c r="G28" s="6" t="s">
        <v>68</v>
      </c>
      <c r="H28" s="7"/>
      <c r="K28" s="69" t="s">
        <v>43</v>
      </c>
      <c r="L28" s="69"/>
    </row>
    <row r="29" spans="2:12" x14ac:dyDescent="0.25">
      <c r="H29" s="6"/>
    </row>
    <row r="30" spans="2:12" x14ac:dyDescent="0.25">
      <c r="C30" s="3" t="s">
        <v>41</v>
      </c>
      <c r="G30" s="31"/>
      <c r="K30" s="23" t="s">
        <v>40</v>
      </c>
      <c r="L30" s="24">
        <v>3000</v>
      </c>
    </row>
    <row r="31" spans="2:12" x14ac:dyDescent="0.25">
      <c r="B31" s="9"/>
      <c r="G31" s="31"/>
      <c r="K31" s="20"/>
      <c r="L31" s="22"/>
    </row>
    <row r="32" spans="2:12" x14ac:dyDescent="0.25">
      <c r="C32" s="3" t="s">
        <v>79</v>
      </c>
      <c r="G32" s="35">
        <v>36697.703349652802</v>
      </c>
      <c r="H32" s="7"/>
      <c r="I32" s="7"/>
      <c r="K32" s="23" t="s">
        <v>40</v>
      </c>
      <c r="L32" s="24">
        <v>3000</v>
      </c>
    </row>
    <row r="33" spans="2:12" x14ac:dyDescent="0.25">
      <c r="G33" s="35"/>
      <c r="K33" s="20"/>
      <c r="L33" s="22"/>
    </row>
    <row r="34" spans="2:12" x14ac:dyDescent="0.25">
      <c r="C34" s="3" t="s">
        <v>77</v>
      </c>
      <c r="G34" s="35"/>
      <c r="K34" s="23" t="s">
        <v>40</v>
      </c>
      <c r="L34" s="24">
        <v>3000</v>
      </c>
    </row>
    <row r="35" spans="2:12" x14ac:dyDescent="0.25">
      <c r="G35" s="35"/>
      <c r="K35" s="20"/>
      <c r="L35" s="22"/>
    </row>
    <row r="36" spans="2:12" x14ac:dyDescent="0.25">
      <c r="C36" s="3" t="s">
        <v>78</v>
      </c>
      <c r="G36" s="35"/>
      <c r="H36" s="7" t="s">
        <v>32</v>
      </c>
      <c r="I36" s="7" t="s">
        <v>32</v>
      </c>
      <c r="K36" s="23" t="s">
        <v>40</v>
      </c>
      <c r="L36" s="24">
        <v>3000</v>
      </c>
    </row>
    <row r="37" spans="2:12" x14ac:dyDescent="0.25">
      <c r="G37" s="35"/>
      <c r="H37" s="7"/>
      <c r="I37" s="7"/>
      <c r="K37" s="25"/>
      <c r="L37" s="26"/>
    </row>
    <row r="38" spans="2:12" x14ac:dyDescent="0.25">
      <c r="C38" s="3" t="s">
        <v>42</v>
      </c>
      <c r="G38" s="31" t="s">
        <v>32</v>
      </c>
      <c r="H38" s="7" t="s">
        <v>32</v>
      </c>
      <c r="I38" s="7" t="s">
        <v>32</v>
      </c>
      <c r="K38" s="23" t="s">
        <v>40</v>
      </c>
      <c r="L38" s="24">
        <v>3000</v>
      </c>
    </row>
    <row r="39" spans="2:12" x14ac:dyDescent="0.25">
      <c r="G39" s="31"/>
      <c r="H39" s="7"/>
      <c r="I39" s="7"/>
      <c r="K39" s="25"/>
      <c r="L39" s="26"/>
    </row>
    <row r="40" spans="2:12" x14ac:dyDescent="0.25">
      <c r="B40" s="5" t="s">
        <v>45</v>
      </c>
      <c r="H40" s="5" t="s">
        <v>48</v>
      </c>
    </row>
    <row r="42" spans="2:12" x14ac:dyDescent="0.25">
      <c r="C42" s="3" t="s">
        <v>44</v>
      </c>
      <c r="I42" s="3" t="s">
        <v>49</v>
      </c>
    </row>
    <row r="43" spans="2:12" x14ac:dyDescent="0.25">
      <c r="B43" s="9"/>
      <c r="H43" s="9"/>
    </row>
    <row r="44" spans="2:12" x14ac:dyDescent="0.25">
      <c r="C44" s="3" t="s">
        <v>46</v>
      </c>
      <c r="I44" s="3" t="s">
        <v>50</v>
      </c>
    </row>
    <row r="46" spans="2:12" x14ac:dyDescent="0.25">
      <c r="C46" s="3" t="s">
        <v>47</v>
      </c>
      <c r="I46" s="3" t="s">
        <v>51</v>
      </c>
    </row>
    <row r="48" spans="2:12" x14ac:dyDescent="0.25">
      <c r="I48" s="3" t="s">
        <v>52</v>
      </c>
    </row>
    <row r="50" spans="2:13" x14ac:dyDescent="0.25">
      <c r="I50" s="3" t="s">
        <v>53</v>
      </c>
    </row>
    <row r="52" spans="2:13" s="8" customFormat="1" ht="5.25" customHeight="1" x14ac:dyDescent="0.25"/>
    <row r="54" spans="2:13" x14ac:dyDescent="0.25">
      <c r="B54" s="5" t="s">
        <v>55</v>
      </c>
    </row>
    <row r="56" spans="2:13" s="10" customFormat="1" x14ac:dyDescent="0.25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</row>
    <row r="57" spans="2:13" s="10" customFormat="1" x14ac:dyDescent="0.25"/>
    <row r="58" spans="2:13" s="10" customFormat="1" x14ac:dyDescent="0.25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</row>
    <row r="59" spans="2:13" s="10" customFormat="1" x14ac:dyDescent="0.25"/>
    <row r="60" spans="2:13" s="10" customFormat="1" x14ac:dyDescent="0.25"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</row>
    <row r="61" spans="2:13" s="10" customFormat="1" x14ac:dyDescent="0.25"/>
    <row r="62" spans="2:13" s="10" customFormat="1" x14ac:dyDescent="0.25"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</row>
    <row r="63" spans="2:13" s="10" customFormat="1" x14ac:dyDescent="0.25"/>
    <row r="64" spans="2:13" s="8" customFormat="1" ht="5.25" customHeight="1" x14ac:dyDescent="0.25"/>
    <row r="66" spans="2:13" x14ac:dyDescent="0.25">
      <c r="B66" s="5" t="s">
        <v>56</v>
      </c>
    </row>
    <row r="68" spans="2:13" s="10" customFormat="1" x14ac:dyDescent="0.25"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</row>
    <row r="69" spans="2:13" s="10" customFormat="1" x14ac:dyDescent="0.25"/>
    <row r="70" spans="2:13" s="10" customFormat="1" x14ac:dyDescent="0.25"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</row>
    <row r="72" spans="2:13" s="8" customFormat="1" ht="5.25" customHeight="1" x14ac:dyDescent="0.25"/>
    <row r="74" spans="2:13" x14ac:dyDescent="0.25">
      <c r="B74" s="5" t="s">
        <v>54</v>
      </c>
    </row>
    <row r="76" spans="2:13" s="10" customFormat="1" x14ac:dyDescent="0.25">
      <c r="B76" s="27" t="s">
        <v>106</v>
      </c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</row>
    <row r="77" spans="2:13" s="10" customFormat="1" x14ac:dyDescent="0.25"/>
    <row r="78" spans="2:13" s="10" customFormat="1" x14ac:dyDescent="0.25">
      <c r="B78" s="27" t="s">
        <v>108</v>
      </c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</row>
    <row r="79" spans="2:13" s="10" customFormat="1" x14ac:dyDescent="0.25"/>
    <row r="80" spans="2:13" s="10" customFormat="1" x14ac:dyDescent="0.25">
      <c r="B80" s="27" t="s">
        <v>107</v>
      </c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</row>
    <row r="81" spans="2:13" s="10" customFormat="1" x14ac:dyDescent="0.25"/>
    <row r="82" spans="2:13" s="10" customFormat="1" x14ac:dyDescent="0.25">
      <c r="B82" s="27" t="s">
        <v>176</v>
      </c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</row>
    <row r="83" spans="2:13" s="10" customFormat="1" x14ac:dyDescent="0.25"/>
    <row r="84" spans="2:13" s="10" customFormat="1" x14ac:dyDescent="0.25"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</row>
    <row r="85" spans="2:13" s="10" customFormat="1" x14ac:dyDescent="0.25"/>
    <row r="86" spans="2:13" s="10" customFormat="1" x14ac:dyDescent="0.25"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</row>
    <row r="87" spans="2:13" s="10" customFormat="1" x14ac:dyDescent="0.25"/>
    <row r="88" spans="2:13" s="10" customFormat="1" x14ac:dyDescent="0.25"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</row>
    <row r="89" spans="2:13" s="10" customFormat="1" x14ac:dyDescent="0.25"/>
    <row r="90" spans="2:13" s="10" customFormat="1" x14ac:dyDescent="0.25"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</row>
    <row r="91" spans="2:13" s="10" customFormat="1" x14ac:dyDescent="0.25"/>
    <row r="92" spans="2:13" s="8" customFormat="1" ht="5.25" customHeight="1" x14ac:dyDescent="0.25"/>
    <row r="93" spans="2:13" s="10" customFormat="1" x14ac:dyDescent="0.25"/>
  </sheetData>
  <mergeCells count="17">
    <mergeCell ref="J18:K18"/>
    <mergeCell ref="D8:E8"/>
    <mergeCell ref="D18:F18"/>
    <mergeCell ref="D16:F16"/>
    <mergeCell ref="J12:K12"/>
    <mergeCell ref="J17:K17"/>
    <mergeCell ref="J14:K14"/>
    <mergeCell ref="D4:F4"/>
    <mergeCell ref="K28:L28"/>
    <mergeCell ref="D20:F20"/>
    <mergeCell ref="D22:E22"/>
    <mergeCell ref="D24:F24"/>
    <mergeCell ref="J24:K24"/>
    <mergeCell ref="J20:K20"/>
    <mergeCell ref="J10:K10"/>
    <mergeCell ref="J16:K16"/>
    <mergeCell ref="J22:K22"/>
  </mergeCells>
  <pageMargins left="0.75" right="0.75" top="0.46" bottom="0.47" header="0.21" footer="0.27"/>
  <pageSetup scale="64" orientation="portrait" verticalDpi="300" r:id="rId1"/>
  <headerFooter alignWithMargins="0">
    <oddHeader>&amp;C&amp;"CG Times,Bold"MAP OR PLAT REQUEST</oddHeader>
    <oddFooter>&amp;Lgmw/o:/nga/asset/weissman/wellconnect/parties/&amp;F&amp;C&amp;A&amp;Rlatest print:  &amp;D  &amp;T</oddFooter>
  </headerFooter>
  <colBreaks count="1" manualBreakCount="1">
    <brk id="14" max="78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topLeftCell="A7" workbookViewId="0">
      <selection activeCell="C26" sqref="C26"/>
    </sheetView>
  </sheetViews>
  <sheetFormatPr defaultRowHeight="13.2" x14ac:dyDescent="0.25"/>
  <cols>
    <col min="1" max="1" width="8.5546875" customWidth="1"/>
    <col min="2" max="2" width="11.88671875" customWidth="1"/>
    <col min="3" max="3" width="13.6640625" customWidth="1"/>
    <col min="4" max="4" width="14.33203125" customWidth="1"/>
    <col min="6" max="6" width="15.5546875" customWidth="1"/>
    <col min="7" max="7" width="11" customWidth="1"/>
    <col min="8" max="8" width="10.109375" customWidth="1"/>
  </cols>
  <sheetData>
    <row r="1" spans="1:8" s="43" customFormat="1" ht="17.399999999999999" x14ac:dyDescent="0.3">
      <c r="A1" s="73" t="s">
        <v>109</v>
      </c>
      <c r="B1" s="73"/>
      <c r="C1" s="73"/>
      <c r="D1" s="73"/>
      <c r="E1" s="73"/>
      <c r="F1" s="73"/>
      <c r="G1" s="73"/>
      <c r="H1" s="73"/>
    </row>
    <row r="2" spans="1:8" s="43" customFormat="1" ht="17.399999999999999" x14ac:dyDescent="0.3">
      <c r="A2" s="73" t="s">
        <v>110</v>
      </c>
      <c r="B2" s="73"/>
      <c r="C2" s="73"/>
      <c r="D2" s="73"/>
      <c r="E2" s="73"/>
      <c r="F2" s="73"/>
      <c r="G2" s="73"/>
      <c r="H2" s="73"/>
    </row>
    <row r="3" spans="1:8" s="43" customFormat="1" ht="16.8" x14ac:dyDescent="0.3"/>
    <row r="4" spans="1:8" s="44" customFormat="1" ht="16.8" x14ac:dyDescent="0.3">
      <c r="A4" s="44" t="s">
        <v>111</v>
      </c>
      <c r="D4" s="75">
        <v>36706</v>
      </c>
      <c r="E4" s="76"/>
    </row>
    <row r="5" spans="1:8" s="44" customFormat="1" ht="16.8" x14ac:dyDescent="0.3">
      <c r="A5" s="44" t="s">
        <v>112</v>
      </c>
      <c r="D5" s="77" t="str">
        <f>+'Page 1 of 2'!C1</f>
        <v>Brian Riley</v>
      </c>
      <c r="E5" s="78"/>
    </row>
    <row r="6" spans="1:8" s="44" customFormat="1" ht="16.8" x14ac:dyDescent="0.3"/>
    <row r="7" spans="1:8" s="44" customFormat="1" ht="16.8" x14ac:dyDescent="0.3">
      <c r="A7" s="44" t="s">
        <v>113</v>
      </c>
      <c r="D7" s="46" t="str">
        <f>+'Page 1 of 2'!D10</f>
        <v>Coastal Oil &amp; Gas Corporation</v>
      </c>
      <c r="E7" s="46"/>
      <c r="F7" s="46"/>
      <c r="G7" s="46"/>
      <c r="H7" s="46"/>
    </row>
    <row r="8" spans="1:8" s="44" customFormat="1" ht="16.8" x14ac:dyDescent="0.3">
      <c r="A8" s="44" t="s">
        <v>9</v>
      </c>
      <c r="D8" s="47" t="str">
        <f>+'Page 1 of 2'!D10</f>
        <v>Coastal Oil &amp; Gas Corporation</v>
      </c>
      <c r="E8" s="47"/>
      <c r="F8" s="47"/>
      <c r="G8" s="46"/>
      <c r="H8" s="46"/>
    </row>
    <row r="9" spans="1:8" s="44" customFormat="1" ht="16.8" x14ac:dyDescent="0.3">
      <c r="A9" s="44" t="s">
        <v>114</v>
      </c>
      <c r="D9" s="47" t="str">
        <f>+'Page 1 of 2'!D18:F18</f>
        <v>Hoff-Heller Unit #22 C/P</v>
      </c>
      <c r="E9" s="47"/>
      <c r="F9" s="47"/>
      <c r="G9" s="46"/>
      <c r="H9" s="46"/>
    </row>
    <row r="10" spans="1:8" s="44" customFormat="1" ht="16.8" x14ac:dyDescent="0.3">
      <c r="A10" s="44" t="s">
        <v>115</v>
      </c>
      <c r="B10" s="74" t="str">
        <f>+'Page 1 of 2'!D22</f>
        <v>Goliad</v>
      </c>
      <c r="C10" s="74"/>
      <c r="D10" s="44" t="s">
        <v>116</v>
      </c>
      <c r="E10" s="77" t="str">
        <f>+'Page 1 of 2'!D4</f>
        <v>485 Mission Valley</v>
      </c>
      <c r="F10" s="78"/>
      <c r="G10" s="78"/>
      <c r="H10" s="78"/>
    </row>
    <row r="11" spans="1:8" s="44" customFormat="1" ht="16.8" x14ac:dyDescent="0.3">
      <c r="A11" s="44" t="s">
        <v>117</v>
      </c>
      <c r="E11" s="45" t="s">
        <v>118</v>
      </c>
      <c r="F11" s="44" t="s">
        <v>119</v>
      </c>
      <c r="G11" s="77" t="str">
        <f>'Page 1 of 2'!C4</f>
        <v>098-4179</v>
      </c>
      <c r="H11" s="77"/>
    </row>
    <row r="12" spans="1:8" s="44" customFormat="1" ht="16.8" x14ac:dyDescent="0.3">
      <c r="A12" s="44" t="s">
        <v>120</v>
      </c>
      <c r="C12" s="49">
        <v>36708</v>
      </c>
      <c r="F12" s="44" t="s">
        <v>169</v>
      </c>
    </row>
    <row r="13" spans="1:8" s="44" customFormat="1" ht="16.8" x14ac:dyDescent="0.3">
      <c r="A13" s="44" t="s">
        <v>121</v>
      </c>
      <c r="C13" s="50">
        <f>+C12+365</f>
        <v>37073</v>
      </c>
      <c r="F13" s="44" t="s">
        <v>170</v>
      </c>
    </row>
    <row r="14" spans="1:8" s="44" customFormat="1" ht="16.8" x14ac:dyDescent="0.3">
      <c r="A14" s="44" t="s">
        <v>122</v>
      </c>
      <c r="C14" s="51">
        <f>+'Page 1 of 2'!J40</f>
        <v>5000</v>
      </c>
      <c r="F14" s="44" t="s">
        <v>171</v>
      </c>
    </row>
    <row r="15" spans="1:8" s="44" customFormat="1" ht="16.8" x14ac:dyDescent="0.3">
      <c r="A15" s="44" t="s">
        <v>123</v>
      </c>
      <c r="C15" s="45"/>
      <c r="D15" s="44" t="s">
        <v>124</v>
      </c>
    </row>
    <row r="16" spans="1:8" s="44" customFormat="1" ht="16.8" x14ac:dyDescent="0.3">
      <c r="B16" s="44" t="s">
        <v>125</v>
      </c>
      <c r="D16" s="74"/>
      <c r="E16" s="74"/>
      <c r="F16" s="52" t="s">
        <v>126</v>
      </c>
      <c r="G16" s="74"/>
      <c r="H16" s="74"/>
    </row>
    <row r="17" spans="1:8" s="44" customFormat="1" ht="16.8" x14ac:dyDescent="0.3">
      <c r="A17" s="44" t="s">
        <v>127</v>
      </c>
    </row>
    <row r="18" spans="1:8" s="44" customFormat="1" ht="16.8" x14ac:dyDescent="0.3">
      <c r="B18" s="44" t="s">
        <v>128</v>
      </c>
      <c r="E18" s="44" t="s">
        <v>129</v>
      </c>
    </row>
    <row r="19" spans="1:8" s="44" customFormat="1" ht="16.8" x14ac:dyDescent="0.3">
      <c r="B19" s="48"/>
      <c r="C19" s="44" t="s">
        <v>130</v>
      </c>
      <c r="E19" s="48"/>
      <c r="F19" s="44" t="s">
        <v>130</v>
      </c>
    </row>
    <row r="20" spans="1:8" s="44" customFormat="1" ht="16.8" x14ac:dyDescent="0.3">
      <c r="B20" s="48">
        <v>3.39</v>
      </c>
      <c r="C20" s="44" t="s">
        <v>131</v>
      </c>
      <c r="E20" s="48"/>
      <c r="F20" s="44" t="s">
        <v>131</v>
      </c>
    </row>
    <row r="21" spans="1:8" s="44" customFormat="1" ht="16.8" x14ac:dyDescent="0.3">
      <c r="B21" s="48"/>
      <c r="C21" s="44" t="s">
        <v>132</v>
      </c>
      <c r="E21" s="48"/>
      <c r="F21" s="44" t="s">
        <v>132</v>
      </c>
    </row>
    <row r="22" spans="1:8" s="44" customFormat="1" ht="16.8" x14ac:dyDescent="0.3">
      <c r="B22" s="48"/>
      <c r="C22" s="44" t="s">
        <v>133</v>
      </c>
      <c r="E22" s="48"/>
      <c r="F22" s="44" t="s">
        <v>133</v>
      </c>
    </row>
    <row r="23" spans="1:8" s="44" customFormat="1" ht="16.8" x14ac:dyDescent="0.3">
      <c r="B23" s="48"/>
      <c r="C23" s="44" t="s">
        <v>134</v>
      </c>
      <c r="E23" s="48"/>
      <c r="F23" s="44" t="s">
        <v>134</v>
      </c>
    </row>
    <row r="24" spans="1:8" s="44" customFormat="1" ht="16.8" x14ac:dyDescent="0.3">
      <c r="B24" s="44" t="s">
        <v>135</v>
      </c>
      <c r="D24" s="48"/>
      <c r="E24" s="44" t="s">
        <v>136</v>
      </c>
      <c r="F24" s="74"/>
      <c r="G24" s="74"/>
      <c r="H24" s="74"/>
    </row>
    <row r="25" spans="1:8" s="44" customFormat="1" ht="16.8" x14ac:dyDescent="0.3">
      <c r="B25" s="48"/>
      <c r="C25" s="44" t="s">
        <v>137</v>
      </c>
      <c r="E25" s="44" t="s">
        <v>138</v>
      </c>
      <c r="H25" s="45"/>
    </row>
    <row r="26" spans="1:8" s="44" customFormat="1" ht="16.8" x14ac:dyDescent="0.3"/>
    <row r="27" spans="1:8" s="44" customFormat="1" ht="16.8" x14ac:dyDescent="0.3">
      <c r="A27" s="44" t="s">
        <v>139</v>
      </c>
      <c r="C27" s="46" t="s">
        <v>175</v>
      </c>
      <c r="D27" s="46"/>
      <c r="E27" s="46"/>
      <c r="F27" s="46"/>
      <c r="G27" s="46"/>
      <c r="H27" s="46"/>
    </row>
    <row r="28" spans="1:8" s="44" customFormat="1" ht="16.8" x14ac:dyDescent="0.3">
      <c r="A28" s="46"/>
      <c r="B28" s="46"/>
      <c r="C28" s="46"/>
      <c r="D28" s="46"/>
      <c r="E28" s="46"/>
      <c r="F28" s="46"/>
      <c r="G28" s="46"/>
      <c r="H28" s="46"/>
    </row>
    <row r="29" spans="1:8" s="44" customFormat="1" ht="17.399999999999999" thickBot="1" x14ac:dyDescent="0.35">
      <c r="A29" s="53"/>
      <c r="B29" s="53"/>
      <c r="C29" s="53"/>
      <c r="D29" s="53"/>
      <c r="E29" s="53"/>
      <c r="F29" s="53"/>
      <c r="G29" s="53"/>
      <c r="H29" s="53"/>
    </row>
    <row r="30" spans="1:8" s="44" customFormat="1" ht="16.8" x14ac:dyDescent="0.3">
      <c r="A30" s="54" t="s">
        <v>140</v>
      </c>
      <c r="B30" s="54"/>
      <c r="C30" s="54"/>
      <c r="D30" s="55" t="s">
        <v>141</v>
      </c>
      <c r="E30" s="56" t="s">
        <v>142</v>
      </c>
      <c r="F30" s="57" t="s">
        <v>143</v>
      </c>
      <c r="G30" s="57"/>
      <c r="H30" s="58"/>
    </row>
    <row r="31" spans="1:8" s="44" customFormat="1" ht="34.5" customHeight="1" x14ac:dyDescent="0.3">
      <c r="A31" s="54" t="s">
        <v>144</v>
      </c>
      <c r="B31" s="54"/>
      <c r="C31" s="54"/>
      <c r="D31" s="59" t="s">
        <v>141</v>
      </c>
      <c r="E31" s="54"/>
      <c r="F31" s="57" t="s">
        <v>145</v>
      </c>
      <c r="G31" s="57">
        <v>0</v>
      </c>
      <c r="H31" s="60"/>
    </row>
    <row r="32" spans="1:8" s="44" customFormat="1" ht="16.8" x14ac:dyDescent="0.3">
      <c r="A32" s="54"/>
      <c r="B32" s="54"/>
      <c r="C32" s="54"/>
      <c r="D32" s="61"/>
      <c r="E32" s="54"/>
      <c r="F32" s="57" t="s">
        <v>146</v>
      </c>
      <c r="G32" s="57">
        <v>0</v>
      </c>
      <c r="H32" s="62"/>
    </row>
    <row r="33" spans="1:8" s="44" customFormat="1" ht="16.8" x14ac:dyDescent="0.3">
      <c r="A33" s="54" t="s">
        <v>147</v>
      </c>
      <c r="B33" s="54"/>
      <c r="C33" s="54"/>
      <c r="D33" s="63" t="s">
        <v>148</v>
      </c>
      <c r="E33" s="54"/>
      <c r="F33" s="57" t="s">
        <v>149</v>
      </c>
      <c r="G33" s="57">
        <v>0</v>
      </c>
      <c r="H33" s="62"/>
    </row>
    <row r="34" spans="1:8" s="44" customFormat="1" ht="16.8" x14ac:dyDescent="0.3">
      <c r="A34" s="54" t="s">
        <v>150</v>
      </c>
      <c r="B34" s="54"/>
      <c r="C34" s="54"/>
      <c r="D34" s="59" t="s">
        <v>141</v>
      </c>
      <c r="E34" s="54"/>
      <c r="F34" s="57" t="s">
        <v>151</v>
      </c>
      <c r="G34" s="57">
        <v>0</v>
      </c>
      <c r="H34" s="62"/>
    </row>
    <row r="35" spans="1:8" s="44" customFormat="1" ht="16.8" x14ac:dyDescent="0.3">
      <c r="A35" s="54"/>
      <c r="B35" s="54"/>
      <c r="C35" s="54"/>
      <c r="D35" s="54"/>
      <c r="E35" s="54"/>
      <c r="F35" s="57" t="s">
        <v>152</v>
      </c>
      <c r="G35" s="57">
        <v>0</v>
      </c>
      <c r="H35" s="62"/>
    </row>
    <row r="36" spans="1:8" s="44" customFormat="1" ht="16.8" x14ac:dyDescent="0.3">
      <c r="A36" s="57" t="s">
        <v>153</v>
      </c>
      <c r="B36" s="57"/>
      <c r="C36" s="54"/>
      <c r="D36" s="54"/>
      <c r="E36" s="54"/>
      <c r="F36" s="57" t="s">
        <v>154</v>
      </c>
      <c r="G36" s="57">
        <f>SUM(G31:G35)</f>
        <v>0</v>
      </c>
      <c r="H36" s="62"/>
    </row>
    <row r="37" spans="1:8" s="44" customFormat="1" ht="16.8" x14ac:dyDescent="0.3">
      <c r="A37" s="57" t="s">
        <v>155</v>
      </c>
      <c r="B37" s="57"/>
      <c r="C37" s="54"/>
      <c r="D37" s="64"/>
      <c r="E37" s="64"/>
      <c r="F37" s="54"/>
      <c r="G37" s="64"/>
      <c r="H37" s="62"/>
    </row>
    <row r="38" spans="1:8" s="44" customFormat="1" ht="16.8" x14ac:dyDescent="0.3">
      <c r="A38" s="57" t="s">
        <v>156</v>
      </c>
      <c r="B38" s="57"/>
      <c r="C38" s="54"/>
      <c r="D38" s="64"/>
      <c r="E38" s="64"/>
      <c r="F38" s="54"/>
      <c r="G38" s="64"/>
    </row>
    <row r="39" spans="1:8" s="44" customFormat="1" ht="16.8" x14ac:dyDescent="0.3">
      <c r="A39" s="57" t="s">
        <v>157</v>
      </c>
      <c r="B39" s="57"/>
      <c r="C39" s="54"/>
      <c r="D39" s="64"/>
      <c r="E39" s="64"/>
      <c r="F39" s="54"/>
      <c r="G39" s="64"/>
    </row>
    <row r="40" spans="1:8" s="44" customFormat="1" ht="16.8" x14ac:dyDescent="0.3">
      <c r="A40" s="57" t="s">
        <v>158</v>
      </c>
      <c r="B40" s="57"/>
      <c r="C40" s="54"/>
      <c r="D40" s="64"/>
      <c r="E40" s="64"/>
      <c r="F40" s="54"/>
      <c r="G40" s="64"/>
    </row>
    <row r="41" spans="1:8" s="44" customFormat="1" ht="16.8" x14ac:dyDescent="0.3">
      <c r="A41" s="57" t="s">
        <v>159</v>
      </c>
      <c r="B41" s="57"/>
      <c r="C41" s="54"/>
      <c r="D41" s="64"/>
      <c r="E41" s="64"/>
      <c r="F41" s="54"/>
      <c r="G41" s="64"/>
    </row>
    <row r="42" spans="1:8" s="44" customFormat="1" ht="16.8" x14ac:dyDescent="0.3"/>
    <row r="43" spans="1:8" s="44" customFormat="1" ht="16.8" x14ac:dyDescent="0.3"/>
    <row r="44" spans="1:8" s="43" customFormat="1" ht="16.8" x14ac:dyDescent="0.3"/>
    <row r="45" spans="1:8" s="43" customFormat="1" ht="16.8" x14ac:dyDescent="0.3"/>
    <row r="46" spans="1:8" s="65" customFormat="1" ht="17.399999999999999" x14ac:dyDescent="0.3"/>
    <row r="47" spans="1:8" s="65" customFormat="1" ht="17.399999999999999" x14ac:dyDescent="0.3"/>
    <row r="48" spans="1:8" s="65" customFormat="1" ht="17.399999999999999" x14ac:dyDescent="0.3"/>
    <row r="49" s="65" customFormat="1" ht="17.399999999999999" x14ac:dyDescent="0.3"/>
  </sheetData>
  <mergeCells count="10">
    <mergeCell ref="A1:H1"/>
    <mergeCell ref="A2:H2"/>
    <mergeCell ref="F24:H24"/>
    <mergeCell ref="D16:E16"/>
    <mergeCell ref="G16:H16"/>
    <mergeCell ref="B10:C10"/>
    <mergeCell ref="D4:E4"/>
    <mergeCell ref="D5:E5"/>
    <mergeCell ref="E10:H10"/>
    <mergeCell ref="G11:H11"/>
  </mergeCells>
  <pageMargins left="0" right="0" top="0" bottom="0" header="0.5" footer="0.5"/>
  <pageSetup fitToHeight="0" orientation="portrait" r:id="rId1"/>
  <headerFooter alignWithMargins="0">
    <oddFooter xml:space="preserve">&amp;L&amp;8Route:  PS&gt;FP&gt;T&gt;PS&gt;WORKORDER&gt;O
04/2000 [gmw/h:/wellconnect/parties/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Page 1 of 2</vt:lpstr>
      <vt:lpstr>Page 2 of 2</vt:lpstr>
      <vt:lpstr>Transport</vt:lpstr>
      <vt:lpstr>'Page 1 of 2'!Print_Area</vt:lpstr>
      <vt:lpstr>'Page 2 of 2'!Print_Area</vt:lpstr>
      <vt:lpstr>Transport!Print_Area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jfosdic</dc:creator>
  <cp:lastModifiedBy>Havlíček Jan</cp:lastModifiedBy>
  <cp:lastPrinted>2000-06-29T21:47:00Z</cp:lastPrinted>
  <dcterms:created xsi:type="dcterms:W3CDTF">1999-07-28T17:58:59Z</dcterms:created>
  <dcterms:modified xsi:type="dcterms:W3CDTF">2023-09-10T15:09:11Z</dcterms:modified>
</cp:coreProperties>
</file>