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11328" windowHeight="6336"/>
  </bookViews>
  <sheets>
    <sheet name="Noms" sheetId="2" r:id="rId1"/>
  </sheets>
  <definedNames>
    <definedName name="_xlnm.Print_Area" localSheetId="0">Noms!$A$1:$J$36</definedName>
  </definedNames>
  <calcPr calcId="0"/>
</workbook>
</file>

<file path=xl/calcChain.xml><?xml version="1.0" encoding="utf-8"?>
<calcChain xmlns="http://schemas.openxmlformats.org/spreadsheetml/2006/main">
  <c r="H16" i="2" l="1"/>
  <c r="J16" i="2"/>
  <c r="H17" i="2"/>
  <c r="J17" i="2"/>
  <c r="H18" i="2"/>
  <c r="J18" i="2"/>
  <c r="H19" i="2"/>
  <c r="J19" i="2"/>
  <c r="H20" i="2"/>
  <c r="J20" i="2"/>
  <c r="H21" i="2"/>
  <c r="J21" i="2"/>
  <c r="H22" i="2"/>
  <c r="J22" i="2"/>
  <c r="H23" i="2"/>
  <c r="J23" i="2"/>
  <c r="H24" i="2"/>
  <c r="J24" i="2"/>
  <c r="H25" i="2"/>
  <c r="J25" i="2"/>
  <c r="H26" i="2"/>
  <c r="J26" i="2"/>
  <c r="H27" i="2"/>
  <c r="J27" i="2"/>
  <c r="H28" i="2"/>
  <c r="J28" i="2"/>
  <c r="H29" i="2"/>
  <c r="J29" i="2"/>
  <c r="H30" i="2"/>
  <c r="J30" i="2"/>
  <c r="H31" i="2"/>
  <c r="J31" i="2"/>
  <c r="H32" i="2"/>
  <c r="J32" i="2"/>
  <c r="H33" i="2"/>
  <c r="J33" i="2"/>
  <c r="D35" i="2"/>
  <c r="H35" i="2"/>
  <c r="J35" i="2"/>
</calcChain>
</file>

<file path=xl/sharedStrings.xml><?xml version="1.0" encoding="utf-8"?>
<sst xmlns="http://schemas.openxmlformats.org/spreadsheetml/2006/main" count="47" uniqueCount="42">
  <si>
    <t>TO:</t>
  </si>
  <si>
    <t>ENRON NORTH AMERICA</t>
  </si>
  <si>
    <t>FAX:</t>
  </si>
  <si>
    <t>E-MAIL:</t>
  </si>
  <si>
    <t>PHONE:</t>
  </si>
  <si>
    <t>(713) 853-9272</t>
  </si>
  <si>
    <t>(713) 646-2391</t>
  </si>
  <si>
    <t>FROM:</t>
  </si>
  <si>
    <t>JAN SVAJIAN</t>
  </si>
  <si>
    <t>DEVON ENERGY CORPORATION</t>
  </si>
  <si>
    <t>(405) 552-8163</t>
  </si>
  <si>
    <t>(405) 552-4664</t>
  </si>
  <si>
    <t>jan.svajian@dvn.com</t>
  </si>
  <si>
    <t>Baird Colby Sat #3 (K-332)</t>
  </si>
  <si>
    <t>Baird CLFK Colby (90289)</t>
  </si>
  <si>
    <t>Baird WE 1312 (K-351)</t>
  </si>
  <si>
    <t>KCC 359 Battery (K-330)</t>
  </si>
  <si>
    <t>SKEU 108 Battery</t>
  </si>
  <si>
    <t>State Walton #5 (90337)</t>
  </si>
  <si>
    <t>Baird #1257 (90339)</t>
  </si>
  <si>
    <t>Baird #1875 (90329)</t>
  </si>
  <si>
    <t>Baird #1954 (90327)</t>
  </si>
  <si>
    <t>Baird #1955 (90328)</t>
  </si>
  <si>
    <t>H.E. Lovett #2 (90348)</t>
  </si>
  <si>
    <t>State Walton #1 (90336)</t>
  </si>
  <si>
    <t>Baird #1382 (90338)</t>
  </si>
  <si>
    <t>Baird Ellen (90341)</t>
  </si>
  <si>
    <t>Baird Plant (90340)</t>
  </si>
  <si>
    <t>H.E. Lovett Tank Bty (90342)</t>
  </si>
  <si>
    <t>CDP NAME &amp; METER NUMBER</t>
  </si>
  <si>
    <t>VOLUME</t>
  </si>
  <si>
    <t>AVAILABLE</t>
  </si>
  <si>
    <t>DBQ</t>
  </si>
  <si>
    <t>%</t>
  </si>
  <si>
    <t>EXCESS</t>
  </si>
  <si>
    <t>AMOUNT</t>
  </si>
  <si>
    <t>Baird #1381 (90353</t>
  </si>
  <si>
    <t>KEYSTONE PLANT TAILGATE MMBTU/D</t>
  </si>
  <si>
    <t>Effective Date</t>
  </si>
  <si>
    <t>AMI CHOKSHI</t>
  </si>
  <si>
    <t>ami.chokshi@enron.com</t>
  </si>
  <si>
    <t>SKEU Bass Operated Holt 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</si>
</sst>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</font>
    <font>
      <b/>
      <sz val="12"/>
      <name val="Arial"/>
      <family val="2"/>
    </font>
    <font>
      <sz val="12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"/>
    </xf>
    <xf numFmtId="9" fontId="2" fillId="0" borderId="0" xfId="0" applyNumberFormat="1" applyFont="1"/>
    <xf numFmtId="3" fontId="2" fillId="0" borderId="0" xfId="0" applyNumberFormat="1" applyFont="1"/>
    <xf numFmtId="0" fontId="2" fillId="0" borderId="1" xfId="0" applyFont="1" applyBorder="1"/>
    <xf numFmtId="3" fontId="2" fillId="0" borderId="1" xfId="0" applyNumberFormat="1" applyFont="1" applyBorder="1"/>
    <xf numFmtId="3" fontId="1" fillId="0" borderId="0" xfId="0" applyNumberFormat="1" applyFont="1"/>
    <xf numFmtId="15" fontId="1" fillId="0" borderId="0" xfId="0" applyNumberFormat="1" applyFont="1" applyAlignment="1">
      <alignment horizontal="center"/>
    </xf>
    <xf numFmtId="0" fontId="2" fillId="0" borderId="0" xfId="0" applyFont="1" applyBorder="1"/>
    <xf numFmtId="3" fontId="2" fillId="0" borderId="0" xfId="0" applyNumberFormat="1" applyFont="1" applyBorder="1"/>
    <xf numFmtId="9" fontId="2" fillId="0" borderId="1" xfId="0" applyNumberFormat="1" applyFont="1" applyBorder="1"/>
    <xf numFmtId="9" fontId="2" fillId="0" borderId="0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O128"/>
  <sheetViews>
    <sheetView tabSelected="1" topLeftCell="A2" workbookViewId="0">
      <selection activeCell="B4" sqref="B4"/>
    </sheetView>
  </sheetViews>
  <sheetFormatPr defaultRowHeight="13.2" x14ac:dyDescent="0.25"/>
  <cols>
    <col min="2" max="2" width="35.6640625" customWidth="1"/>
    <col min="4" max="4" width="17.6640625" customWidth="1"/>
    <col min="8" max="8" width="15.6640625" customWidth="1"/>
    <col min="10" max="10" width="11.6640625" customWidth="1"/>
  </cols>
  <sheetData>
    <row r="1" spans="1:41" ht="15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</row>
    <row r="2" spans="1:41" ht="15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</row>
    <row r="3" spans="1:41" ht="15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</row>
    <row r="4" spans="1:41" ht="15.6" x14ac:dyDescent="0.3">
      <c r="A4" s="1" t="s">
        <v>0</v>
      </c>
      <c r="B4" s="1" t="s">
        <v>39</v>
      </c>
      <c r="C4" s="1"/>
      <c r="D4" s="9" t="s">
        <v>38</v>
      </c>
      <c r="E4" s="2"/>
      <c r="F4" s="2"/>
      <c r="G4" s="1" t="s">
        <v>4</v>
      </c>
      <c r="H4" s="1" t="s">
        <v>5</v>
      </c>
      <c r="I4" s="1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</row>
    <row r="5" spans="1:41" ht="15.6" x14ac:dyDescent="0.3">
      <c r="A5" s="1"/>
      <c r="B5" s="1" t="s">
        <v>1</v>
      </c>
      <c r="C5" s="1"/>
      <c r="D5" s="9">
        <v>36692</v>
      </c>
      <c r="E5" s="2"/>
      <c r="F5" s="2"/>
      <c r="G5" s="1" t="s">
        <v>2</v>
      </c>
      <c r="H5" s="1" t="s">
        <v>6</v>
      </c>
      <c r="I5" s="1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</row>
    <row r="6" spans="1:41" ht="15.6" x14ac:dyDescent="0.3">
      <c r="A6" s="2"/>
      <c r="B6" s="2"/>
      <c r="C6" s="2"/>
      <c r="D6" s="2"/>
      <c r="E6" s="2"/>
      <c r="F6" s="2"/>
      <c r="G6" s="1" t="s">
        <v>3</v>
      </c>
      <c r="H6" s="1" t="s">
        <v>40</v>
      </c>
      <c r="I6" s="1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</row>
    <row r="7" spans="1:41" ht="15.6" x14ac:dyDescent="0.3">
      <c r="A7" s="2"/>
      <c r="B7" s="2"/>
      <c r="C7" s="2"/>
      <c r="D7" s="2"/>
      <c r="E7" s="2"/>
      <c r="F7" s="2"/>
      <c r="G7" s="1"/>
      <c r="H7" s="1"/>
      <c r="I7" s="1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</row>
    <row r="8" spans="1:41" ht="15.6" x14ac:dyDescent="0.3">
      <c r="A8" s="2"/>
      <c r="B8" s="2"/>
      <c r="C8" s="2"/>
      <c r="D8" s="2"/>
      <c r="E8" s="2"/>
      <c r="F8" s="2"/>
      <c r="G8" s="1"/>
      <c r="H8" s="1"/>
      <c r="I8" s="1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</row>
    <row r="9" spans="1:41" ht="15.6" x14ac:dyDescent="0.3">
      <c r="A9" s="1" t="s">
        <v>7</v>
      </c>
      <c r="B9" s="1" t="s">
        <v>8</v>
      </c>
      <c r="C9" s="1"/>
      <c r="D9" s="1"/>
      <c r="E9" s="2"/>
      <c r="F9" s="2"/>
      <c r="G9" s="1" t="s">
        <v>4</v>
      </c>
      <c r="H9" s="1" t="s">
        <v>10</v>
      </c>
      <c r="I9" s="1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</row>
    <row r="10" spans="1:41" ht="15.6" x14ac:dyDescent="0.3">
      <c r="A10" s="1"/>
      <c r="B10" s="1" t="s">
        <v>9</v>
      </c>
      <c r="C10" s="1"/>
      <c r="D10" s="1"/>
      <c r="E10" s="2"/>
      <c r="F10" s="2"/>
      <c r="G10" s="1" t="s">
        <v>2</v>
      </c>
      <c r="H10" s="1" t="s">
        <v>11</v>
      </c>
      <c r="I10" s="1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</row>
    <row r="11" spans="1:41" ht="15.6" x14ac:dyDescent="0.3">
      <c r="A11" s="2"/>
      <c r="B11" s="2"/>
      <c r="C11" s="2"/>
      <c r="D11" s="2"/>
      <c r="E11" s="2"/>
      <c r="F11" s="2"/>
      <c r="G11" s="1" t="s">
        <v>3</v>
      </c>
      <c r="H11" s="1" t="s">
        <v>12</v>
      </c>
      <c r="I11" s="1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</row>
    <row r="12" spans="1:41" ht="15.6" x14ac:dyDescent="0.3">
      <c r="A12" s="2"/>
      <c r="B12" s="2"/>
      <c r="C12" s="2"/>
      <c r="D12" s="2"/>
      <c r="E12" s="2"/>
      <c r="F12" s="2"/>
      <c r="G12" s="1"/>
      <c r="H12" s="1"/>
      <c r="I12" s="1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</row>
    <row r="13" spans="1:41" ht="15.6" x14ac:dyDescent="0.3">
      <c r="A13" s="2"/>
      <c r="B13" s="2"/>
      <c r="C13" s="2"/>
      <c r="D13" s="3" t="s">
        <v>30</v>
      </c>
      <c r="E13" s="2"/>
      <c r="F13" s="3" t="s">
        <v>32</v>
      </c>
      <c r="G13" s="2"/>
      <c r="H13" s="3" t="s">
        <v>32</v>
      </c>
      <c r="I13" s="2"/>
      <c r="J13" s="3" t="s">
        <v>34</v>
      </c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</row>
    <row r="14" spans="1:41" ht="15.6" x14ac:dyDescent="0.3">
      <c r="A14" s="2"/>
      <c r="B14" s="3" t="s">
        <v>29</v>
      </c>
      <c r="C14" s="2"/>
      <c r="D14" s="3" t="s">
        <v>31</v>
      </c>
      <c r="E14" s="2"/>
      <c r="F14" s="3" t="s">
        <v>33</v>
      </c>
      <c r="G14" s="2"/>
      <c r="H14" s="3" t="s">
        <v>31</v>
      </c>
      <c r="I14" s="2"/>
      <c r="J14" s="3" t="s">
        <v>35</v>
      </c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</row>
    <row r="15" spans="1:41" ht="15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</row>
    <row r="16" spans="1:41" ht="15" x14ac:dyDescent="0.25">
      <c r="A16" s="2"/>
      <c r="B16" s="2" t="s">
        <v>14</v>
      </c>
      <c r="C16" s="2"/>
      <c r="D16" s="5">
        <v>933.25</v>
      </c>
      <c r="E16" s="2"/>
      <c r="F16" s="4">
        <v>0.75</v>
      </c>
      <c r="G16" s="2"/>
      <c r="H16" s="5">
        <f>D16*F16</f>
        <v>699.9375</v>
      </c>
      <c r="I16" s="2"/>
      <c r="J16" s="5">
        <f>D16-H16</f>
        <v>233.3125</v>
      </c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</row>
    <row r="17" spans="1:41" ht="15" x14ac:dyDescent="0.25">
      <c r="A17" s="2"/>
      <c r="B17" s="2" t="s">
        <v>13</v>
      </c>
      <c r="C17" s="2"/>
      <c r="D17" s="5">
        <v>104</v>
      </c>
      <c r="E17" s="2"/>
      <c r="F17" s="4">
        <v>0.75</v>
      </c>
      <c r="G17" s="2"/>
      <c r="H17" s="5">
        <f t="shared" ref="H17:H31" si="0">D17*F17</f>
        <v>78</v>
      </c>
      <c r="I17" s="2"/>
      <c r="J17" s="5">
        <f t="shared" ref="J17:J31" si="1">D17-H17</f>
        <v>26</v>
      </c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</row>
    <row r="18" spans="1:41" ht="15" x14ac:dyDescent="0.25">
      <c r="A18" s="2"/>
      <c r="B18" s="2" t="s">
        <v>15</v>
      </c>
      <c r="C18" s="2"/>
      <c r="D18" s="5">
        <v>91</v>
      </c>
      <c r="E18" s="2"/>
      <c r="F18" s="4">
        <v>0.75</v>
      </c>
      <c r="G18" s="2"/>
      <c r="H18" s="5">
        <f t="shared" si="0"/>
        <v>68.25</v>
      </c>
      <c r="I18" s="2"/>
      <c r="J18" s="5">
        <f t="shared" si="1"/>
        <v>22.75</v>
      </c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</row>
    <row r="19" spans="1:41" ht="15" x14ac:dyDescent="0.25">
      <c r="A19" s="2"/>
      <c r="B19" s="2" t="s">
        <v>16</v>
      </c>
      <c r="C19" s="2"/>
      <c r="D19" s="5">
        <v>87.75</v>
      </c>
      <c r="E19" s="2"/>
      <c r="F19" s="4">
        <v>0.75</v>
      </c>
      <c r="G19" s="2"/>
      <c r="H19" s="5">
        <f t="shared" si="0"/>
        <v>65.8125</v>
      </c>
      <c r="I19" s="2"/>
      <c r="J19" s="5">
        <f t="shared" si="1"/>
        <v>21.9375</v>
      </c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</row>
    <row r="20" spans="1:41" ht="15" x14ac:dyDescent="0.25">
      <c r="A20" s="2"/>
      <c r="B20" s="2" t="s">
        <v>17</v>
      </c>
      <c r="C20" s="2"/>
      <c r="D20" s="5">
        <v>7032.1305599999987</v>
      </c>
      <c r="E20" s="2"/>
      <c r="F20" s="4">
        <v>0.75</v>
      </c>
      <c r="G20" s="2"/>
      <c r="H20" s="5">
        <f t="shared" si="0"/>
        <v>5274.0979199999992</v>
      </c>
      <c r="I20" s="2"/>
      <c r="J20" s="5">
        <f t="shared" si="1"/>
        <v>1758.0326399999994</v>
      </c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</row>
    <row r="21" spans="1:41" ht="15" x14ac:dyDescent="0.25">
      <c r="A21" s="2"/>
      <c r="B21" s="2" t="s">
        <v>18</v>
      </c>
      <c r="C21" s="2"/>
      <c r="D21" s="5">
        <v>365.625</v>
      </c>
      <c r="E21" s="2"/>
      <c r="F21" s="4">
        <v>0.75</v>
      </c>
      <c r="G21" s="2"/>
      <c r="H21" s="5">
        <f t="shared" si="0"/>
        <v>274.21875</v>
      </c>
      <c r="I21" s="2"/>
      <c r="J21" s="5">
        <f t="shared" si="1"/>
        <v>91.40625</v>
      </c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</row>
    <row r="22" spans="1:41" ht="15" x14ac:dyDescent="0.25">
      <c r="A22" s="2"/>
      <c r="B22" s="2" t="s">
        <v>19</v>
      </c>
      <c r="C22" s="2"/>
      <c r="D22" s="5">
        <v>406.25</v>
      </c>
      <c r="E22" s="2"/>
      <c r="F22" s="4">
        <v>0.75</v>
      </c>
      <c r="G22" s="2"/>
      <c r="H22" s="5">
        <f t="shared" si="0"/>
        <v>304.6875</v>
      </c>
      <c r="I22" s="2"/>
      <c r="J22" s="5">
        <f t="shared" si="1"/>
        <v>101.5625</v>
      </c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</row>
    <row r="23" spans="1:41" ht="15" x14ac:dyDescent="0.25">
      <c r="A23" s="2"/>
      <c r="B23" s="2" t="s">
        <v>20</v>
      </c>
      <c r="C23" s="2"/>
      <c r="D23" s="5">
        <v>195</v>
      </c>
      <c r="E23" s="2"/>
      <c r="F23" s="4">
        <v>0.75</v>
      </c>
      <c r="G23" s="2"/>
      <c r="H23" s="5">
        <f t="shared" si="0"/>
        <v>146.25</v>
      </c>
      <c r="I23" s="2"/>
      <c r="J23" s="5">
        <f t="shared" si="1"/>
        <v>48.75</v>
      </c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</row>
    <row r="24" spans="1:41" ht="15" x14ac:dyDescent="0.25">
      <c r="A24" s="2"/>
      <c r="B24" s="2" t="s">
        <v>21</v>
      </c>
      <c r="C24" s="2"/>
      <c r="D24" s="5">
        <v>357.5</v>
      </c>
      <c r="E24" s="2"/>
      <c r="F24" s="4">
        <v>0.75</v>
      </c>
      <c r="G24" s="2"/>
      <c r="H24" s="5">
        <f t="shared" si="0"/>
        <v>268.125</v>
      </c>
      <c r="I24" s="2"/>
      <c r="J24" s="5">
        <f t="shared" si="1"/>
        <v>89.375</v>
      </c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</row>
    <row r="25" spans="1:41" ht="15" x14ac:dyDescent="0.25">
      <c r="A25" s="2"/>
      <c r="B25" s="2" t="s">
        <v>22</v>
      </c>
      <c r="C25" s="2"/>
      <c r="D25" s="5">
        <v>403</v>
      </c>
      <c r="E25" s="2"/>
      <c r="F25" s="4">
        <v>0.75</v>
      </c>
      <c r="G25" s="2"/>
      <c r="H25" s="5">
        <f t="shared" si="0"/>
        <v>302.25</v>
      </c>
      <c r="I25" s="2"/>
      <c r="J25" s="5">
        <f t="shared" si="1"/>
        <v>100.75</v>
      </c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</row>
    <row r="26" spans="1:41" ht="15" x14ac:dyDescent="0.25">
      <c r="A26" s="2"/>
      <c r="B26" s="2" t="s">
        <v>23</v>
      </c>
      <c r="C26" s="2"/>
      <c r="D26" s="5">
        <v>282.75</v>
      </c>
      <c r="E26" s="2"/>
      <c r="F26" s="4">
        <v>0.75</v>
      </c>
      <c r="G26" s="2"/>
      <c r="H26" s="5">
        <f t="shared" si="0"/>
        <v>212.0625</v>
      </c>
      <c r="I26" s="2"/>
      <c r="J26" s="5">
        <f t="shared" si="1"/>
        <v>70.6875</v>
      </c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</row>
    <row r="27" spans="1:41" ht="15" x14ac:dyDescent="0.25">
      <c r="A27" s="2"/>
      <c r="B27" s="2" t="s">
        <v>24</v>
      </c>
      <c r="C27" s="2"/>
      <c r="D27" s="5">
        <v>362.59470000000005</v>
      </c>
      <c r="E27" s="2"/>
      <c r="F27" s="4">
        <v>0.75</v>
      </c>
      <c r="G27" s="2"/>
      <c r="H27" s="5">
        <f t="shared" si="0"/>
        <v>271.94602500000002</v>
      </c>
      <c r="I27" s="2"/>
      <c r="J27" s="5">
        <f t="shared" si="1"/>
        <v>90.648675000000026</v>
      </c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</row>
    <row r="28" spans="1:41" ht="15" x14ac:dyDescent="0.25">
      <c r="A28" s="2"/>
      <c r="B28" s="2" t="s">
        <v>25</v>
      </c>
      <c r="C28" s="2"/>
      <c r="D28" s="5">
        <v>380.25</v>
      </c>
      <c r="E28" s="2"/>
      <c r="F28" s="4">
        <v>0.75</v>
      </c>
      <c r="G28" s="2"/>
      <c r="H28" s="5">
        <f t="shared" si="0"/>
        <v>285.1875</v>
      </c>
      <c r="I28" s="2"/>
      <c r="J28" s="5">
        <f t="shared" si="1"/>
        <v>95.0625</v>
      </c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</row>
    <row r="29" spans="1:41" ht="15" x14ac:dyDescent="0.25">
      <c r="A29" s="2"/>
      <c r="B29" s="2" t="s">
        <v>26</v>
      </c>
      <c r="C29" s="2"/>
      <c r="D29" s="5">
        <v>520</v>
      </c>
      <c r="E29" s="2"/>
      <c r="F29" s="4">
        <v>0.75</v>
      </c>
      <c r="G29" s="2"/>
      <c r="H29" s="5">
        <f t="shared" si="0"/>
        <v>390</v>
      </c>
      <c r="I29" s="2"/>
      <c r="J29" s="5">
        <f t="shared" si="1"/>
        <v>130</v>
      </c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</row>
    <row r="30" spans="1:41" ht="15" x14ac:dyDescent="0.25">
      <c r="A30" s="2"/>
      <c r="B30" s="2" t="s">
        <v>27</v>
      </c>
      <c r="C30" s="2"/>
      <c r="D30" s="5">
        <v>745.46875</v>
      </c>
      <c r="E30" s="2"/>
      <c r="F30" s="4">
        <v>0.75</v>
      </c>
      <c r="G30" s="2"/>
      <c r="H30" s="5">
        <f t="shared" si="0"/>
        <v>559.1015625</v>
      </c>
      <c r="I30" s="2"/>
      <c r="J30" s="5">
        <f t="shared" si="1"/>
        <v>186.3671875</v>
      </c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</row>
    <row r="31" spans="1:41" ht="15" x14ac:dyDescent="0.25">
      <c r="A31" s="2"/>
      <c r="B31" s="2" t="s">
        <v>28</v>
      </c>
      <c r="C31" s="2"/>
      <c r="D31" s="5">
        <v>150.60379749999998</v>
      </c>
      <c r="E31" s="2"/>
      <c r="F31" s="4">
        <v>0.75</v>
      </c>
      <c r="G31" s="2"/>
      <c r="H31" s="5">
        <f t="shared" si="0"/>
        <v>112.95284812499999</v>
      </c>
      <c r="I31" s="2"/>
      <c r="J31" s="5">
        <f t="shared" si="1"/>
        <v>37.650949374999996</v>
      </c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</row>
    <row r="32" spans="1:41" ht="15" x14ac:dyDescent="0.25">
      <c r="A32" s="2"/>
      <c r="B32" s="10" t="s">
        <v>36</v>
      </c>
      <c r="C32" s="10"/>
      <c r="D32" s="11">
        <v>325</v>
      </c>
      <c r="E32" s="10"/>
      <c r="F32" s="13">
        <v>0.75</v>
      </c>
      <c r="G32" s="10"/>
      <c r="H32" s="11">
        <f>D32*F32</f>
        <v>243.75</v>
      </c>
      <c r="I32" s="10"/>
      <c r="J32" s="11">
        <f>D32-H32</f>
        <v>81.25</v>
      </c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</row>
    <row r="33" spans="1:41" ht="15" x14ac:dyDescent="0.25">
      <c r="A33" s="2"/>
      <c r="B33" s="6" t="s">
        <v>41</v>
      </c>
      <c r="C33" s="6"/>
      <c r="D33" s="7">
        <v>1025</v>
      </c>
      <c r="E33" s="10"/>
      <c r="F33" s="12">
        <v>0.75</v>
      </c>
      <c r="G33" s="6"/>
      <c r="H33" s="7">
        <f>D33*F33</f>
        <v>768.75</v>
      </c>
      <c r="I33" s="6"/>
      <c r="J33" s="7">
        <f>D33-H33</f>
        <v>256.25</v>
      </c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</row>
    <row r="34" spans="1:41" ht="15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</row>
    <row r="35" spans="1:41" ht="15.6" x14ac:dyDescent="0.3">
      <c r="A35" s="2"/>
      <c r="B35" s="1" t="s">
        <v>37</v>
      </c>
      <c r="C35" s="2"/>
      <c r="D35" s="8">
        <f>SUM(D16:D33)</f>
        <v>13767.172807499997</v>
      </c>
      <c r="E35" s="2"/>
      <c r="F35" s="2"/>
      <c r="G35" s="2"/>
      <c r="H35" s="8">
        <f>SUM(H16:H33)</f>
        <v>10325.379605624999</v>
      </c>
      <c r="I35" s="2"/>
      <c r="J35" s="8">
        <f>SUM(J16:J33)</f>
        <v>3441.7932018749993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</row>
    <row r="36" spans="1:41" ht="15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</row>
    <row r="37" spans="1:41" ht="15" x14ac:dyDescent="0.25">
      <c r="A37" s="2"/>
      <c r="B37" s="2"/>
      <c r="C37" s="2"/>
      <c r="D37" s="5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</row>
    <row r="38" spans="1:41" ht="15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</row>
    <row r="39" spans="1:41" ht="15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</row>
    <row r="40" spans="1:41" ht="15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</row>
    <row r="41" spans="1:41" ht="15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</row>
    <row r="42" spans="1:41" ht="15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</row>
    <row r="43" spans="1:41" ht="15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</row>
    <row r="44" spans="1:41" ht="15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</row>
    <row r="45" spans="1:41" ht="15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</row>
    <row r="46" spans="1:41" ht="15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</row>
    <row r="47" spans="1:41" ht="15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</row>
    <row r="48" spans="1:41" ht="15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</row>
    <row r="49" spans="1:41" ht="15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</row>
    <row r="50" spans="1:41" ht="15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</row>
    <row r="51" spans="1:41" ht="15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</row>
    <row r="52" spans="1:41" ht="15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</row>
    <row r="53" spans="1:41" ht="15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</row>
    <row r="54" spans="1:41" ht="15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</row>
    <row r="55" spans="1:41" ht="15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</row>
    <row r="56" spans="1:41" ht="15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</row>
    <row r="57" spans="1:41" ht="15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</row>
    <row r="58" spans="1:41" ht="15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</row>
    <row r="59" spans="1:41" ht="15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</row>
    <row r="60" spans="1:41" ht="15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</row>
    <row r="61" spans="1:41" ht="15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</row>
    <row r="62" spans="1:41" ht="15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</row>
    <row r="63" spans="1:41" ht="15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</row>
    <row r="64" spans="1:41" ht="15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</row>
    <row r="65" spans="1:41" ht="15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</row>
    <row r="66" spans="1:41" ht="15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</row>
    <row r="67" spans="1:41" ht="15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</row>
    <row r="68" spans="1:41" ht="15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</row>
    <row r="69" spans="1:41" ht="15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</row>
    <row r="70" spans="1:41" ht="15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</row>
    <row r="71" spans="1:41" ht="15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</row>
    <row r="72" spans="1:41" ht="15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</row>
    <row r="73" spans="1:41" ht="15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</row>
    <row r="74" spans="1:41" ht="15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</row>
    <row r="75" spans="1:41" ht="15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</row>
    <row r="76" spans="1:41" ht="15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</row>
    <row r="77" spans="1:41" ht="15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</row>
    <row r="78" spans="1:41" ht="15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</row>
    <row r="79" spans="1:41" ht="15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</row>
    <row r="80" spans="1:41" ht="15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</row>
    <row r="81" spans="1:41" ht="15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</row>
    <row r="82" spans="1:41" ht="15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</row>
    <row r="83" spans="1:41" ht="15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</row>
    <row r="84" spans="1:41" ht="15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</row>
    <row r="85" spans="1:41" ht="15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</row>
    <row r="86" spans="1:41" ht="15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</row>
    <row r="87" spans="1:41" ht="15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</row>
    <row r="88" spans="1:41" ht="15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</row>
    <row r="89" spans="1:41" ht="15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</row>
    <row r="90" spans="1:41" ht="15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</row>
    <row r="91" spans="1:41" ht="15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</row>
    <row r="92" spans="1:41" ht="15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</row>
    <row r="93" spans="1:41" ht="15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</row>
    <row r="94" spans="1:41" ht="15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</row>
    <row r="95" spans="1:41" ht="15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</row>
    <row r="96" spans="1:41" ht="15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</row>
    <row r="97" spans="1:41" ht="15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</row>
    <row r="98" spans="1:41" ht="15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</row>
    <row r="99" spans="1:41" ht="15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</row>
    <row r="100" spans="1:41" ht="15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</row>
    <row r="101" spans="1:41" ht="15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</row>
    <row r="102" spans="1:41" ht="15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</row>
    <row r="103" spans="1:41" ht="15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</row>
    <row r="104" spans="1:41" ht="15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</row>
    <row r="105" spans="1:41" ht="15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</row>
    <row r="106" spans="1:41" ht="15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</row>
    <row r="107" spans="1:41" ht="15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</row>
    <row r="108" spans="1:41" ht="15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</row>
    <row r="109" spans="1:41" ht="15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</row>
    <row r="110" spans="1:41" ht="15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</row>
    <row r="111" spans="1:41" ht="15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</row>
    <row r="112" spans="1:41" ht="15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</row>
    <row r="113" spans="1:41" ht="15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</row>
    <row r="114" spans="1:41" ht="15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</row>
    <row r="115" spans="1:41" ht="15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</row>
    <row r="116" spans="1:41" ht="15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</row>
    <row r="117" spans="1:41" ht="15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</row>
    <row r="118" spans="1:41" ht="15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</row>
    <row r="119" spans="1:41" ht="15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</row>
    <row r="120" spans="1:41" ht="15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</row>
    <row r="121" spans="1:41" ht="15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</row>
    <row r="122" spans="1:41" ht="15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</row>
    <row r="123" spans="1:41" ht="15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</row>
    <row r="124" spans="1:41" ht="15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</row>
    <row r="125" spans="1:41" ht="15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</row>
    <row r="126" spans="1:41" ht="15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</row>
    <row r="127" spans="1:41" ht="15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</row>
    <row r="128" spans="1:41" ht="15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</row>
  </sheetData>
  <printOptions gridLines="1"/>
  <pageMargins left="0.75" right="0.75" top="1" bottom="1" header="0.5" footer="0.5"/>
  <pageSetup scale="83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Noms</vt:lpstr>
      <vt:lpstr>Noms!Print_Area</vt:lpstr>
    </vt:vector>
  </TitlesOfParts>
  <Company>Devon Energy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glasst</dc:creator>
  <cp:lastModifiedBy>Havlíček Jan</cp:lastModifiedBy>
  <cp:lastPrinted>2000-06-09T13:43:28Z</cp:lastPrinted>
  <dcterms:created xsi:type="dcterms:W3CDTF">1999-10-20T18:38:04Z</dcterms:created>
  <dcterms:modified xsi:type="dcterms:W3CDTF">2023-09-10T15:09:56Z</dcterms:modified>
</cp:coreProperties>
</file>