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60" yWindow="-12" windowWidth="3852" windowHeight="9120"/>
  </bookViews>
  <sheets>
    <sheet name="Nov 00" sheetId="1" r:id="rId1"/>
  </sheets>
  <definedNames>
    <definedName name="_xlnm.Print_Area" localSheetId="0">'Nov 00'!$A$1:$F$82</definedName>
    <definedName name="_xlnm.Print_Titles" localSheetId="0">'Nov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10" i="1"/>
  <c r="F11" i="1"/>
  <c r="F12" i="1"/>
  <c r="D13" i="1"/>
  <c r="F13" i="1"/>
  <c r="D14" i="1"/>
  <c r="F14" i="1"/>
  <c r="D15" i="1"/>
  <c r="F15" i="1"/>
  <c r="D18" i="1"/>
  <c r="F18" i="1"/>
  <c r="D21" i="1"/>
  <c r="F21" i="1"/>
  <c r="F23" i="1"/>
  <c r="D26" i="1"/>
  <c r="F26" i="1"/>
  <c r="F31" i="1"/>
  <c r="D32" i="1"/>
  <c r="F32" i="1"/>
  <c r="F33" i="1"/>
  <c r="F34" i="1"/>
  <c r="F35" i="1"/>
  <c r="D36" i="1"/>
  <c r="F36" i="1"/>
  <c r="D38" i="1"/>
  <c r="F38" i="1"/>
  <c r="D40" i="1"/>
  <c r="F40" i="1"/>
  <c r="F43" i="1"/>
  <c r="F44" i="1"/>
  <c r="F45" i="1"/>
  <c r="D46" i="1"/>
  <c r="F46" i="1"/>
  <c r="F47" i="1"/>
  <c r="F48" i="1"/>
  <c r="F49" i="1"/>
  <c r="D51" i="1"/>
  <c r="F51" i="1"/>
  <c r="F53" i="1"/>
  <c r="F54" i="1"/>
  <c r="F55" i="1"/>
  <c r="D57" i="1"/>
  <c r="F57" i="1"/>
  <c r="D59" i="1"/>
  <c r="F59" i="1"/>
  <c r="F62" i="1"/>
  <c r="F63" i="1"/>
  <c r="F64" i="1"/>
  <c r="D66" i="1"/>
  <c r="F66" i="1"/>
  <c r="F69" i="1"/>
  <c r="F70" i="1"/>
  <c r="D72" i="1"/>
  <c r="F72" i="1"/>
  <c r="D74" i="1"/>
  <c r="F74" i="1"/>
  <c r="D76" i="1"/>
  <c r="F76" i="1"/>
</calcChain>
</file>

<file path=xl/comments1.xml><?xml version="1.0" encoding="utf-8"?>
<comments xmlns="http://schemas.openxmlformats.org/spreadsheetml/2006/main">
  <authors>
    <author>hcamp</author>
  </authors>
  <commentLis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<sst xmlns="http://schemas.openxmlformats.org/spreadsheetml/2006/main" count="102" uniqueCount="80">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</sst>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5"/>
  <sheetViews>
    <sheetView showGridLines="0" tabSelected="1" workbookViewId="0">
      <selection activeCell="D18" sqref="D18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23</v>
      </c>
    </row>
    <row r="2" spans="1:6" x14ac:dyDescent="0.25">
      <c r="C2" s="8" t="s">
        <v>32</v>
      </c>
    </row>
    <row r="3" spans="1:6" x14ac:dyDescent="0.25">
      <c r="C3" s="8" t="s">
        <v>50</v>
      </c>
    </row>
    <row r="5" spans="1:6" ht="17.399999999999999" x14ac:dyDescent="0.3">
      <c r="D5" s="21" t="s">
        <v>22</v>
      </c>
      <c r="F5" s="41" t="s">
        <v>72</v>
      </c>
    </row>
    <row r="6" spans="1:6" ht="17.399999999999999" x14ac:dyDescent="0.3">
      <c r="D6" s="9"/>
    </row>
    <row r="7" spans="1:6" ht="17.399999999999999" x14ac:dyDescent="0.3">
      <c r="A7" s="11" t="s">
        <v>24</v>
      </c>
      <c r="C7" s="24" t="s">
        <v>51</v>
      </c>
      <c r="D7" s="12">
        <v>36831</v>
      </c>
      <c r="E7" s="12" t="e">
        <f>#REF!+1</f>
        <v>#REF!</v>
      </c>
    </row>
    <row r="8" spans="1:6" ht="17.399999999999999" x14ac:dyDescent="0.3">
      <c r="D8" s="9"/>
    </row>
    <row r="9" spans="1:6" x14ac:dyDescent="0.25">
      <c r="A9" s="8" t="s">
        <v>20</v>
      </c>
    </row>
    <row r="10" spans="1:6" x14ac:dyDescent="0.25">
      <c r="A10">
        <v>982000</v>
      </c>
      <c r="C10" t="s">
        <v>52</v>
      </c>
      <c r="D10" s="27">
        <v>75000</v>
      </c>
      <c r="F10" s="42">
        <f t="shared" ref="F10:F15" si="0">SUM(D10:E10)</f>
        <v>75000</v>
      </c>
    </row>
    <row r="11" spans="1:6" x14ac:dyDescent="0.25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5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5">
      <c r="A13" s="2" t="s">
        <v>58</v>
      </c>
      <c r="B13" t="s">
        <v>62</v>
      </c>
      <c r="D13" s="27">
        <f>+D35+D54+D55</f>
        <v>10800</v>
      </c>
      <c r="F13" s="42">
        <f t="shared" si="0"/>
        <v>10800</v>
      </c>
    </row>
    <row r="14" spans="1:6" x14ac:dyDescent="0.25">
      <c r="A14">
        <v>980073</v>
      </c>
      <c r="B14" t="s">
        <v>48</v>
      </c>
      <c r="D14" s="27">
        <f>SUM(D62:D64)</f>
        <v>2500</v>
      </c>
      <c r="F14" s="42">
        <f t="shared" si="0"/>
        <v>2500</v>
      </c>
    </row>
    <row r="15" spans="1:6" x14ac:dyDescent="0.25">
      <c r="A15" s="13" t="s">
        <v>26</v>
      </c>
      <c r="D15" s="28">
        <f>SUM(D10:D14)</f>
        <v>97300</v>
      </c>
      <c r="F15" s="43">
        <f t="shared" si="0"/>
        <v>97300</v>
      </c>
    </row>
    <row r="16" spans="1:6" x14ac:dyDescent="0.25">
      <c r="D16" s="27"/>
      <c r="F16" s="42"/>
    </row>
    <row r="17" spans="1:7" x14ac:dyDescent="0.25">
      <c r="A17" s="8" t="s">
        <v>21</v>
      </c>
      <c r="D17" s="38">
        <v>25000</v>
      </c>
      <c r="F17" s="42"/>
    </row>
    <row r="18" spans="1:7" x14ac:dyDescent="0.25">
      <c r="A18" s="13" t="s">
        <v>27</v>
      </c>
      <c r="D18" s="28">
        <f>SUM(D17)</f>
        <v>25000</v>
      </c>
      <c r="F18" s="43">
        <f>SUM(D18:E18)</f>
        <v>25000</v>
      </c>
    </row>
    <row r="19" spans="1:7" x14ac:dyDescent="0.25">
      <c r="A19" s="13"/>
      <c r="D19" s="29"/>
      <c r="F19" s="44"/>
    </row>
    <row r="20" spans="1:7" x14ac:dyDescent="0.25">
      <c r="A20" s="8" t="s">
        <v>73</v>
      </c>
      <c r="D20" s="38">
        <v>1000</v>
      </c>
      <c r="F20" s="42"/>
    </row>
    <row r="21" spans="1:7" x14ac:dyDescent="0.25">
      <c r="A21" s="13" t="s">
        <v>74</v>
      </c>
      <c r="D21" s="28">
        <f>SUM(D20)</f>
        <v>1000</v>
      </c>
      <c r="F21" s="43">
        <f>SUM(D21:E21)</f>
        <v>1000</v>
      </c>
    </row>
    <row r="22" spans="1:7" x14ac:dyDescent="0.25">
      <c r="A22" s="13"/>
      <c r="D22" s="29"/>
      <c r="F22" s="44"/>
    </row>
    <row r="23" spans="1:7" x14ac:dyDescent="0.25">
      <c r="A23" s="25" t="s">
        <v>59</v>
      </c>
      <c r="D23" s="28">
        <v>0</v>
      </c>
      <c r="F23" s="43">
        <f>SUM(E23:E23)</f>
        <v>0</v>
      </c>
    </row>
    <row r="24" spans="1:7" x14ac:dyDescent="0.25">
      <c r="A24" s="13"/>
      <c r="D24" s="29"/>
      <c r="F24" s="44"/>
    </row>
    <row r="25" spans="1:7" x14ac:dyDescent="0.25">
      <c r="A25" s="2"/>
      <c r="D25" s="27"/>
      <c r="F25" s="42"/>
    </row>
    <row r="26" spans="1:7" ht="21.6" thickBot="1" x14ac:dyDescent="0.45">
      <c r="A26" s="16" t="s">
        <v>25</v>
      </c>
      <c r="B26" s="17"/>
      <c r="C26" s="17"/>
      <c r="D26" s="30">
        <f>D15+D18+D21+D23</f>
        <v>123300</v>
      </c>
      <c r="F26" s="45">
        <f>F15+F18</f>
        <v>122300</v>
      </c>
    </row>
    <row r="27" spans="1:7" ht="13.8" thickTop="1" x14ac:dyDescent="0.25">
      <c r="A27" s="2"/>
      <c r="D27" s="27"/>
      <c r="F27" s="42"/>
    </row>
    <row r="28" spans="1:7" x14ac:dyDescent="0.25">
      <c r="A28" s="15" t="s">
        <v>29</v>
      </c>
      <c r="B28" s="14"/>
      <c r="C28" s="14"/>
      <c r="D28" s="31"/>
      <c r="F28" s="42"/>
    </row>
    <row r="29" spans="1:7" x14ac:dyDescent="0.25">
      <c r="A29" s="2"/>
      <c r="D29" s="27"/>
      <c r="F29" s="42"/>
    </row>
    <row r="30" spans="1:7" x14ac:dyDescent="0.25">
      <c r="A30" s="1" t="s">
        <v>0</v>
      </c>
      <c r="D30" s="27"/>
      <c r="F30" s="42"/>
    </row>
    <row r="31" spans="1:7" x14ac:dyDescent="0.25">
      <c r="A31" s="22" t="s">
        <v>34</v>
      </c>
      <c r="B31" t="s">
        <v>1</v>
      </c>
      <c r="C31" t="s">
        <v>37</v>
      </c>
      <c r="D31" s="27">
        <v>910</v>
      </c>
      <c r="F31" s="42">
        <f t="shared" ref="F31:F36" si="1">SUM(D31:E31)</f>
        <v>910</v>
      </c>
    </row>
    <row r="32" spans="1:7" x14ac:dyDescent="0.25">
      <c r="A32" s="2" t="s">
        <v>33</v>
      </c>
      <c r="B32" s="23" t="s">
        <v>43</v>
      </c>
      <c r="C32" s="23" t="s">
        <v>38</v>
      </c>
      <c r="D32" s="27">
        <f>4000+0+2500+4000</f>
        <v>10500</v>
      </c>
      <c r="F32" s="42">
        <f t="shared" si="1"/>
        <v>10500</v>
      </c>
    </row>
    <row r="33" spans="1:7" hidden="1" x14ac:dyDescent="0.25">
      <c r="A33" s="11" t="s">
        <v>2</v>
      </c>
      <c r="B33" s="24" t="s">
        <v>75</v>
      </c>
      <c r="C33" s="24" t="s">
        <v>39</v>
      </c>
      <c r="D33" s="39">
        <v>0</v>
      </c>
      <c r="F33" s="42">
        <f t="shared" si="1"/>
        <v>0</v>
      </c>
    </row>
    <row r="34" spans="1:7" x14ac:dyDescent="0.25">
      <c r="A34" s="2" t="s">
        <v>4</v>
      </c>
      <c r="B34" t="s">
        <v>64</v>
      </c>
      <c r="D34" s="27">
        <v>250</v>
      </c>
      <c r="F34" s="42">
        <f t="shared" si="1"/>
        <v>250</v>
      </c>
    </row>
    <row r="35" spans="1:7" x14ac:dyDescent="0.25">
      <c r="A35" s="2" t="s">
        <v>33</v>
      </c>
      <c r="B35" t="s">
        <v>53</v>
      </c>
      <c r="C35" t="s">
        <v>40</v>
      </c>
      <c r="D35" s="32">
        <v>0</v>
      </c>
      <c r="F35" s="42">
        <f t="shared" si="1"/>
        <v>0</v>
      </c>
    </row>
    <row r="36" spans="1:7" x14ac:dyDescent="0.25">
      <c r="A36" s="2"/>
      <c r="B36" s="13" t="s">
        <v>31</v>
      </c>
      <c r="C36" s="13"/>
      <c r="D36" s="28">
        <f>SUM(D31:D35)</f>
        <v>11660</v>
      </c>
      <c r="F36" s="43">
        <f t="shared" si="1"/>
        <v>11660</v>
      </c>
    </row>
    <row r="37" spans="1:7" x14ac:dyDescent="0.25">
      <c r="A37" s="2"/>
      <c r="D37" s="27"/>
      <c r="F37" s="42"/>
    </row>
    <row r="38" spans="1:7" x14ac:dyDescent="0.25">
      <c r="A38" s="2" t="s">
        <v>33</v>
      </c>
      <c r="B38" t="s">
        <v>65</v>
      </c>
      <c r="C38" s="2" t="s">
        <v>38</v>
      </c>
      <c r="D38" s="32">
        <f>D26-D36-D59-D66-D72</f>
        <v>46750</v>
      </c>
      <c r="F38" s="42">
        <f>SUM(D38:E38)</f>
        <v>46750</v>
      </c>
    </row>
    <row r="39" spans="1:7" x14ac:dyDescent="0.25">
      <c r="A39" s="2"/>
      <c r="D39" s="27"/>
      <c r="F39" s="42"/>
    </row>
    <row r="40" spans="1:7" ht="15.6" x14ac:dyDescent="0.3">
      <c r="A40" s="3" t="s">
        <v>6</v>
      </c>
      <c r="B40" s="4"/>
      <c r="C40" s="4"/>
      <c r="D40" s="33">
        <f>D36+D38</f>
        <v>58410</v>
      </c>
      <c r="F40" s="42">
        <f>SUM(D40:E40)</f>
        <v>58410</v>
      </c>
    </row>
    <row r="41" spans="1:7" x14ac:dyDescent="0.25">
      <c r="A41" s="2"/>
      <c r="D41" s="27"/>
      <c r="F41" s="42"/>
    </row>
    <row r="42" spans="1:7" x14ac:dyDescent="0.25">
      <c r="A42" s="1" t="s">
        <v>7</v>
      </c>
      <c r="D42" s="27"/>
      <c r="F42" s="42"/>
    </row>
    <row r="43" spans="1:7" x14ac:dyDescent="0.25">
      <c r="A43" s="22" t="s">
        <v>34</v>
      </c>
      <c r="B43" t="s">
        <v>8</v>
      </c>
      <c r="C43" t="s">
        <v>37</v>
      </c>
      <c r="D43" s="27">
        <v>90</v>
      </c>
      <c r="F43" s="42">
        <f t="shared" ref="F43:F49" si="2">SUM(D43:E43)</f>
        <v>90</v>
      </c>
    </row>
    <row r="44" spans="1:7" hidden="1" x14ac:dyDescent="0.25">
      <c r="A44" s="2" t="s">
        <v>9</v>
      </c>
      <c r="B44" s="24" t="s">
        <v>77</v>
      </c>
      <c r="C44" t="s">
        <v>44</v>
      </c>
      <c r="D44" s="39">
        <v>0</v>
      </c>
      <c r="F44" s="42">
        <f t="shared" si="2"/>
        <v>0</v>
      </c>
    </row>
    <row r="45" spans="1:7" x14ac:dyDescent="0.25">
      <c r="A45" s="2" t="s">
        <v>4</v>
      </c>
      <c r="B45" t="s">
        <v>66</v>
      </c>
      <c r="C45" t="s">
        <v>10</v>
      </c>
      <c r="D45" s="27">
        <v>21000</v>
      </c>
      <c r="F45" s="42">
        <f t="shared" si="2"/>
        <v>21000</v>
      </c>
    </row>
    <row r="46" spans="1:7" x14ac:dyDescent="0.25">
      <c r="A46" s="2" t="s">
        <v>60</v>
      </c>
      <c r="B46" t="s">
        <v>68</v>
      </c>
      <c r="C46" t="s">
        <v>10</v>
      </c>
      <c r="D46" s="27">
        <f>7000+2000</f>
        <v>9000</v>
      </c>
      <c r="F46" s="42">
        <f t="shared" si="2"/>
        <v>9000</v>
      </c>
    </row>
    <row r="47" spans="1:7" x14ac:dyDescent="0.25">
      <c r="A47" s="2" t="s">
        <v>4</v>
      </c>
      <c r="B47" t="s">
        <v>67</v>
      </c>
      <c r="C47" t="s">
        <v>45</v>
      </c>
      <c r="D47" s="27">
        <v>7000</v>
      </c>
      <c r="F47" s="42">
        <f t="shared" si="2"/>
        <v>7000</v>
      </c>
    </row>
    <row r="48" spans="1:7" x14ac:dyDescent="0.25">
      <c r="A48" s="2" t="s">
        <v>60</v>
      </c>
      <c r="B48" t="s">
        <v>69</v>
      </c>
      <c r="C48" t="s">
        <v>45</v>
      </c>
      <c r="D48" s="27">
        <v>500</v>
      </c>
      <c r="F48" s="42">
        <f t="shared" si="2"/>
        <v>500</v>
      </c>
    </row>
    <row r="49" spans="1:7" hidden="1" x14ac:dyDescent="0.25">
      <c r="A49" s="2" t="s">
        <v>4</v>
      </c>
      <c r="B49" s="24" t="s">
        <v>76</v>
      </c>
      <c r="C49" t="s">
        <v>42</v>
      </c>
      <c r="D49" s="39">
        <v>0</v>
      </c>
      <c r="F49" s="42">
        <f t="shared" si="2"/>
        <v>0</v>
      </c>
    </row>
    <row r="50" spans="1:7" x14ac:dyDescent="0.25">
      <c r="A50" s="2"/>
      <c r="D50" s="27"/>
      <c r="F50" s="42"/>
    </row>
    <row r="51" spans="1:7" x14ac:dyDescent="0.25">
      <c r="A51" s="1" t="s">
        <v>11</v>
      </c>
      <c r="D51" s="34">
        <f>SUM(D43:D50)</f>
        <v>37590</v>
      </c>
      <c r="F51" s="42">
        <f>SUM(D51:E51)</f>
        <v>37590</v>
      </c>
    </row>
    <row r="52" spans="1:7" x14ac:dyDescent="0.25">
      <c r="A52" s="1"/>
      <c r="D52" s="27"/>
      <c r="F52" s="42"/>
    </row>
    <row r="53" spans="1:7" x14ac:dyDescent="0.25">
      <c r="A53" s="2" t="s">
        <v>12</v>
      </c>
      <c r="B53" t="s">
        <v>3</v>
      </c>
      <c r="C53" t="s">
        <v>41</v>
      </c>
      <c r="D53" s="27">
        <v>4000</v>
      </c>
      <c r="F53" s="42">
        <f>SUM(D53:E53)</f>
        <v>4000</v>
      </c>
    </row>
    <row r="54" spans="1:7" x14ac:dyDescent="0.25">
      <c r="A54" s="2" t="s">
        <v>4</v>
      </c>
      <c r="B54" t="s">
        <v>5</v>
      </c>
      <c r="C54" t="s">
        <v>40</v>
      </c>
      <c r="D54" s="27">
        <v>8000</v>
      </c>
      <c r="F54" s="42">
        <f>SUM(D54:E54)</f>
        <v>8000</v>
      </c>
    </row>
    <row r="55" spans="1:7" x14ac:dyDescent="0.25">
      <c r="A55" s="2" t="s">
        <v>13</v>
      </c>
      <c r="B55" t="s">
        <v>5</v>
      </c>
      <c r="C55" t="s">
        <v>61</v>
      </c>
      <c r="D55" s="27">
        <v>2800</v>
      </c>
      <c r="F55" s="42">
        <f>SUM(D55:E55)</f>
        <v>2800</v>
      </c>
    </row>
    <row r="56" spans="1:7" x14ac:dyDescent="0.25">
      <c r="A56" s="2"/>
      <c r="D56" s="27"/>
      <c r="F56" s="42"/>
    </row>
    <row r="57" spans="1:7" x14ac:dyDescent="0.25">
      <c r="A57" s="1" t="s">
        <v>14</v>
      </c>
      <c r="D57" s="34">
        <f>SUM(D53:D56)</f>
        <v>14800</v>
      </c>
      <c r="F57" s="42">
        <f>SUM(D57:E57)</f>
        <v>14800</v>
      </c>
    </row>
    <row r="58" spans="1:7" x14ac:dyDescent="0.25">
      <c r="A58" s="2"/>
      <c r="D58" s="27"/>
      <c r="F58" s="42"/>
    </row>
    <row r="59" spans="1:7" ht="15.6" x14ac:dyDescent="0.3">
      <c r="A59" s="3" t="s">
        <v>15</v>
      </c>
      <c r="B59" s="4"/>
      <c r="C59" s="4"/>
      <c r="D59" s="33">
        <f>D51+D57</f>
        <v>52390</v>
      </c>
      <c r="F59" s="42">
        <f>SUM(D59:E59)</f>
        <v>52390</v>
      </c>
    </row>
    <row r="60" spans="1:7" x14ac:dyDescent="0.25">
      <c r="A60" s="2"/>
      <c r="D60" s="27"/>
      <c r="F60" s="42"/>
    </row>
    <row r="61" spans="1:7" x14ac:dyDescent="0.25">
      <c r="A61" s="1" t="s">
        <v>16</v>
      </c>
      <c r="D61" s="27"/>
      <c r="F61" s="42"/>
    </row>
    <row r="62" spans="1:7" x14ac:dyDescent="0.25">
      <c r="A62" s="2" t="s">
        <v>33</v>
      </c>
      <c r="B62" t="s">
        <v>54</v>
      </c>
      <c r="D62" s="38">
        <v>500</v>
      </c>
      <c r="F62" s="42">
        <f>SUM(D62:E62)</f>
        <v>500</v>
      </c>
    </row>
    <row r="63" spans="1:7" x14ac:dyDescent="0.25">
      <c r="A63" s="2" t="s">
        <v>33</v>
      </c>
      <c r="B63" t="s">
        <v>55</v>
      </c>
      <c r="D63" s="38">
        <v>2000</v>
      </c>
      <c r="F63" s="42">
        <f>SUM(D63:E63)</f>
        <v>2000</v>
      </c>
    </row>
    <row r="64" spans="1:7" x14ac:dyDescent="0.25">
      <c r="A64" s="2" t="s">
        <v>33</v>
      </c>
      <c r="B64" t="s">
        <v>56</v>
      </c>
      <c r="D64" s="38">
        <v>0</v>
      </c>
      <c r="F64" s="42">
        <f>SUM(D64:E64)</f>
        <v>0</v>
      </c>
    </row>
    <row r="65" spans="1:6" x14ac:dyDescent="0.25">
      <c r="D65" s="27"/>
      <c r="F65" s="42"/>
    </row>
    <row r="66" spans="1:6" ht="15.6" x14ac:dyDescent="0.3">
      <c r="A66" s="3" t="s">
        <v>17</v>
      </c>
      <c r="B66" s="5"/>
      <c r="C66" s="5"/>
      <c r="D66" s="33">
        <f>SUM(D62:D65)</f>
        <v>2500</v>
      </c>
      <c r="F66" s="42">
        <f>SUM(D66:E66)</f>
        <v>2500</v>
      </c>
    </row>
    <row r="67" spans="1:6" x14ac:dyDescent="0.25">
      <c r="A67" s="2"/>
      <c r="D67" s="27"/>
      <c r="F67" s="42"/>
    </row>
    <row r="68" spans="1:6" x14ac:dyDescent="0.25">
      <c r="A68" s="1" t="s">
        <v>18</v>
      </c>
      <c r="B68" s="6"/>
      <c r="C68" s="6"/>
      <c r="D68" s="27"/>
      <c r="F68" s="42"/>
    </row>
    <row r="69" spans="1:6" x14ac:dyDescent="0.25">
      <c r="A69" s="7" t="s">
        <v>35</v>
      </c>
      <c r="B69" s="6"/>
      <c r="C69" s="6" t="s">
        <v>47</v>
      </c>
      <c r="D69" s="27">
        <v>0</v>
      </c>
      <c r="F69" s="42">
        <f>SUM(D69:E69)</f>
        <v>0</v>
      </c>
    </row>
    <row r="70" spans="1:6" x14ac:dyDescent="0.25">
      <c r="A70" s="7" t="s">
        <v>36</v>
      </c>
      <c r="B70" s="6"/>
      <c r="C70" s="6" t="s">
        <v>46</v>
      </c>
      <c r="D70" s="27">
        <v>10000</v>
      </c>
      <c r="F70" s="42">
        <f>SUM(D70:E70)</f>
        <v>10000</v>
      </c>
    </row>
    <row r="71" spans="1:6" x14ac:dyDescent="0.25">
      <c r="A71" s="7"/>
      <c r="B71" s="6"/>
      <c r="C71" s="6"/>
      <c r="D71" s="27"/>
      <c r="F71" s="42"/>
    </row>
    <row r="72" spans="1:6" ht="15.6" x14ac:dyDescent="0.3">
      <c r="A72" s="3" t="s">
        <v>19</v>
      </c>
      <c r="B72" s="5"/>
      <c r="C72" s="5"/>
      <c r="D72" s="33">
        <f>SUM(D69:D71)</f>
        <v>10000</v>
      </c>
      <c r="F72" s="42">
        <f>SUM(D72:E72)</f>
        <v>10000</v>
      </c>
    </row>
    <row r="73" spans="1:6" x14ac:dyDescent="0.25">
      <c r="D73" s="27"/>
      <c r="F73" s="42"/>
    </row>
    <row r="74" spans="1:6" ht="21.6" thickBot="1" x14ac:dyDescent="0.45">
      <c r="A74" s="16" t="s">
        <v>28</v>
      </c>
      <c r="B74" s="18"/>
      <c r="C74" s="18"/>
      <c r="D74" s="35">
        <f>D72+D66+D59+D40</f>
        <v>123300</v>
      </c>
      <c r="F74" s="46">
        <f>SUM(D74:E74)</f>
        <v>123300</v>
      </c>
    </row>
    <row r="75" spans="1:6" ht="13.8" thickTop="1" x14ac:dyDescent="0.25">
      <c r="D75" s="27"/>
      <c r="F75" s="42"/>
    </row>
    <row r="76" spans="1:6" ht="13.8" thickBot="1" x14ac:dyDescent="0.3">
      <c r="A76" s="19" t="s">
        <v>30</v>
      </c>
      <c r="B76" s="20"/>
      <c r="C76" s="20"/>
      <c r="D76" s="36">
        <f>D74-D26</f>
        <v>0</v>
      </c>
      <c r="F76" s="47">
        <f>SUM(D76:E76)</f>
        <v>0</v>
      </c>
    </row>
    <row r="77" spans="1:6" ht="13.8" thickTop="1" x14ac:dyDescent="0.25">
      <c r="D77" s="27"/>
      <c r="F77" s="42"/>
    </row>
    <row r="78" spans="1:6" x14ac:dyDescent="0.25">
      <c r="A78" t="s">
        <v>57</v>
      </c>
      <c r="C78" s="26" t="s">
        <v>63</v>
      </c>
      <c r="D78" s="27"/>
      <c r="F78" s="42"/>
    </row>
    <row r="79" spans="1:6" x14ac:dyDescent="0.25">
      <c r="A79" s="7" t="s">
        <v>35</v>
      </c>
      <c r="B79" t="s">
        <v>79</v>
      </c>
      <c r="C79">
        <v>6351</v>
      </c>
      <c r="D79" s="27">
        <v>10000</v>
      </c>
      <c r="F79" s="42"/>
    </row>
    <row r="80" spans="1:6" hidden="1" x14ac:dyDescent="0.25">
      <c r="A80" s="7" t="s">
        <v>36</v>
      </c>
      <c r="B80" t="s">
        <v>70</v>
      </c>
      <c r="C80">
        <v>6351</v>
      </c>
      <c r="D80" s="27">
        <v>5000</v>
      </c>
      <c r="F80" s="48"/>
    </row>
    <row r="81" spans="1:6" hidden="1" x14ac:dyDescent="0.25">
      <c r="A81" s="7" t="s">
        <v>36</v>
      </c>
      <c r="B81" t="s">
        <v>70</v>
      </c>
      <c r="C81">
        <v>6351</v>
      </c>
      <c r="D81" s="27">
        <v>10000</v>
      </c>
      <c r="F81" s="48"/>
    </row>
    <row r="82" spans="1:6" hidden="1" x14ac:dyDescent="0.25">
      <c r="D82" s="27"/>
      <c r="F82" s="48"/>
    </row>
    <row r="83" spans="1:6" x14ac:dyDescent="0.25">
      <c r="D83" s="27"/>
      <c r="F83" s="42"/>
    </row>
    <row r="84" spans="1:6" x14ac:dyDescent="0.25">
      <c r="D84" s="27"/>
      <c r="F84" s="42"/>
    </row>
    <row r="85" spans="1:6" x14ac:dyDescent="0.25">
      <c r="D85" s="27"/>
      <c r="F85" s="42"/>
    </row>
  </sheetData>
  <mergeCells count="1">
    <mergeCell ref="F80:F82"/>
  </mergeCells>
  <printOptions horizontalCentered="1" verticalCentered="1"/>
  <pageMargins left="0.5" right="0.5" top="0.25" bottom="0.25" header="0.5" footer="0.5"/>
  <pageSetup scale="65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Nov 00</vt:lpstr>
      <vt:lpstr>'Nov 00'!Print_Area</vt:lpstr>
      <vt:lpstr>'Nov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2000-10-27T13:22:18Z</cp:lastPrinted>
  <dcterms:created xsi:type="dcterms:W3CDTF">1999-06-11T18:07:23Z</dcterms:created>
  <dcterms:modified xsi:type="dcterms:W3CDTF">2023-09-10T15:10:21Z</dcterms:modified>
</cp:coreProperties>
</file>