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1460" yWindow="-12" windowWidth="3852" windowHeight="9120"/>
  </bookViews>
  <sheets>
    <sheet name="June 00" sheetId="1" r:id="rId1"/>
  </sheets>
  <definedNames>
    <definedName name="_xlnm.Print_Area" localSheetId="0">'June 00'!$A$1:$N$83</definedName>
    <definedName name="_xlnm.Print_Titles" localSheetId="0">'June 00'!$1:$8</definedName>
  </definedNames>
  <calcPr calcId="0" fullCalcOnLoad="1"/>
</workbook>
</file>

<file path=xl/calcChain.xml><?xml version="1.0" encoding="utf-8"?>
<calcChain xmlns="http://schemas.openxmlformats.org/spreadsheetml/2006/main">
  <c r="N10" i="1" l="1"/>
  <c r="N11" i="1"/>
  <c r="N12" i="1"/>
  <c r="N13" i="1"/>
  <c r="D14" i="1"/>
  <c r="E14" i="1"/>
  <c r="F14" i="1"/>
  <c r="G14" i="1"/>
  <c r="H14" i="1"/>
  <c r="I14" i="1"/>
  <c r="J14" i="1"/>
  <c r="K14" i="1"/>
  <c r="L14" i="1"/>
  <c r="N14" i="1"/>
  <c r="D15" i="1"/>
  <c r="E15" i="1"/>
  <c r="F15" i="1"/>
  <c r="G15" i="1"/>
  <c r="H15" i="1"/>
  <c r="I15" i="1"/>
  <c r="J15" i="1"/>
  <c r="K15" i="1"/>
  <c r="L15" i="1"/>
  <c r="N15" i="1"/>
  <c r="D16" i="1"/>
  <c r="E16" i="1"/>
  <c r="F16" i="1"/>
  <c r="G16" i="1"/>
  <c r="H16" i="1"/>
  <c r="I16" i="1"/>
  <c r="J16" i="1"/>
  <c r="K16" i="1"/>
  <c r="L16" i="1"/>
  <c r="N16" i="1"/>
  <c r="L18" i="1"/>
  <c r="D19" i="1"/>
  <c r="E19" i="1"/>
  <c r="F19" i="1"/>
  <c r="G19" i="1"/>
  <c r="H19" i="1"/>
  <c r="I19" i="1"/>
  <c r="J19" i="1"/>
  <c r="K19" i="1"/>
  <c r="L19" i="1"/>
  <c r="N19" i="1"/>
  <c r="D22" i="1"/>
  <c r="E22" i="1"/>
  <c r="F22" i="1"/>
  <c r="G22" i="1"/>
  <c r="H22" i="1"/>
  <c r="I22" i="1"/>
  <c r="J22" i="1"/>
  <c r="K22" i="1"/>
  <c r="L22" i="1"/>
  <c r="N22" i="1"/>
  <c r="N24" i="1"/>
  <c r="D27" i="1"/>
  <c r="E27" i="1"/>
  <c r="F27" i="1"/>
  <c r="G27" i="1"/>
  <c r="H27" i="1"/>
  <c r="I27" i="1"/>
  <c r="J27" i="1"/>
  <c r="K27" i="1"/>
  <c r="L27" i="1"/>
  <c r="N27" i="1"/>
  <c r="N32" i="1"/>
  <c r="D33" i="1"/>
  <c r="E33" i="1"/>
  <c r="F33" i="1"/>
  <c r="G33" i="1"/>
  <c r="H33" i="1"/>
  <c r="I33" i="1"/>
  <c r="J33" i="1"/>
  <c r="K33" i="1"/>
  <c r="L33" i="1"/>
  <c r="N33" i="1"/>
  <c r="N34" i="1"/>
  <c r="N35" i="1"/>
  <c r="N36" i="1"/>
  <c r="D37" i="1"/>
  <c r="E37" i="1"/>
  <c r="F37" i="1"/>
  <c r="G37" i="1"/>
  <c r="H37" i="1"/>
  <c r="I37" i="1"/>
  <c r="J37" i="1"/>
  <c r="K37" i="1"/>
  <c r="L37" i="1"/>
  <c r="N37" i="1"/>
  <c r="D39" i="1"/>
  <c r="E39" i="1"/>
  <c r="F39" i="1"/>
  <c r="G39" i="1"/>
  <c r="H39" i="1"/>
  <c r="I39" i="1"/>
  <c r="J39" i="1"/>
  <c r="K39" i="1"/>
  <c r="L39" i="1"/>
  <c r="N39" i="1"/>
  <c r="D41" i="1"/>
  <c r="E41" i="1"/>
  <c r="F41" i="1"/>
  <c r="G41" i="1"/>
  <c r="H41" i="1"/>
  <c r="I41" i="1"/>
  <c r="J41" i="1"/>
  <c r="K41" i="1"/>
  <c r="L41" i="1"/>
  <c r="N41" i="1"/>
  <c r="N44" i="1"/>
  <c r="N45" i="1"/>
  <c r="N46" i="1"/>
  <c r="D47" i="1"/>
  <c r="E47" i="1"/>
  <c r="F47" i="1"/>
  <c r="G47" i="1"/>
  <c r="H47" i="1"/>
  <c r="I47" i="1"/>
  <c r="J47" i="1"/>
  <c r="K47" i="1"/>
  <c r="L47" i="1"/>
  <c r="N47" i="1"/>
  <c r="N48" i="1"/>
  <c r="N49" i="1"/>
  <c r="N50" i="1"/>
  <c r="D52" i="1"/>
  <c r="E52" i="1"/>
  <c r="F52" i="1"/>
  <c r="G52" i="1"/>
  <c r="H52" i="1"/>
  <c r="I52" i="1"/>
  <c r="J52" i="1"/>
  <c r="K52" i="1"/>
  <c r="L52" i="1"/>
  <c r="N52" i="1"/>
  <c r="N54" i="1"/>
  <c r="N55" i="1"/>
  <c r="N56" i="1"/>
  <c r="D58" i="1"/>
  <c r="E58" i="1"/>
  <c r="F58" i="1"/>
  <c r="G58" i="1"/>
  <c r="H58" i="1"/>
  <c r="I58" i="1"/>
  <c r="J58" i="1"/>
  <c r="K58" i="1"/>
  <c r="L58" i="1"/>
  <c r="N58" i="1"/>
  <c r="D60" i="1"/>
  <c r="E60" i="1"/>
  <c r="F60" i="1"/>
  <c r="G60" i="1"/>
  <c r="H60" i="1"/>
  <c r="I60" i="1"/>
  <c r="J60" i="1"/>
  <c r="K60" i="1"/>
  <c r="L60" i="1"/>
  <c r="N60" i="1"/>
  <c r="N63" i="1"/>
  <c r="N64" i="1"/>
  <c r="N65" i="1"/>
  <c r="D67" i="1"/>
  <c r="E67" i="1"/>
  <c r="F67" i="1"/>
  <c r="G67" i="1"/>
  <c r="H67" i="1"/>
  <c r="I67" i="1"/>
  <c r="J67" i="1"/>
  <c r="K67" i="1"/>
  <c r="L67" i="1"/>
  <c r="N67" i="1"/>
  <c r="N70" i="1"/>
  <c r="N71" i="1"/>
  <c r="D73" i="1"/>
  <c r="E73" i="1"/>
  <c r="F73" i="1"/>
  <c r="G73" i="1"/>
  <c r="H73" i="1"/>
  <c r="I73" i="1"/>
  <c r="J73" i="1"/>
  <c r="K73" i="1"/>
  <c r="L73" i="1"/>
  <c r="N73" i="1"/>
  <c r="D75" i="1"/>
  <c r="E75" i="1"/>
  <c r="F75" i="1"/>
  <c r="G75" i="1"/>
  <c r="H75" i="1"/>
  <c r="I75" i="1"/>
  <c r="J75" i="1"/>
  <c r="K75" i="1"/>
  <c r="L75" i="1"/>
  <c r="N75" i="1"/>
  <c r="D77" i="1"/>
  <c r="E77" i="1"/>
  <c r="F77" i="1"/>
  <c r="G77" i="1"/>
  <c r="H77" i="1"/>
  <c r="I77" i="1"/>
  <c r="J77" i="1"/>
  <c r="K77" i="1"/>
  <c r="L77" i="1"/>
  <c r="N77" i="1"/>
</calcChain>
</file>

<file path=xl/comments1.xml><?xml version="1.0" encoding="utf-8"?>
<comments xmlns="http://schemas.openxmlformats.org/spreadsheetml/2006/main">
  <authors>
    <author>hcamp</author>
  </authors>
  <commentList>
    <comment ref="O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O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O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O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O3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O3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O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O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O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O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O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O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O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O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O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O5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O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O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O6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<sst xmlns="http://schemas.openxmlformats.org/spreadsheetml/2006/main" count="112" uniqueCount="81">
  <si>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</si>
  <si>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</si>
  <si>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</si>
  <si>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</si>
  <si>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</si>
  <si>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</si>
  <si>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</si>
  <si>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</si>
  <si>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</si>
  <si>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</si>
  <si>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</si>
  <si>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</si>
  <si>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</si>
  <si>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</si>
  <si>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</si>
  <si>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</si>
  <si>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</si>
  <si>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</si>
  <si>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</si>
  <si>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</si>
  <si>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</si>
  <si>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</si>
  <si>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</si>
  <si>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</si>
  <si>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</si>
  <si>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</si>
  <si>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</si>
  <si>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</si>
  <si>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</si>
  <si>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</si>
  <si>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</si>
  <si>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</si>
  <si>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</si>
  <si>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</si>
  <si>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</si>
  <si>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</si>
  <si>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</si>
  <si>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</si>
  <si>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</si>
  <si>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</si>
  <si>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</si>
  <si>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</si>
  <si>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</si>
  <si>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</si>
  <si>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</si>
  <si>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</si>
  <si>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</si>
  <si>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</si>
  <si>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</si>
  <si>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</si>
  <si>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</si>
  <si>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</si>
  <si>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</si>
  <si>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</si>
  <si>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</si>
  <si>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</si>
  <si>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</si>
  <si>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</si>
  <si>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</si>
  <si>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</si>
  <si>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</si>
  <si>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</si>
  <si>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</si>
  <si>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</si>
  <si>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</si>
  <si>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</si>
  <si>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</si>
  <si>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</si>
  <si>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</si>
  <si>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</si>
  <si>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</si>
  <si>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</si>
  <si>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</si>
  <si>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</si>
  <si>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</si>
  <si>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</si>
  <si>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</si>
  <si>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</si>
  <si>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</si>
  <si>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Champions</t>
  </si>
  <si>
    <t>TEJAS THOMPSONVILLE From PanCanadian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</si>
</sst>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4" fillId="2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0" fillId="0" borderId="0" xfId="0" applyFill="1"/>
    <xf numFmtId="0" fontId="6" fillId="0" borderId="0" xfId="0" applyFont="1" applyFill="1" applyAlignment="1">
      <alignment horizontal="left"/>
    </xf>
    <xf numFmtId="0" fontId="10" fillId="2" borderId="1" xfId="0" applyFont="1" applyFill="1" applyBorder="1" applyAlignment="1">
      <alignment horizontal="right"/>
    </xf>
    <xf numFmtId="0" fontId="0" fillId="2" borderId="1" xfId="0" applyFill="1" applyBorder="1"/>
    <xf numFmtId="0" fontId="11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3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3" fillId="2" borderId="0" xfId="0" applyNumberFormat="1" applyFont="1" applyFill="1"/>
    <xf numFmtId="3" fontId="2" fillId="0" borderId="0" xfId="0" applyNumberFormat="1" applyFont="1"/>
    <xf numFmtId="3" fontId="10" fillId="2" borderId="1" xfId="0" applyNumberFormat="1" applyFont="1" applyFill="1" applyBorder="1"/>
    <xf numFmtId="3" fontId="0" fillId="0" borderId="2" xfId="0" applyNumberFormat="1" applyBorder="1"/>
    <xf numFmtId="0" fontId="5" fillId="0" borderId="0" xfId="0" applyFont="1"/>
    <xf numFmtId="3" fontId="5" fillId="0" borderId="0" xfId="0" applyNumberFormat="1" applyFont="1"/>
    <xf numFmtId="3" fontId="6" fillId="0" borderId="0" xfId="0" applyNumberFormat="1" applyFont="1"/>
    <xf numFmtId="0" fontId="6" fillId="0" borderId="0" xfId="0" applyFont="1" applyFill="1" applyAlignment="1">
      <alignment horizontal="right"/>
    </xf>
    <xf numFmtId="0" fontId="12" fillId="0" borderId="0" xfId="0" applyFont="1" applyFill="1" applyAlignment="1">
      <alignment horizontal="center"/>
    </xf>
    <xf numFmtId="3" fontId="6" fillId="0" borderId="0" xfId="0" applyNumberFormat="1" applyFont="1" applyFill="1" applyAlignment="1">
      <alignment horizontal="right"/>
    </xf>
    <xf numFmtId="3" fontId="6" fillId="0" borderId="3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3" fillId="0" borderId="1" xfId="0" applyNumberFormat="1" applyFont="1" applyFill="1" applyBorder="1"/>
    <xf numFmtId="3" fontId="10" fillId="0" borderId="1" xfId="0" applyNumberFormat="1" applyFont="1" applyFill="1" applyBorder="1" applyAlignment="1">
      <alignment horizontal="right"/>
    </xf>
    <xf numFmtId="3" fontId="6" fillId="0" borderId="2" xfId="0" applyNumberFormat="1" applyFont="1" applyFill="1" applyBorder="1" applyAlignment="1">
      <alignment horizontal="right"/>
    </xf>
    <xf numFmtId="3" fontId="1" fillId="0" borderId="0" xfId="0" applyNumberFormat="1" applyFont="1"/>
    <xf numFmtId="3" fontId="15" fillId="0" borderId="0" xfId="0" applyNumberFormat="1" applyFont="1"/>
    <xf numFmtId="3" fontId="6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O86"/>
  <sheetViews>
    <sheetView showGridLines="0" tabSelected="1" workbookViewId="0">
      <selection sqref="A1:N83"/>
    </sheetView>
  </sheetViews>
  <sheetFormatPr defaultRowHeight="13.2" x14ac:dyDescent="0.25"/>
  <cols>
    <col min="1" max="1" width="30.44140625" bestFit="1" customWidth="1"/>
    <col min="2" max="2" width="39.109375" customWidth="1"/>
    <col min="3" max="3" width="13.88671875" bestFit="1" customWidth="1"/>
    <col min="4" max="11" width="14.88671875" hidden="1" customWidth="1"/>
    <col min="12" max="12" width="14.88671875" customWidth="1"/>
    <col min="13" max="13" width="2" customWidth="1"/>
    <col min="14" max="14" width="18.5546875" style="40" customWidth="1"/>
  </cols>
  <sheetData>
    <row r="1" spans="1:14" ht="22.8" x14ac:dyDescent="0.4">
      <c r="C1" s="10" t="s">
        <v>23</v>
      </c>
    </row>
    <row r="2" spans="1:14" x14ac:dyDescent="0.25">
      <c r="C2" s="8" t="s">
        <v>32</v>
      </c>
    </row>
    <row r="3" spans="1:14" x14ac:dyDescent="0.25">
      <c r="C3" s="8" t="s">
        <v>50</v>
      </c>
    </row>
    <row r="5" spans="1:14" ht="17.399999999999999" x14ac:dyDescent="0.3">
      <c r="D5" s="21" t="s">
        <v>22</v>
      </c>
      <c r="E5" s="21" t="s">
        <v>22</v>
      </c>
      <c r="F5" s="21" t="s">
        <v>22</v>
      </c>
      <c r="G5" s="21" t="s">
        <v>22</v>
      </c>
      <c r="H5" s="21" t="s">
        <v>22</v>
      </c>
      <c r="I5" s="21" t="s">
        <v>22</v>
      </c>
      <c r="J5" s="21" t="s">
        <v>22</v>
      </c>
      <c r="K5" s="21" t="s">
        <v>22</v>
      </c>
      <c r="L5" s="21" t="s">
        <v>22</v>
      </c>
      <c r="N5" s="41" t="s">
        <v>72</v>
      </c>
    </row>
    <row r="6" spans="1:14" ht="17.399999999999999" x14ac:dyDescent="0.3">
      <c r="D6" s="9"/>
      <c r="E6" s="9"/>
      <c r="F6" s="9"/>
      <c r="G6" s="9"/>
      <c r="H6" s="9"/>
      <c r="I6" s="9"/>
      <c r="J6" s="9"/>
      <c r="K6" s="9"/>
      <c r="L6" s="9"/>
    </row>
    <row r="7" spans="1:14" ht="17.399999999999999" x14ac:dyDescent="0.3">
      <c r="A7" s="11" t="s">
        <v>24</v>
      </c>
      <c r="C7" s="24" t="s">
        <v>51</v>
      </c>
      <c r="D7" s="12">
        <v>36800</v>
      </c>
      <c r="E7" s="12">
        <v>36801</v>
      </c>
      <c r="F7" s="12">
        <v>36802</v>
      </c>
      <c r="G7" s="12">
        <v>36803</v>
      </c>
      <c r="H7" s="12">
        <v>36804</v>
      </c>
      <c r="I7" s="12">
        <v>36805</v>
      </c>
      <c r="J7" s="12">
        <v>36806</v>
      </c>
      <c r="K7" s="12">
        <v>36807</v>
      </c>
      <c r="L7" s="12">
        <v>36808</v>
      </c>
      <c r="M7" s="12">
        <v>36421</v>
      </c>
    </row>
    <row r="8" spans="1:14" ht="17.399999999999999" x14ac:dyDescent="0.3">
      <c r="D8" s="9"/>
      <c r="E8" s="9"/>
      <c r="F8" s="9"/>
      <c r="G8" s="9"/>
      <c r="H8" s="9"/>
      <c r="I8" s="9"/>
      <c r="J8" s="9"/>
      <c r="K8" s="9"/>
      <c r="L8" s="9"/>
    </row>
    <row r="9" spans="1:14" x14ac:dyDescent="0.25">
      <c r="A9" s="8" t="s">
        <v>20</v>
      </c>
    </row>
    <row r="10" spans="1:14" x14ac:dyDescent="0.25">
      <c r="A10">
        <v>982000</v>
      </c>
      <c r="C10" t="s">
        <v>52</v>
      </c>
      <c r="D10" s="27">
        <v>65000</v>
      </c>
      <c r="E10" s="27">
        <v>65000</v>
      </c>
      <c r="F10" s="27">
        <v>65000</v>
      </c>
      <c r="G10" s="27">
        <v>65000</v>
      </c>
      <c r="H10" s="27">
        <v>65000</v>
      </c>
      <c r="I10" s="27">
        <v>65000</v>
      </c>
      <c r="J10" s="27">
        <v>65000</v>
      </c>
      <c r="K10" s="27">
        <v>65000</v>
      </c>
      <c r="L10" s="27">
        <v>65000</v>
      </c>
      <c r="N10" s="42">
        <f t="shared" ref="N10:N16" si="0">SUM(D10:M10)</f>
        <v>585000</v>
      </c>
    </row>
    <row r="11" spans="1:14" x14ac:dyDescent="0.25">
      <c r="A11">
        <v>981326</v>
      </c>
      <c r="B11" t="s">
        <v>49</v>
      </c>
      <c r="C11" t="s">
        <v>78</v>
      </c>
      <c r="D11" s="38">
        <v>5000</v>
      </c>
      <c r="E11" s="38">
        <v>5000</v>
      </c>
      <c r="F11" s="38">
        <v>5000</v>
      </c>
      <c r="G11" s="38">
        <v>5000</v>
      </c>
      <c r="H11" s="38">
        <v>5000</v>
      </c>
      <c r="I11" s="38">
        <v>5000</v>
      </c>
      <c r="J11" s="38">
        <v>5000</v>
      </c>
      <c r="K11" s="38">
        <v>5000</v>
      </c>
      <c r="L11" s="38">
        <v>5000</v>
      </c>
      <c r="N11" s="42">
        <f t="shared" si="0"/>
        <v>45000</v>
      </c>
    </row>
    <row r="12" spans="1:14" x14ac:dyDescent="0.25">
      <c r="A12" s="37">
        <v>981195</v>
      </c>
      <c r="B12" t="s">
        <v>49</v>
      </c>
      <c r="C12" t="s">
        <v>71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N12" s="42">
        <f t="shared" si="0"/>
        <v>36000</v>
      </c>
    </row>
    <row r="13" spans="1:14" x14ac:dyDescent="0.25">
      <c r="A13" s="37">
        <v>981258</v>
      </c>
      <c r="B13" t="s">
        <v>49</v>
      </c>
      <c r="C13" t="s">
        <v>79</v>
      </c>
      <c r="D13" s="38">
        <v>2000</v>
      </c>
      <c r="E13" s="38">
        <v>2000</v>
      </c>
      <c r="F13" s="38">
        <v>2000</v>
      </c>
      <c r="G13" s="38">
        <v>2000</v>
      </c>
      <c r="H13" s="38">
        <v>2000</v>
      </c>
      <c r="I13" s="38">
        <v>2000</v>
      </c>
      <c r="J13" s="38">
        <v>2000</v>
      </c>
      <c r="K13" s="38">
        <v>2000</v>
      </c>
      <c r="L13" s="38">
        <v>2000</v>
      </c>
      <c r="N13" s="42">
        <f t="shared" si="0"/>
        <v>18000</v>
      </c>
    </row>
    <row r="14" spans="1:14" x14ac:dyDescent="0.25">
      <c r="A14" s="2" t="s">
        <v>58</v>
      </c>
      <c r="B14" t="s">
        <v>62</v>
      </c>
      <c r="D14" s="27">
        <f t="shared" ref="D14:L14" si="1">+D36+D55+D56</f>
        <v>10800</v>
      </c>
      <c r="E14" s="27">
        <f t="shared" si="1"/>
        <v>10800</v>
      </c>
      <c r="F14" s="27">
        <f t="shared" si="1"/>
        <v>10800</v>
      </c>
      <c r="G14" s="27">
        <f t="shared" si="1"/>
        <v>10800</v>
      </c>
      <c r="H14" s="27">
        <f t="shared" si="1"/>
        <v>10800</v>
      </c>
      <c r="I14" s="27">
        <f t="shared" si="1"/>
        <v>10800</v>
      </c>
      <c r="J14" s="27">
        <f t="shared" si="1"/>
        <v>10800</v>
      </c>
      <c r="K14" s="27">
        <f t="shared" si="1"/>
        <v>10800</v>
      </c>
      <c r="L14" s="27">
        <f t="shared" si="1"/>
        <v>10800</v>
      </c>
      <c r="N14" s="42">
        <f t="shared" si="0"/>
        <v>97200</v>
      </c>
    </row>
    <row r="15" spans="1:14" x14ac:dyDescent="0.25">
      <c r="A15">
        <v>980073</v>
      </c>
      <c r="B15" t="s">
        <v>48</v>
      </c>
      <c r="D15" s="27">
        <f t="shared" ref="D15:L15" si="2">SUM(D63:D65)</f>
        <v>2500</v>
      </c>
      <c r="E15" s="27">
        <f t="shared" si="2"/>
        <v>2500</v>
      </c>
      <c r="F15" s="27">
        <f t="shared" si="2"/>
        <v>2500</v>
      </c>
      <c r="G15" s="27">
        <f t="shared" si="2"/>
        <v>2500</v>
      </c>
      <c r="H15" s="27">
        <f t="shared" si="2"/>
        <v>2500</v>
      </c>
      <c r="I15" s="27">
        <f t="shared" si="2"/>
        <v>2500</v>
      </c>
      <c r="J15" s="27">
        <f t="shared" si="2"/>
        <v>9000</v>
      </c>
      <c r="K15" s="27">
        <f t="shared" si="2"/>
        <v>24500</v>
      </c>
      <c r="L15" s="27">
        <f t="shared" si="2"/>
        <v>17200</v>
      </c>
      <c r="N15" s="42">
        <f t="shared" si="0"/>
        <v>65700</v>
      </c>
    </row>
    <row r="16" spans="1:14" x14ac:dyDescent="0.25">
      <c r="A16" s="13" t="s">
        <v>26</v>
      </c>
      <c r="D16" s="28">
        <f t="shared" ref="D16:L16" si="3">SUM(D10:D15)</f>
        <v>89300</v>
      </c>
      <c r="E16" s="28">
        <f t="shared" si="3"/>
        <v>89300</v>
      </c>
      <c r="F16" s="28">
        <f t="shared" si="3"/>
        <v>89300</v>
      </c>
      <c r="G16" s="28">
        <f t="shared" si="3"/>
        <v>89300</v>
      </c>
      <c r="H16" s="28">
        <f t="shared" si="3"/>
        <v>89300</v>
      </c>
      <c r="I16" s="28">
        <f t="shared" si="3"/>
        <v>89300</v>
      </c>
      <c r="J16" s="28">
        <f t="shared" si="3"/>
        <v>95800</v>
      </c>
      <c r="K16" s="28">
        <f t="shared" si="3"/>
        <v>111300</v>
      </c>
      <c r="L16" s="28">
        <f t="shared" si="3"/>
        <v>104000</v>
      </c>
      <c r="N16" s="43">
        <f t="shared" si="0"/>
        <v>846900</v>
      </c>
    </row>
    <row r="17" spans="1:15" x14ac:dyDescent="0.25">
      <c r="D17" s="27"/>
      <c r="E17" s="27"/>
      <c r="F17" s="27"/>
      <c r="G17" s="27"/>
      <c r="H17" s="27"/>
      <c r="I17" s="27"/>
      <c r="J17" s="27"/>
      <c r="K17" s="27"/>
      <c r="L17" s="27"/>
      <c r="N17" s="42"/>
    </row>
    <row r="18" spans="1:15" x14ac:dyDescent="0.25">
      <c r="A18" s="8" t="s">
        <v>21</v>
      </c>
      <c r="D18" s="38">
        <v>70000</v>
      </c>
      <c r="E18" s="38">
        <v>70000</v>
      </c>
      <c r="F18" s="38">
        <v>70000</v>
      </c>
      <c r="G18" s="38">
        <v>70000</v>
      </c>
      <c r="H18" s="38">
        <v>70000</v>
      </c>
      <c r="I18" s="38">
        <v>70000</v>
      </c>
      <c r="J18" s="38">
        <v>70000</v>
      </c>
      <c r="K18" s="38">
        <v>70000</v>
      </c>
      <c r="L18" s="39">
        <f>70000+60000</f>
        <v>130000</v>
      </c>
      <c r="N18" s="42"/>
    </row>
    <row r="19" spans="1:15" x14ac:dyDescent="0.25">
      <c r="A19" s="13" t="s">
        <v>27</v>
      </c>
      <c r="D19" s="28">
        <f t="shared" ref="D19:L19" si="4">SUM(D18)</f>
        <v>70000</v>
      </c>
      <c r="E19" s="28">
        <f t="shared" si="4"/>
        <v>70000</v>
      </c>
      <c r="F19" s="28">
        <f t="shared" si="4"/>
        <v>70000</v>
      </c>
      <c r="G19" s="28">
        <f t="shared" si="4"/>
        <v>70000</v>
      </c>
      <c r="H19" s="28">
        <f t="shared" si="4"/>
        <v>70000</v>
      </c>
      <c r="I19" s="28">
        <f t="shared" si="4"/>
        <v>70000</v>
      </c>
      <c r="J19" s="28">
        <f t="shared" si="4"/>
        <v>70000</v>
      </c>
      <c r="K19" s="28">
        <f t="shared" si="4"/>
        <v>70000</v>
      </c>
      <c r="L19" s="28">
        <f t="shared" si="4"/>
        <v>130000</v>
      </c>
      <c r="N19" s="43">
        <f>SUM(D19:M19)</f>
        <v>690000</v>
      </c>
    </row>
    <row r="20" spans="1:15" x14ac:dyDescent="0.25">
      <c r="A20" s="13"/>
      <c r="D20" s="29"/>
      <c r="E20" s="29"/>
      <c r="F20" s="29"/>
      <c r="G20" s="29"/>
      <c r="H20" s="29"/>
      <c r="I20" s="29"/>
      <c r="J20" s="29"/>
      <c r="K20" s="29"/>
      <c r="L20" s="29"/>
      <c r="N20" s="44"/>
    </row>
    <row r="21" spans="1:15" x14ac:dyDescent="0.25">
      <c r="A21" s="8" t="s">
        <v>73</v>
      </c>
      <c r="D21" s="38">
        <v>1000</v>
      </c>
      <c r="E21" s="38">
        <v>1000</v>
      </c>
      <c r="F21" s="38">
        <v>1000</v>
      </c>
      <c r="G21" s="38">
        <v>1000</v>
      </c>
      <c r="H21" s="38">
        <v>1000</v>
      </c>
      <c r="I21" s="38">
        <v>1000</v>
      </c>
      <c r="J21" s="38">
        <v>1000</v>
      </c>
      <c r="K21" s="38">
        <v>1000</v>
      </c>
      <c r="L21" s="38">
        <v>1000</v>
      </c>
      <c r="N21" s="42"/>
    </row>
    <row r="22" spans="1:15" x14ac:dyDescent="0.25">
      <c r="A22" s="13" t="s">
        <v>74</v>
      </c>
      <c r="D22" s="28">
        <f t="shared" ref="D22:L22" si="5">SUM(D21)</f>
        <v>1000</v>
      </c>
      <c r="E22" s="28">
        <f t="shared" si="5"/>
        <v>1000</v>
      </c>
      <c r="F22" s="28">
        <f t="shared" si="5"/>
        <v>1000</v>
      </c>
      <c r="G22" s="28">
        <f t="shared" si="5"/>
        <v>1000</v>
      </c>
      <c r="H22" s="28">
        <f t="shared" si="5"/>
        <v>1000</v>
      </c>
      <c r="I22" s="28">
        <f t="shared" si="5"/>
        <v>1000</v>
      </c>
      <c r="J22" s="28">
        <f t="shared" si="5"/>
        <v>1000</v>
      </c>
      <c r="K22" s="28">
        <f t="shared" si="5"/>
        <v>1000</v>
      </c>
      <c r="L22" s="28">
        <f t="shared" si="5"/>
        <v>1000</v>
      </c>
      <c r="N22" s="43">
        <f>SUM(D22:M22)</f>
        <v>9000</v>
      </c>
    </row>
    <row r="23" spans="1:15" x14ac:dyDescent="0.25">
      <c r="A23" s="13"/>
      <c r="D23" s="29"/>
      <c r="E23" s="29"/>
      <c r="F23" s="29"/>
      <c r="G23" s="29"/>
      <c r="H23" s="29"/>
      <c r="I23" s="29"/>
      <c r="J23" s="29"/>
      <c r="K23" s="29"/>
      <c r="L23" s="29"/>
      <c r="N23" s="44"/>
    </row>
    <row r="24" spans="1:15" x14ac:dyDescent="0.25">
      <c r="A24" s="25" t="s">
        <v>59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N24" s="43">
        <f>SUM(M24:M24)</f>
        <v>0</v>
      </c>
    </row>
    <row r="25" spans="1:15" x14ac:dyDescent="0.25">
      <c r="A25" s="13"/>
      <c r="D25" s="29"/>
      <c r="E25" s="29"/>
      <c r="F25" s="29"/>
      <c r="G25" s="29"/>
      <c r="H25" s="29"/>
      <c r="I25" s="29"/>
      <c r="J25" s="29"/>
      <c r="K25" s="29"/>
      <c r="L25" s="29"/>
      <c r="N25" s="44"/>
    </row>
    <row r="26" spans="1:15" x14ac:dyDescent="0.25">
      <c r="A26" s="2"/>
      <c r="D26" s="27"/>
      <c r="E26" s="27"/>
      <c r="F26" s="27"/>
      <c r="G26" s="27"/>
      <c r="H26" s="27"/>
      <c r="I26" s="27"/>
      <c r="J26" s="27"/>
      <c r="K26" s="27"/>
      <c r="L26" s="27"/>
      <c r="N26" s="42"/>
    </row>
    <row r="27" spans="1:15" ht="21.6" thickBot="1" x14ac:dyDescent="0.45">
      <c r="A27" s="16" t="s">
        <v>25</v>
      </c>
      <c r="B27" s="17"/>
      <c r="C27" s="17"/>
      <c r="D27" s="30">
        <f t="shared" ref="D27:L27" si="6">D16+D19+D22+D24</f>
        <v>160300</v>
      </c>
      <c r="E27" s="30">
        <f t="shared" si="6"/>
        <v>160300</v>
      </c>
      <c r="F27" s="30">
        <f t="shared" si="6"/>
        <v>160300</v>
      </c>
      <c r="G27" s="30">
        <f t="shared" si="6"/>
        <v>160300</v>
      </c>
      <c r="H27" s="30">
        <f t="shared" si="6"/>
        <v>160300</v>
      </c>
      <c r="I27" s="30">
        <f t="shared" si="6"/>
        <v>160300</v>
      </c>
      <c r="J27" s="30">
        <f t="shared" si="6"/>
        <v>166800</v>
      </c>
      <c r="K27" s="30">
        <f t="shared" si="6"/>
        <v>182300</v>
      </c>
      <c r="L27" s="30">
        <f t="shared" si="6"/>
        <v>235000</v>
      </c>
      <c r="N27" s="45">
        <f>N16+N19</f>
        <v>1536900</v>
      </c>
    </row>
    <row r="28" spans="1:15" ht="13.8" thickTop="1" x14ac:dyDescent="0.25">
      <c r="A28" s="2"/>
      <c r="D28" s="27"/>
      <c r="E28" s="27"/>
      <c r="F28" s="27"/>
      <c r="G28" s="27"/>
      <c r="H28" s="27"/>
      <c r="I28" s="27"/>
      <c r="J28" s="27"/>
      <c r="K28" s="27"/>
      <c r="L28" s="27"/>
      <c r="N28" s="42"/>
    </row>
    <row r="29" spans="1:15" x14ac:dyDescent="0.25">
      <c r="A29" s="15" t="s">
        <v>29</v>
      </c>
      <c r="B29" s="14"/>
      <c r="C29" s="14"/>
      <c r="D29" s="31"/>
      <c r="E29" s="31"/>
      <c r="F29" s="31"/>
      <c r="G29" s="31"/>
      <c r="H29" s="31"/>
      <c r="I29" s="31"/>
      <c r="J29" s="31"/>
      <c r="K29" s="31"/>
      <c r="L29" s="31"/>
      <c r="N29" s="42"/>
    </row>
    <row r="30" spans="1:15" x14ac:dyDescent="0.25">
      <c r="A30" s="2"/>
      <c r="D30" s="27"/>
      <c r="E30" s="27"/>
      <c r="F30" s="27"/>
      <c r="G30" s="27"/>
      <c r="H30" s="27"/>
      <c r="I30" s="27"/>
      <c r="J30" s="27"/>
      <c r="K30" s="27"/>
      <c r="L30" s="27"/>
      <c r="N30" s="42"/>
    </row>
    <row r="31" spans="1:15" x14ac:dyDescent="0.25">
      <c r="A31" s="1" t="s">
        <v>0</v>
      </c>
      <c r="D31" s="27"/>
      <c r="E31" s="27"/>
      <c r="F31" s="27"/>
      <c r="G31" s="27"/>
      <c r="H31" s="27"/>
      <c r="I31" s="27"/>
      <c r="J31" s="27"/>
      <c r="K31" s="27"/>
      <c r="L31" s="27"/>
      <c r="N31" s="42"/>
    </row>
    <row r="32" spans="1:15" x14ac:dyDescent="0.25">
      <c r="A32" s="22" t="s">
        <v>34</v>
      </c>
      <c r="B32" t="s">
        <v>1</v>
      </c>
      <c r="C32" t="s">
        <v>37</v>
      </c>
      <c r="D32" s="27">
        <v>910</v>
      </c>
      <c r="E32" s="27">
        <v>910</v>
      </c>
      <c r="F32" s="27">
        <v>910</v>
      </c>
      <c r="G32" s="27">
        <v>910</v>
      </c>
      <c r="H32" s="27">
        <v>910</v>
      </c>
      <c r="I32" s="27">
        <v>910</v>
      </c>
      <c r="J32" s="27">
        <v>910</v>
      </c>
      <c r="K32" s="27">
        <v>910</v>
      </c>
      <c r="L32" s="27">
        <v>910</v>
      </c>
      <c r="N32" s="42">
        <f t="shared" ref="N32:N37" si="7">SUM(D32:M32)</f>
        <v>8190</v>
      </c>
    </row>
    <row r="33" spans="1:15" x14ac:dyDescent="0.25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E33" s="27">
        <f t="shared" ref="E33:L33" si="8">4000+0+2500+4000</f>
        <v>10500</v>
      </c>
      <c r="F33" s="27">
        <f t="shared" si="8"/>
        <v>10500</v>
      </c>
      <c r="G33" s="27">
        <f t="shared" si="8"/>
        <v>10500</v>
      </c>
      <c r="H33" s="27">
        <f t="shared" si="8"/>
        <v>10500</v>
      </c>
      <c r="I33" s="27">
        <f t="shared" si="8"/>
        <v>10500</v>
      </c>
      <c r="J33" s="27">
        <f t="shared" si="8"/>
        <v>10500</v>
      </c>
      <c r="K33" s="27">
        <f t="shared" si="8"/>
        <v>10500</v>
      </c>
      <c r="L33" s="27">
        <f t="shared" si="8"/>
        <v>10500</v>
      </c>
      <c r="N33" s="42">
        <f t="shared" si="7"/>
        <v>94500</v>
      </c>
    </row>
    <row r="34" spans="1:15" hidden="1" x14ac:dyDescent="0.25">
      <c r="A34" s="11" t="s">
        <v>2</v>
      </c>
      <c r="B34" s="24" t="s">
        <v>75</v>
      </c>
      <c r="C34" s="24" t="s">
        <v>39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N34" s="42">
        <f t="shared" si="7"/>
        <v>0</v>
      </c>
    </row>
    <row r="35" spans="1:15" x14ac:dyDescent="0.25">
      <c r="A35" s="2" t="s">
        <v>4</v>
      </c>
      <c r="B35" t="s">
        <v>64</v>
      </c>
      <c r="D35" s="27">
        <v>250</v>
      </c>
      <c r="E35" s="27">
        <v>250</v>
      </c>
      <c r="F35" s="27">
        <v>250</v>
      </c>
      <c r="G35" s="27">
        <v>250</v>
      </c>
      <c r="H35" s="27">
        <v>250</v>
      </c>
      <c r="I35" s="27">
        <v>250</v>
      </c>
      <c r="J35" s="27">
        <v>250</v>
      </c>
      <c r="K35" s="27">
        <v>250</v>
      </c>
      <c r="L35" s="27">
        <v>250</v>
      </c>
      <c r="N35" s="42">
        <f t="shared" si="7"/>
        <v>2250</v>
      </c>
    </row>
    <row r="36" spans="1:15" x14ac:dyDescent="0.25">
      <c r="A36" s="2" t="s">
        <v>33</v>
      </c>
      <c r="B36" t="s">
        <v>53</v>
      </c>
      <c r="C36" t="s">
        <v>40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N36" s="42">
        <f t="shared" si="7"/>
        <v>0</v>
      </c>
    </row>
    <row r="37" spans="1:15" x14ac:dyDescent="0.25">
      <c r="A37" s="2"/>
      <c r="B37" s="13" t="s">
        <v>31</v>
      </c>
      <c r="C37" s="13"/>
      <c r="D37" s="28">
        <f t="shared" ref="D37:L37" si="9">SUM(D32:D36)</f>
        <v>11660</v>
      </c>
      <c r="E37" s="28">
        <f t="shared" si="9"/>
        <v>11660</v>
      </c>
      <c r="F37" s="28">
        <f t="shared" si="9"/>
        <v>11660</v>
      </c>
      <c r="G37" s="28">
        <f t="shared" si="9"/>
        <v>11660</v>
      </c>
      <c r="H37" s="28">
        <f t="shared" si="9"/>
        <v>11660</v>
      </c>
      <c r="I37" s="28">
        <f t="shared" si="9"/>
        <v>11660</v>
      </c>
      <c r="J37" s="28">
        <f t="shared" si="9"/>
        <v>11660</v>
      </c>
      <c r="K37" s="28">
        <f t="shared" si="9"/>
        <v>11660</v>
      </c>
      <c r="L37" s="28">
        <f t="shared" si="9"/>
        <v>11660</v>
      </c>
      <c r="N37" s="43">
        <f t="shared" si="7"/>
        <v>104940</v>
      </c>
    </row>
    <row r="38" spans="1:15" x14ac:dyDescent="0.25">
      <c r="A38" s="2"/>
      <c r="D38" s="27"/>
      <c r="E38" s="27"/>
      <c r="F38" s="27"/>
      <c r="G38" s="27"/>
      <c r="H38" s="27"/>
      <c r="I38" s="27"/>
      <c r="J38" s="27"/>
      <c r="K38" s="27"/>
      <c r="L38" s="27"/>
      <c r="N38" s="42"/>
    </row>
    <row r="39" spans="1:15" x14ac:dyDescent="0.25">
      <c r="A39" s="2" t="s">
        <v>33</v>
      </c>
      <c r="B39" t="s">
        <v>65</v>
      </c>
      <c r="C39" s="2" t="s">
        <v>38</v>
      </c>
      <c r="D39" s="32">
        <f t="shared" ref="D39:L39" si="10">D27-D37-D60-D67-D73</f>
        <v>83750</v>
      </c>
      <c r="E39" s="32">
        <f t="shared" si="10"/>
        <v>83750</v>
      </c>
      <c r="F39" s="32">
        <f t="shared" si="10"/>
        <v>83750</v>
      </c>
      <c r="G39" s="32">
        <f t="shared" si="10"/>
        <v>83750</v>
      </c>
      <c r="H39" s="32">
        <f t="shared" si="10"/>
        <v>83750</v>
      </c>
      <c r="I39" s="32">
        <f t="shared" si="10"/>
        <v>83750</v>
      </c>
      <c r="J39" s="32">
        <f t="shared" si="10"/>
        <v>83750</v>
      </c>
      <c r="K39" s="32">
        <f t="shared" si="10"/>
        <v>83750</v>
      </c>
      <c r="L39" s="32">
        <f t="shared" si="10"/>
        <v>143750</v>
      </c>
      <c r="N39" s="42">
        <f>SUM(D39:M39)</f>
        <v>813750</v>
      </c>
    </row>
    <row r="40" spans="1:15" x14ac:dyDescent="0.25">
      <c r="A40" s="2"/>
      <c r="D40" s="27"/>
      <c r="E40" s="27"/>
      <c r="F40" s="27"/>
      <c r="G40" s="27"/>
      <c r="H40" s="27"/>
      <c r="I40" s="27"/>
      <c r="J40" s="27"/>
      <c r="K40" s="27"/>
      <c r="L40" s="27"/>
      <c r="N40" s="42"/>
    </row>
    <row r="41" spans="1:15" ht="15.6" x14ac:dyDescent="0.3">
      <c r="A41" s="3" t="s">
        <v>6</v>
      </c>
      <c r="B41" s="4"/>
      <c r="C41" s="4"/>
      <c r="D41" s="33">
        <f t="shared" ref="D41:L41" si="11">D37+D39</f>
        <v>95410</v>
      </c>
      <c r="E41" s="33">
        <f t="shared" si="11"/>
        <v>95410</v>
      </c>
      <c r="F41" s="33">
        <f t="shared" si="11"/>
        <v>95410</v>
      </c>
      <c r="G41" s="33">
        <f t="shared" si="11"/>
        <v>95410</v>
      </c>
      <c r="H41" s="33">
        <f t="shared" si="11"/>
        <v>95410</v>
      </c>
      <c r="I41" s="33">
        <f t="shared" si="11"/>
        <v>95410</v>
      </c>
      <c r="J41" s="33">
        <f t="shared" si="11"/>
        <v>95410</v>
      </c>
      <c r="K41" s="33">
        <f t="shared" si="11"/>
        <v>95410</v>
      </c>
      <c r="L41" s="33">
        <f t="shared" si="11"/>
        <v>155410</v>
      </c>
      <c r="N41" s="42">
        <f>SUM(D41:M41)</f>
        <v>918690</v>
      </c>
    </row>
    <row r="42" spans="1:15" x14ac:dyDescent="0.25">
      <c r="A42" s="2"/>
      <c r="D42" s="27"/>
      <c r="E42" s="27"/>
      <c r="F42" s="27"/>
      <c r="G42" s="27"/>
      <c r="H42" s="27"/>
      <c r="I42" s="27"/>
      <c r="J42" s="27"/>
      <c r="K42" s="27"/>
      <c r="L42" s="27"/>
      <c r="N42" s="42"/>
    </row>
    <row r="43" spans="1:15" x14ac:dyDescent="0.25">
      <c r="A43" s="1" t="s">
        <v>7</v>
      </c>
      <c r="D43" s="27"/>
      <c r="E43" s="27"/>
      <c r="F43" s="27"/>
      <c r="G43" s="27"/>
      <c r="H43" s="27"/>
      <c r="I43" s="27"/>
      <c r="J43" s="27"/>
      <c r="K43" s="27"/>
      <c r="L43" s="27"/>
      <c r="N43" s="42"/>
    </row>
    <row r="44" spans="1:15" x14ac:dyDescent="0.25">
      <c r="A44" s="22" t="s">
        <v>34</v>
      </c>
      <c r="B44" t="s">
        <v>8</v>
      </c>
      <c r="C44" t="s">
        <v>37</v>
      </c>
      <c r="D44" s="27">
        <v>90</v>
      </c>
      <c r="E44" s="27">
        <v>90</v>
      </c>
      <c r="F44" s="27">
        <v>90</v>
      </c>
      <c r="G44" s="27">
        <v>90</v>
      </c>
      <c r="H44" s="27">
        <v>90</v>
      </c>
      <c r="I44" s="27">
        <v>90</v>
      </c>
      <c r="J44" s="27">
        <v>90</v>
      </c>
      <c r="K44" s="27">
        <v>90</v>
      </c>
      <c r="L44" s="27">
        <v>90</v>
      </c>
      <c r="N44" s="42">
        <f t="shared" ref="N44:N50" si="12">SUM(D44:M44)</f>
        <v>810</v>
      </c>
    </row>
    <row r="45" spans="1:15" hidden="1" x14ac:dyDescent="0.25">
      <c r="A45" s="2" t="s">
        <v>9</v>
      </c>
      <c r="B45" s="24" t="s">
        <v>77</v>
      </c>
      <c r="C45" t="s">
        <v>44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N45" s="42">
        <f t="shared" si="12"/>
        <v>0</v>
      </c>
    </row>
    <row r="46" spans="1:15" x14ac:dyDescent="0.25">
      <c r="A46" s="2" t="s">
        <v>4</v>
      </c>
      <c r="B46" t="s">
        <v>66</v>
      </c>
      <c r="C46" t="s">
        <v>10</v>
      </c>
      <c r="D46" s="27">
        <v>21000</v>
      </c>
      <c r="E46" s="27">
        <v>21000</v>
      </c>
      <c r="F46" s="27">
        <v>21000</v>
      </c>
      <c r="G46" s="27">
        <v>21000</v>
      </c>
      <c r="H46" s="27">
        <v>21000</v>
      </c>
      <c r="I46" s="27">
        <v>21000</v>
      </c>
      <c r="J46" s="27">
        <v>21000</v>
      </c>
      <c r="K46" s="27">
        <v>21000</v>
      </c>
      <c r="L46" s="27">
        <v>21000</v>
      </c>
      <c r="N46" s="42">
        <f t="shared" si="12"/>
        <v>189000</v>
      </c>
    </row>
    <row r="47" spans="1:15" x14ac:dyDescent="0.25">
      <c r="A47" s="2" t="s">
        <v>60</v>
      </c>
      <c r="B47" t="s">
        <v>68</v>
      </c>
      <c r="C47" t="s">
        <v>10</v>
      </c>
      <c r="D47" s="27">
        <f>7000+2000</f>
        <v>9000</v>
      </c>
      <c r="E47" s="27">
        <f t="shared" ref="E47:L47" si="13">7000+2000</f>
        <v>9000</v>
      </c>
      <c r="F47" s="27">
        <f t="shared" si="13"/>
        <v>9000</v>
      </c>
      <c r="G47" s="27">
        <f t="shared" si="13"/>
        <v>9000</v>
      </c>
      <c r="H47" s="27">
        <f t="shared" si="13"/>
        <v>9000</v>
      </c>
      <c r="I47" s="27">
        <f t="shared" si="13"/>
        <v>9000</v>
      </c>
      <c r="J47" s="27">
        <f t="shared" si="13"/>
        <v>9000</v>
      </c>
      <c r="K47" s="27">
        <f t="shared" si="13"/>
        <v>9000</v>
      </c>
      <c r="L47" s="27">
        <f t="shared" si="13"/>
        <v>9000</v>
      </c>
      <c r="N47" s="42">
        <f t="shared" si="12"/>
        <v>81000</v>
      </c>
    </row>
    <row r="48" spans="1:15" x14ac:dyDescent="0.25">
      <c r="A48" s="2" t="s">
        <v>4</v>
      </c>
      <c r="B48" t="s">
        <v>67</v>
      </c>
      <c r="C48" t="s">
        <v>45</v>
      </c>
      <c r="D48" s="27">
        <v>7000</v>
      </c>
      <c r="E48" s="27">
        <v>7000</v>
      </c>
      <c r="F48" s="27">
        <v>7000</v>
      </c>
      <c r="G48" s="27">
        <v>7000</v>
      </c>
      <c r="H48" s="27">
        <v>7000</v>
      </c>
      <c r="I48" s="27">
        <v>7000</v>
      </c>
      <c r="J48" s="27">
        <v>7000</v>
      </c>
      <c r="K48" s="27">
        <v>7000</v>
      </c>
      <c r="L48" s="27">
        <v>7000</v>
      </c>
      <c r="N48" s="42">
        <f t="shared" si="12"/>
        <v>63000</v>
      </c>
    </row>
    <row r="49" spans="1:15" x14ac:dyDescent="0.25">
      <c r="A49" s="2" t="s">
        <v>60</v>
      </c>
      <c r="B49" t="s">
        <v>69</v>
      </c>
      <c r="C49" t="s">
        <v>45</v>
      </c>
      <c r="D49" s="27">
        <v>500</v>
      </c>
      <c r="E49" s="27">
        <v>500</v>
      </c>
      <c r="F49" s="27">
        <v>500</v>
      </c>
      <c r="G49" s="27">
        <v>500</v>
      </c>
      <c r="H49" s="27">
        <v>500</v>
      </c>
      <c r="I49" s="27">
        <v>500</v>
      </c>
      <c r="J49" s="27">
        <v>500</v>
      </c>
      <c r="K49" s="27">
        <v>500</v>
      </c>
      <c r="L49" s="27">
        <v>500</v>
      </c>
      <c r="N49" s="42">
        <f t="shared" si="12"/>
        <v>4500</v>
      </c>
    </row>
    <row r="50" spans="1:15" hidden="1" x14ac:dyDescent="0.25">
      <c r="A50" s="2" t="s">
        <v>4</v>
      </c>
      <c r="B50" s="24" t="s">
        <v>76</v>
      </c>
      <c r="C50" t="s">
        <v>42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N50" s="42">
        <f t="shared" si="12"/>
        <v>0</v>
      </c>
    </row>
    <row r="51" spans="1:15" x14ac:dyDescent="0.25">
      <c r="A51" s="2"/>
      <c r="D51" s="27"/>
      <c r="E51" s="27"/>
      <c r="F51" s="27"/>
      <c r="G51" s="27"/>
      <c r="H51" s="27"/>
      <c r="I51" s="27"/>
      <c r="J51" s="27"/>
      <c r="K51" s="27"/>
      <c r="L51" s="27"/>
      <c r="N51" s="42"/>
    </row>
    <row r="52" spans="1:15" x14ac:dyDescent="0.25">
      <c r="A52" s="1" t="s">
        <v>11</v>
      </c>
      <c r="D52" s="34">
        <f t="shared" ref="D52:L52" si="14">SUM(D44:D51)</f>
        <v>37590</v>
      </c>
      <c r="E52" s="34">
        <f t="shared" si="14"/>
        <v>37590</v>
      </c>
      <c r="F52" s="34">
        <f t="shared" si="14"/>
        <v>37590</v>
      </c>
      <c r="G52" s="34">
        <f t="shared" si="14"/>
        <v>37590</v>
      </c>
      <c r="H52" s="34">
        <f t="shared" si="14"/>
        <v>37590</v>
      </c>
      <c r="I52" s="34">
        <f t="shared" si="14"/>
        <v>37590</v>
      </c>
      <c r="J52" s="34">
        <f t="shared" si="14"/>
        <v>37590</v>
      </c>
      <c r="K52" s="34">
        <f t="shared" si="14"/>
        <v>37590</v>
      </c>
      <c r="L52" s="34">
        <f t="shared" si="14"/>
        <v>37590</v>
      </c>
      <c r="N52" s="42">
        <f>SUM(D52:M52)</f>
        <v>338310</v>
      </c>
    </row>
    <row r="53" spans="1:15" x14ac:dyDescent="0.25">
      <c r="A53" s="1"/>
      <c r="D53" s="27"/>
      <c r="E53" s="27"/>
      <c r="F53" s="27"/>
      <c r="G53" s="27"/>
      <c r="H53" s="27"/>
      <c r="I53" s="27"/>
      <c r="J53" s="27"/>
      <c r="K53" s="27"/>
      <c r="L53" s="27"/>
      <c r="N53" s="42"/>
    </row>
    <row r="54" spans="1:15" x14ac:dyDescent="0.25">
      <c r="A54" s="2" t="s">
        <v>12</v>
      </c>
      <c r="B54" t="s">
        <v>3</v>
      </c>
      <c r="C54" t="s">
        <v>41</v>
      </c>
      <c r="D54" s="27">
        <v>4000</v>
      </c>
      <c r="E54" s="27">
        <v>4000</v>
      </c>
      <c r="F54" s="27">
        <v>4000</v>
      </c>
      <c r="G54" s="27">
        <v>4000</v>
      </c>
      <c r="H54" s="27">
        <v>4000</v>
      </c>
      <c r="I54" s="27">
        <v>4000</v>
      </c>
      <c r="J54" s="27">
        <v>4000</v>
      </c>
      <c r="K54" s="27">
        <v>4000</v>
      </c>
      <c r="L54" s="27">
        <v>4000</v>
      </c>
      <c r="N54" s="42">
        <f>SUM(D54:M54)</f>
        <v>36000</v>
      </c>
    </row>
    <row r="55" spans="1:15" x14ac:dyDescent="0.25">
      <c r="A55" s="2" t="s">
        <v>4</v>
      </c>
      <c r="B55" t="s">
        <v>5</v>
      </c>
      <c r="C55" t="s">
        <v>40</v>
      </c>
      <c r="D55" s="27">
        <v>8000</v>
      </c>
      <c r="E55" s="27">
        <v>8000</v>
      </c>
      <c r="F55" s="27">
        <v>8000</v>
      </c>
      <c r="G55" s="27">
        <v>8000</v>
      </c>
      <c r="H55" s="27">
        <v>8000</v>
      </c>
      <c r="I55" s="27">
        <v>8000</v>
      </c>
      <c r="J55" s="27">
        <v>8000</v>
      </c>
      <c r="K55" s="27">
        <v>8000</v>
      </c>
      <c r="L55" s="27">
        <v>8000</v>
      </c>
      <c r="N55" s="42">
        <f>SUM(D55:M55)</f>
        <v>72000</v>
      </c>
    </row>
    <row r="56" spans="1:15" x14ac:dyDescent="0.25">
      <c r="A56" s="2" t="s">
        <v>13</v>
      </c>
      <c r="B56" t="s">
        <v>5</v>
      </c>
      <c r="C56" t="s">
        <v>61</v>
      </c>
      <c r="D56" s="27">
        <v>2800</v>
      </c>
      <c r="E56" s="27">
        <v>2800</v>
      </c>
      <c r="F56" s="27">
        <v>2800</v>
      </c>
      <c r="G56" s="27">
        <v>2800</v>
      </c>
      <c r="H56" s="27">
        <v>2800</v>
      </c>
      <c r="I56" s="27">
        <v>2800</v>
      </c>
      <c r="J56" s="27">
        <v>2800</v>
      </c>
      <c r="K56" s="27">
        <v>2800</v>
      </c>
      <c r="L56" s="27">
        <v>2800</v>
      </c>
      <c r="N56" s="42">
        <f>SUM(D56:M56)</f>
        <v>25200</v>
      </c>
    </row>
    <row r="57" spans="1:15" x14ac:dyDescent="0.25">
      <c r="A57" s="2"/>
      <c r="D57" s="27"/>
      <c r="E57" s="27"/>
      <c r="F57" s="27"/>
      <c r="G57" s="27"/>
      <c r="H57" s="27"/>
      <c r="I57" s="27"/>
      <c r="J57" s="27"/>
      <c r="K57" s="27"/>
      <c r="L57" s="27"/>
      <c r="N57" s="42"/>
    </row>
    <row r="58" spans="1:15" x14ac:dyDescent="0.25">
      <c r="A58" s="1" t="s">
        <v>14</v>
      </c>
      <c r="D58" s="34">
        <f t="shared" ref="D58:L58" si="15">SUM(D54:D57)</f>
        <v>14800</v>
      </c>
      <c r="E58" s="34">
        <f t="shared" si="15"/>
        <v>14800</v>
      </c>
      <c r="F58" s="34">
        <f t="shared" si="15"/>
        <v>14800</v>
      </c>
      <c r="G58" s="34">
        <f t="shared" si="15"/>
        <v>14800</v>
      </c>
      <c r="H58" s="34">
        <f t="shared" si="15"/>
        <v>14800</v>
      </c>
      <c r="I58" s="34">
        <f t="shared" si="15"/>
        <v>14800</v>
      </c>
      <c r="J58" s="34">
        <f t="shared" si="15"/>
        <v>14800</v>
      </c>
      <c r="K58" s="34">
        <f t="shared" si="15"/>
        <v>14800</v>
      </c>
      <c r="L58" s="34">
        <f t="shared" si="15"/>
        <v>14800</v>
      </c>
      <c r="N58" s="42">
        <f>SUM(D58:M58)</f>
        <v>133200</v>
      </c>
    </row>
    <row r="59" spans="1:15" x14ac:dyDescent="0.25">
      <c r="A59" s="2"/>
      <c r="D59" s="27"/>
      <c r="E59" s="27"/>
      <c r="F59" s="27"/>
      <c r="G59" s="27"/>
      <c r="H59" s="27"/>
      <c r="I59" s="27"/>
      <c r="J59" s="27"/>
      <c r="K59" s="27"/>
      <c r="L59" s="27"/>
      <c r="N59" s="42"/>
    </row>
    <row r="60" spans="1:15" ht="15.6" x14ac:dyDescent="0.3">
      <c r="A60" s="3" t="s">
        <v>15</v>
      </c>
      <c r="B60" s="4"/>
      <c r="C60" s="4"/>
      <c r="D60" s="33">
        <f t="shared" ref="D60:L60" si="16">D52+D58</f>
        <v>52390</v>
      </c>
      <c r="E60" s="33">
        <f t="shared" si="16"/>
        <v>52390</v>
      </c>
      <c r="F60" s="33">
        <f t="shared" si="16"/>
        <v>52390</v>
      </c>
      <c r="G60" s="33">
        <f t="shared" si="16"/>
        <v>52390</v>
      </c>
      <c r="H60" s="33">
        <f t="shared" si="16"/>
        <v>52390</v>
      </c>
      <c r="I60" s="33">
        <f t="shared" si="16"/>
        <v>52390</v>
      </c>
      <c r="J60" s="33">
        <f t="shared" si="16"/>
        <v>52390</v>
      </c>
      <c r="K60" s="33">
        <f t="shared" si="16"/>
        <v>52390</v>
      </c>
      <c r="L60" s="33">
        <f t="shared" si="16"/>
        <v>52390</v>
      </c>
      <c r="N60" s="42">
        <f>SUM(D60:M60)</f>
        <v>471510</v>
      </c>
    </row>
    <row r="61" spans="1:15" x14ac:dyDescent="0.25">
      <c r="A61" s="2"/>
      <c r="D61" s="27"/>
      <c r="E61" s="27"/>
      <c r="F61" s="27"/>
      <c r="G61" s="27"/>
      <c r="H61" s="27"/>
      <c r="I61" s="27"/>
      <c r="J61" s="27"/>
      <c r="K61" s="27"/>
      <c r="L61" s="27"/>
      <c r="N61" s="42"/>
    </row>
    <row r="62" spans="1:15" x14ac:dyDescent="0.25">
      <c r="A62" s="1" t="s">
        <v>16</v>
      </c>
      <c r="D62" s="27"/>
      <c r="E62" s="27"/>
      <c r="F62" s="27"/>
      <c r="G62" s="27"/>
      <c r="H62" s="27"/>
      <c r="I62" s="27"/>
      <c r="J62" s="27"/>
      <c r="K62" s="27"/>
      <c r="L62" s="27"/>
      <c r="N62" s="42"/>
    </row>
    <row r="63" spans="1:15" x14ac:dyDescent="0.25">
      <c r="A63" s="2" t="s">
        <v>33</v>
      </c>
      <c r="B63" t="s">
        <v>54</v>
      </c>
      <c r="D63" s="39">
        <v>500</v>
      </c>
      <c r="E63" s="48">
        <v>500</v>
      </c>
      <c r="F63" s="48">
        <v>500</v>
      </c>
      <c r="G63" s="48">
        <v>500</v>
      </c>
      <c r="H63" s="48">
        <v>500</v>
      </c>
      <c r="I63" s="48">
        <v>500</v>
      </c>
      <c r="J63" s="39">
        <v>1000</v>
      </c>
      <c r="K63" s="39">
        <v>1500</v>
      </c>
      <c r="L63" s="39">
        <v>1200</v>
      </c>
      <c r="N63" s="42">
        <f>SUM(D63:M63)</f>
        <v>6700</v>
      </c>
    </row>
    <row r="64" spans="1:15" x14ac:dyDescent="0.25">
      <c r="A64" s="2" t="s">
        <v>33</v>
      </c>
      <c r="B64" t="s">
        <v>55</v>
      </c>
      <c r="D64" s="39">
        <v>2000</v>
      </c>
      <c r="E64" s="48">
        <v>2000</v>
      </c>
      <c r="F64" s="48">
        <v>2000</v>
      </c>
      <c r="G64" s="48">
        <v>2000</v>
      </c>
      <c r="H64" s="48">
        <v>2000</v>
      </c>
      <c r="I64" s="48">
        <v>2000</v>
      </c>
      <c r="J64" s="39">
        <v>8000</v>
      </c>
      <c r="K64" s="39">
        <v>23000</v>
      </c>
      <c r="L64" s="39">
        <v>16000</v>
      </c>
      <c r="N64" s="42">
        <f>SUM(D64:M64)</f>
        <v>59000</v>
      </c>
    </row>
    <row r="65" spans="1:15" x14ac:dyDescent="0.25">
      <c r="A65" s="2" t="s">
        <v>33</v>
      </c>
      <c r="B65" t="s">
        <v>56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49">
        <v>0</v>
      </c>
      <c r="K65" s="49">
        <v>0</v>
      </c>
      <c r="L65" s="49">
        <v>0</v>
      </c>
      <c r="N65" s="42">
        <f>SUM(D65:M65)</f>
        <v>0</v>
      </c>
    </row>
    <row r="66" spans="1:15" x14ac:dyDescent="0.25">
      <c r="D66" s="27"/>
      <c r="E66" s="27"/>
      <c r="F66" s="27"/>
      <c r="G66" s="27"/>
      <c r="H66" s="27"/>
      <c r="I66" s="27"/>
      <c r="J66" s="27"/>
      <c r="K66" s="27"/>
      <c r="L66" s="27"/>
      <c r="N66" s="42"/>
    </row>
    <row r="67" spans="1:15" ht="15.6" x14ac:dyDescent="0.3">
      <c r="A67" s="3" t="s">
        <v>17</v>
      </c>
      <c r="B67" s="5"/>
      <c r="C67" s="5"/>
      <c r="D67" s="33">
        <f t="shared" ref="D67:L67" si="17">SUM(D63:D66)</f>
        <v>2500</v>
      </c>
      <c r="E67" s="33">
        <f t="shared" si="17"/>
        <v>2500</v>
      </c>
      <c r="F67" s="33">
        <f t="shared" si="17"/>
        <v>2500</v>
      </c>
      <c r="G67" s="33">
        <f t="shared" si="17"/>
        <v>2500</v>
      </c>
      <c r="H67" s="33">
        <f t="shared" si="17"/>
        <v>2500</v>
      </c>
      <c r="I67" s="33">
        <f t="shared" si="17"/>
        <v>2500</v>
      </c>
      <c r="J67" s="33">
        <f t="shared" si="17"/>
        <v>9000</v>
      </c>
      <c r="K67" s="33">
        <f t="shared" si="17"/>
        <v>24500</v>
      </c>
      <c r="L67" s="33">
        <f t="shared" si="17"/>
        <v>17200</v>
      </c>
      <c r="N67" s="42">
        <f>SUM(D67:M67)</f>
        <v>65700</v>
      </c>
    </row>
    <row r="68" spans="1:15" x14ac:dyDescent="0.25">
      <c r="A68" s="2"/>
      <c r="D68" s="27"/>
      <c r="E68" s="27"/>
      <c r="F68" s="27"/>
      <c r="G68" s="27"/>
      <c r="H68" s="27"/>
      <c r="I68" s="27"/>
      <c r="J68" s="27"/>
      <c r="K68" s="27"/>
      <c r="L68" s="27"/>
      <c r="N68" s="42"/>
    </row>
    <row r="69" spans="1:15" x14ac:dyDescent="0.25">
      <c r="A69" s="1" t="s">
        <v>18</v>
      </c>
      <c r="B69" s="6"/>
      <c r="C69" s="6"/>
      <c r="D69" s="27"/>
      <c r="E69" s="27"/>
      <c r="F69" s="27"/>
      <c r="G69" s="27"/>
      <c r="H69" s="27"/>
      <c r="I69" s="27"/>
      <c r="J69" s="27"/>
      <c r="K69" s="27"/>
      <c r="L69" s="27"/>
      <c r="N69" s="42"/>
    </row>
    <row r="70" spans="1:15" x14ac:dyDescent="0.25">
      <c r="A70" s="7" t="s">
        <v>35</v>
      </c>
      <c r="B70" s="6"/>
      <c r="C70" s="6" t="s">
        <v>47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N70" s="42">
        <f>SUM(D70:M70)</f>
        <v>0</v>
      </c>
    </row>
    <row r="71" spans="1:15" x14ac:dyDescent="0.25">
      <c r="A71" s="7" t="s">
        <v>36</v>
      </c>
      <c r="B71" s="6"/>
      <c r="C71" s="6" t="s">
        <v>46</v>
      </c>
      <c r="D71" s="27">
        <v>10000</v>
      </c>
      <c r="E71" s="27">
        <v>10000</v>
      </c>
      <c r="F71" s="27">
        <v>10000</v>
      </c>
      <c r="G71" s="27">
        <v>10000</v>
      </c>
      <c r="H71" s="27">
        <v>10000</v>
      </c>
      <c r="I71" s="27">
        <v>10000</v>
      </c>
      <c r="J71" s="27">
        <v>10000</v>
      </c>
      <c r="K71" s="27">
        <v>10000</v>
      </c>
      <c r="L71" s="27">
        <v>10000</v>
      </c>
      <c r="N71" s="42">
        <f>SUM(D71:M71)</f>
        <v>90000</v>
      </c>
    </row>
    <row r="72" spans="1:15" x14ac:dyDescent="0.25">
      <c r="A72" s="7"/>
      <c r="B72" s="6"/>
      <c r="C72" s="6"/>
      <c r="D72" s="27"/>
      <c r="E72" s="27"/>
      <c r="F72" s="27"/>
      <c r="G72" s="27"/>
      <c r="H72" s="27"/>
      <c r="I72" s="27"/>
      <c r="J72" s="27"/>
      <c r="K72" s="27"/>
      <c r="L72" s="27"/>
      <c r="N72" s="42"/>
    </row>
    <row r="73" spans="1:15" ht="15.6" x14ac:dyDescent="0.3">
      <c r="A73" s="3" t="s">
        <v>19</v>
      </c>
      <c r="B73" s="5"/>
      <c r="C73" s="5"/>
      <c r="D73" s="33">
        <f t="shared" ref="D73:L73" si="18">SUM(D70:D72)</f>
        <v>10000</v>
      </c>
      <c r="E73" s="33">
        <f t="shared" si="18"/>
        <v>10000</v>
      </c>
      <c r="F73" s="33">
        <f t="shared" si="18"/>
        <v>10000</v>
      </c>
      <c r="G73" s="33">
        <f t="shared" si="18"/>
        <v>10000</v>
      </c>
      <c r="H73" s="33">
        <f t="shared" si="18"/>
        <v>10000</v>
      </c>
      <c r="I73" s="33">
        <f t="shared" si="18"/>
        <v>10000</v>
      </c>
      <c r="J73" s="33">
        <f t="shared" si="18"/>
        <v>10000</v>
      </c>
      <c r="K73" s="33">
        <f t="shared" si="18"/>
        <v>10000</v>
      </c>
      <c r="L73" s="33">
        <f t="shared" si="18"/>
        <v>10000</v>
      </c>
      <c r="N73" s="42">
        <f>SUM(D73:M73)</f>
        <v>90000</v>
      </c>
    </row>
    <row r="74" spans="1:15" x14ac:dyDescent="0.25">
      <c r="D74" s="27"/>
      <c r="E74" s="27"/>
      <c r="F74" s="27"/>
      <c r="G74" s="27"/>
      <c r="H74" s="27"/>
      <c r="I74" s="27"/>
      <c r="J74" s="27"/>
      <c r="K74" s="27"/>
      <c r="L74" s="27"/>
      <c r="N74" s="42"/>
    </row>
    <row r="75" spans="1:15" ht="21.6" thickBot="1" x14ac:dyDescent="0.45">
      <c r="A75" s="16" t="s">
        <v>28</v>
      </c>
      <c r="B75" s="18"/>
      <c r="C75" s="18"/>
      <c r="D75" s="35">
        <f t="shared" ref="D75:L75" si="19">D73+D67+D60+D41</f>
        <v>160300</v>
      </c>
      <c r="E75" s="35">
        <f t="shared" si="19"/>
        <v>160300</v>
      </c>
      <c r="F75" s="35">
        <f t="shared" si="19"/>
        <v>160300</v>
      </c>
      <c r="G75" s="35">
        <f t="shared" si="19"/>
        <v>160300</v>
      </c>
      <c r="H75" s="35">
        <f t="shared" si="19"/>
        <v>160300</v>
      </c>
      <c r="I75" s="35">
        <f t="shared" si="19"/>
        <v>160300</v>
      </c>
      <c r="J75" s="35">
        <f t="shared" si="19"/>
        <v>166800</v>
      </c>
      <c r="K75" s="35">
        <f t="shared" si="19"/>
        <v>182300</v>
      </c>
      <c r="L75" s="35">
        <f t="shared" si="19"/>
        <v>235000</v>
      </c>
      <c r="N75" s="46">
        <f>SUM(D75:M75)</f>
        <v>1545900</v>
      </c>
    </row>
    <row r="76" spans="1:15" ht="13.8" thickTop="1" x14ac:dyDescent="0.25">
      <c r="D76" s="27"/>
      <c r="E76" s="27"/>
      <c r="F76" s="27"/>
      <c r="G76" s="27"/>
      <c r="H76" s="27"/>
      <c r="I76" s="27"/>
      <c r="J76" s="27"/>
      <c r="K76" s="27"/>
      <c r="L76" s="27"/>
      <c r="N76" s="42"/>
    </row>
    <row r="77" spans="1:15" ht="13.8" thickBot="1" x14ac:dyDescent="0.3">
      <c r="A77" s="19" t="s">
        <v>30</v>
      </c>
      <c r="B77" s="20"/>
      <c r="C77" s="20"/>
      <c r="D77" s="36">
        <f t="shared" ref="D77:L77" si="20">D75-D27</f>
        <v>0</v>
      </c>
      <c r="E77" s="36">
        <f t="shared" si="20"/>
        <v>0</v>
      </c>
      <c r="F77" s="36">
        <f t="shared" si="20"/>
        <v>0</v>
      </c>
      <c r="G77" s="36">
        <f t="shared" si="20"/>
        <v>0</v>
      </c>
      <c r="H77" s="36">
        <f t="shared" si="20"/>
        <v>0</v>
      </c>
      <c r="I77" s="36">
        <f t="shared" si="20"/>
        <v>0</v>
      </c>
      <c r="J77" s="36">
        <f t="shared" si="20"/>
        <v>0</v>
      </c>
      <c r="K77" s="36">
        <f t="shared" si="20"/>
        <v>0</v>
      </c>
      <c r="L77" s="36">
        <f t="shared" si="20"/>
        <v>0</v>
      </c>
      <c r="N77" s="47">
        <f>SUM(D77:M77)</f>
        <v>0</v>
      </c>
    </row>
    <row r="78" spans="1:15" ht="13.8" thickTop="1" x14ac:dyDescent="0.25">
      <c r="D78" s="27"/>
      <c r="E78" s="27"/>
      <c r="F78" s="27"/>
      <c r="G78" s="27"/>
      <c r="H78" s="27"/>
      <c r="I78" s="27"/>
      <c r="J78" s="27"/>
      <c r="K78" s="27"/>
      <c r="L78" s="27"/>
      <c r="N78" s="42"/>
    </row>
    <row r="79" spans="1:15" x14ac:dyDescent="0.25">
      <c r="A79" t="s">
        <v>57</v>
      </c>
      <c r="C79" s="26" t="s">
        <v>63</v>
      </c>
      <c r="D79" s="27"/>
      <c r="E79" s="27"/>
      <c r="F79" s="27"/>
      <c r="G79" s="27"/>
      <c r="H79" s="27"/>
      <c r="I79" s="27"/>
      <c r="J79" s="27"/>
      <c r="K79" s="27"/>
      <c r="L79" s="27"/>
      <c r="N79" s="42"/>
    </row>
    <row r="80" spans="1:15" x14ac:dyDescent="0.25">
      <c r="A80" s="7" t="s">
        <v>35</v>
      </c>
      <c r="B80" t="s">
        <v>80</v>
      </c>
      <c r="C80">
        <v>6351</v>
      </c>
      <c r="D80" s="27">
        <v>10000</v>
      </c>
      <c r="E80" s="27">
        <v>10000</v>
      </c>
      <c r="F80" s="27">
        <v>10000</v>
      </c>
      <c r="G80" s="27">
        <v>10000</v>
      </c>
      <c r="H80" s="27">
        <v>10000</v>
      </c>
      <c r="I80" s="27">
        <v>10000</v>
      </c>
      <c r="J80" s="27">
        <v>10000</v>
      </c>
      <c r="K80" s="27">
        <v>10000</v>
      </c>
      <c r="L80" s="27">
        <v>10000</v>
      </c>
      <c r="N80" s="42"/>
    </row>
    <row r="81" spans="1:14" hidden="1" x14ac:dyDescent="0.25">
      <c r="A81" s="7" t="s">
        <v>36</v>
      </c>
      <c r="B81" t="s">
        <v>70</v>
      </c>
      <c r="C81">
        <v>6351</v>
      </c>
      <c r="D81" s="27">
        <v>5000</v>
      </c>
      <c r="E81" s="27">
        <v>5000</v>
      </c>
      <c r="F81" s="27">
        <v>5000</v>
      </c>
      <c r="G81" s="27">
        <v>5000</v>
      </c>
      <c r="H81" s="27">
        <v>5000</v>
      </c>
      <c r="I81" s="27">
        <v>5000</v>
      </c>
      <c r="J81" s="27">
        <v>5000</v>
      </c>
      <c r="K81" s="27">
        <v>5000</v>
      </c>
      <c r="L81" s="27">
        <v>5000</v>
      </c>
      <c r="N81" s="50"/>
    </row>
    <row r="82" spans="1:14" hidden="1" x14ac:dyDescent="0.25">
      <c r="A82" s="7" t="s">
        <v>36</v>
      </c>
      <c r="B82" t="s">
        <v>70</v>
      </c>
      <c r="C82">
        <v>6351</v>
      </c>
      <c r="D82" s="27">
        <v>10000</v>
      </c>
      <c r="E82" s="27">
        <v>10000</v>
      </c>
      <c r="F82" s="27">
        <v>10000</v>
      </c>
      <c r="G82" s="27">
        <v>10000</v>
      </c>
      <c r="H82" s="27">
        <v>10000</v>
      </c>
      <c r="I82" s="27">
        <v>10000</v>
      </c>
      <c r="J82" s="27">
        <v>10000</v>
      </c>
      <c r="K82" s="27">
        <v>10000</v>
      </c>
      <c r="L82" s="27">
        <v>10000</v>
      </c>
      <c r="N82" s="50"/>
    </row>
    <row r="83" spans="1:14" hidden="1" x14ac:dyDescent="0.25">
      <c r="D83" s="27"/>
      <c r="E83" s="27"/>
      <c r="F83" s="27"/>
      <c r="G83" s="27"/>
      <c r="H83" s="27"/>
      <c r="I83" s="27"/>
      <c r="J83" s="27"/>
      <c r="K83" s="27"/>
      <c r="L83" s="27"/>
      <c r="N83" s="50"/>
    </row>
    <row r="84" spans="1:14" x14ac:dyDescent="0.25">
      <c r="D84" s="27"/>
      <c r="E84" s="27"/>
      <c r="F84" s="27"/>
      <c r="G84" s="27"/>
      <c r="H84" s="27"/>
      <c r="I84" s="27"/>
      <c r="J84" s="27"/>
      <c r="K84" s="27"/>
      <c r="L84" s="27"/>
      <c r="N84" s="42"/>
    </row>
    <row r="85" spans="1:14" x14ac:dyDescent="0.25">
      <c r="D85" s="27"/>
      <c r="E85" s="27"/>
      <c r="F85" s="27"/>
      <c r="G85" s="27"/>
      <c r="H85" s="27"/>
      <c r="I85" s="27"/>
      <c r="J85" s="27"/>
      <c r="K85" s="27"/>
      <c r="L85" s="27"/>
      <c r="N85" s="42"/>
    </row>
    <row r="86" spans="1:14" x14ac:dyDescent="0.25">
      <c r="D86" s="27"/>
      <c r="E86" s="27"/>
      <c r="F86" s="27"/>
      <c r="G86" s="27"/>
      <c r="H86" s="27"/>
      <c r="I86" s="27"/>
      <c r="J86" s="27"/>
      <c r="K86" s="27"/>
      <c r="L86" s="27"/>
      <c r="N86" s="42"/>
    </row>
  </sheetData>
  <mergeCells count="1">
    <mergeCell ref="N81:N83"/>
  </mergeCells>
  <printOptions horizontalCentered="1" verticalCentered="1"/>
  <pageMargins left="0.5" right="0.5" top="0.25" bottom="0.25" header="0.5" footer="0.5"/>
  <pageSetup scale="64" orientation="portrait" verticalDpi="300" r:id="rId1"/>
  <headerFooter alignWithMargins="0"/>
  <rowBreaks count="2" manualBreakCount="2">
    <brk id="27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2000-08-31T15:02:30Z</cp:lastPrinted>
  <dcterms:created xsi:type="dcterms:W3CDTF">1999-06-11T18:07:23Z</dcterms:created>
  <dcterms:modified xsi:type="dcterms:W3CDTF">2023-09-10T15:10:30Z</dcterms:modified>
</cp:coreProperties>
</file>