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>'Feb 01 Est'!$AK$105:$AP$121</definedName>
  </definedNames>
  <calcPr calcId="0" fullCalcOnLoad="1" calcOnSave="0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R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<sst xmlns="http://schemas.openxmlformats.org/spreadsheetml/2006/main" count="951" uniqueCount="121">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</sst>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7" fontId="4" fillId="0" borderId="13" xfId="0" applyNumberFormat="1" applyFont="1" applyBorder="1"/>
    <xf numFmtId="0" fontId="3" fillId="6" borderId="14" xfId="0" applyFont="1" applyFill="1" applyBorder="1"/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6" t="s">
        <v>21</v>
      </c>
      <c r="BK9" s="106"/>
      <c r="BL9" s="106"/>
      <c r="BM9" s="106"/>
      <c r="BN9" s="106"/>
      <c r="BO9" s="10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7" t="s">
        <v>22</v>
      </c>
      <c r="BK10" s="109"/>
      <c r="BL10" s="7"/>
      <c r="BM10" s="6"/>
      <c r="BN10" s="107" t="s">
        <v>22</v>
      </c>
      <c r="BO10" s="109"/>
      <c r="BP10" s="7"/>
      <c r="BY10" s="112" t="s">
        <v>61</v>
      </c>
      <c r="BZ10" s="113"/>
      <c r="CA10" s="113"/>
      <c r="CB10" s="113"/>
      <c r="CC10" s="113"/>
      <c r="CD10" s="113"/>
      <c r="CE10" s="113"/>
      <c r="CF10" s="113"/>
      <c r="CG10" s="113"/>
      <c r="CH10" s="113"/>
      <c r="CI10" s="114"/>
    </row>
    <row r="11" spans="1:87" s="2" customFormat="1" x14ac:dyDescent="0.2">
      <c r="C11" s="116" t="s">
        <v>33</v>
      </c>
      <c r="D11" s="116"/>
      <c r="E11" s="7"/>
      <c r="F11" s="116" t="s">
        <v>36</v>
      </c>
      <c r="G11" s="116"/>
      <c r="H11" s="7"/>
      <c r="I11" s="116" t="s">
        <v>40</v>
      </c>
      <c r="J11" s="116"/>
      <c r="K11" s="7"/>
      <c r="L11" s="116" t="s">
        <v>42</v>
      </c>
      <c r="M11" s="116"/>
      <c r="N11" s="7"/>
      <c r="O11" s="116" t="s">
        <v>44</v>
      </c>
      <c r="P11" s="116"/>
      <c r="Q11" s="7"/>
      <c r="R11" s="116" t="s">
        <v>38</v>
      </c>
      <c r="S11" s="116"/>
      <c r="T11" s="7"/>
      <c r="V11" s="116" t="s">
        <v>35</v>
      </c>
      <c r="W11" s="116"/>
      <c r="X11" s="7"/>
      <c r="Y11" s="116" t="s">
        <v>48</v>
      </c>
      <c r="Z11" s="116"/>
      <c r="AA11" s="7"/>
      <c r="AB11" s="116" t="s">
        <v>50</v>
      </c>
      <c r="AC11" s="116"/>
      <c r="AD11" s="7"/>
      <c r="AE11" s="116" t="s">
        <v>34</v>
      </c>
      <c r="AF11" s="116"/>
      <c r="AG11" s="7"/>
      <c r="AH11" s="116" t="s">
        <v>36</v>
      </c>
      <c r="AI11" s="116"/>
      <c r="AJ11" s="7"/>
      <c r="AK11" s="116" t="s">
        <v>40</v>
      </c>
      <c r="AL11" s="116"/>
      <c r="AM11" s="7"/>
      <c r="AN11" s="116" t="s">
        <v>42</v>
      </c>
      <c r="AO11" s="116"/>
      <c r="AP11" s="7"/>
      <c r="AQ11" s="116" t="s">
        <v>37</v>
      </c>
      <c r="AR11" s="116"/>
      <c r="AS11" s="7"/>
      <c r="AT11" s="116" t="s">
        <v>52</v>
      </c>
      <c r="AU11" s="116"/>
      <c r="AV11" s="7"/>
      <c r="AW11" s="116" t="s">
        <v>54</v>
      </c>
      <c r="AX11" s="116"/>
      <c r="AY11" s="7"/>
      <c r="AZ11" s="116" t="s">
        <v>38</v>
      </c>
      <c r="BA11" s="116"/>
      <c r="BB11" s="7"/>
      <c r="BC11" s="116" t="s">
        <v>57</v>
      </c>
      <c r="BD11" s="116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5" t="s">
        <v>3</v>
      </c>
      <c r="BZ11" s="115"/>
      <c r="CA11" s="5"/>
      <c r="CB11" s="115" t="s">
        <v>5</v>
      </c>
      <c r="CC11" s="115"/>
      <c r="CD11" s="115"/>
      <c r="CE11" s="115"/>
      <c r="CF11" s="115"/>
      <c r="CH11" s="115" t="s">
        <v>66</v>
      </c>
      <c r="CI11" s="115"/>
    </row>
    <row r="12" spans="1:87" s="5" customFormat="1" x14ac:dyDescent="0.2">
      <c r="C12" s="106" t="s">
        <v>14</v>
      </c>
      <c r="D12" s="106"/>
      <c r="E12" s="6"/>
      <c r="F12" s="106" t="s">
        <v>26</v>
      </c>
      <c r="G12" s="106"/>
      <c r="H12" s="6"/>
      <c r="I12" s="106" t="s">
        <v>41</v>
      </c>
      <c r="J12" s="106"/>
      <c r="K12" s="6"/>
      <c r="L12" s="106" t="s">
        <v>43</v>
      </c>
      <c r="M12" s="106"/>
      <c r="N12" s="6"/>
      <c r="O12" s="106" t="s">
        <v>45</v>
      </c>
      <c r="P12" s="106"/>
      <c r="Q12" s="6"/>
      <c r="R12" s="106" t="s">
        <v>18</v>
      </c>
      <c r="S12" s="106"/>
      <c r="T12" s="6"/>
      <c r="V12" s="106" t="s">
        <v>16</v>
      </c>
      <c r="W12" s="106"/>
      <c r="X12" s="6"/>
      <c r="Y12" s="106" t="s">
        <v>49</v>
      </c>
      <c r="Z12" s="106"/>
      <c r="AA12" s="6"/>
      <c r="AB12" s="106" t="s">
        <v>51</v>
      </c>
      <c r="AC12" s="106"/>
      <c r="AD12" s="6"/>
      <c r="AE12" s="106" t="s">
        <v>17</v>
      </c>
      <c r="AF12" s="106"/>
      <c r="AG12" s="6"/>
      <c r="AH12" s="106" t="s">
        <v>26</v>
      </c>
      <c r="AI12" s="106"/>
      <c r="AJ12" s="6"/>
      <c r="AK12" s="106" t="s">
        <v>41</v>
      </c>
      <c r="AL12" s="106"/>
      <c r="AM12" s="6"/>
      <c r="AN12" s="106" t="s">
        <v>43</v>
      </c>
      <c r="AO12" s="106"/>
      <c r="AP12" s="6"/>
      <c r="AQ12" s="106" t="s">
        <v>27</v>
      </c>
      <c r="AR12" s="106"/>
      <c r="AS12" s="6"/>
      <c r="AT12" s="106" t="s">
        <v>53</v>
      </c>
      <c r="AU12" s="106"/>
      <c r="AV12" s="6"/>
      <c r="AW12" s="106" t="s">
        <v>55</v>
      </c>
      <c r="AX12" s="106"/>
      <c r="AY12" s="6"/>
      <c r="AZ12" s="106" t="s">
        <v>18</v>
      </c>
      <c r="BA12" s="106"/>
      <c r="BB12" s="6"/>
      <c r="BC12" s="106" t="s">
        <v>56</v>
      </c>
      <c r="BD12" s="106"/>
      <c r="BE12" s="6"/>
      <c r="BF12" s="6"/>
      <c r="BG12" s="6"/>
      <c r="BH12" s="6" t="s">
        <v>23</v>
      </c>
      <c r="BJ12" s="106" t="s">
        <v>28</v>
      </c>
      <c r="BK12" s="106"/>
      <c r="BL12" s="6"/>
      <c r="BM12" s="6"/>
      <c r="BN12" s="106" t="s">
        <v>28</v>
      </c>
      <c r="BO12" s="106"/>
      <c r="BP12" s="6"/>
      <c r="BR12" s="117" t="s">
        <v>39</v>
      </c>
      <c r="BS12" s="118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6" t="s">
        <v>32</v>
      </c>
      <c r="BK51" s="106"/>
      <c r="BL51" s="106"/>
      <c r="BM51" s="106"/>
      <c r="BN51" s="106"/>
      <c r="BO51" s="106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19"/>
      <c r="BK52" s="120"/>
      <c r="BL52" s="121"/>
      <c r="BM52" s="6"/>
      <c r="BN52" s="119"/>
      <c r="BO52" s="120"/>
      <c r="BP52" s="121"/>
      <c r="BY52" s="112" t="s">
        <v>68</v>
      </c>
      <c r="BZ52" s="113"/>
      <c r="CA52" s="113"/>
      <c r="CB52" s="113"/>
      <c r="CC52" s="113"/>
      <c r="CD52" s="113"/>
      <c r="CE52" s="113"/>
      <c r="CF52" s="113"/>
      <c r="CG52" s="113"/>
      <c r="CH52" s="113"/>
      <c r="CI52" s="114"/>
    </row>
    <row r="53" spans="1:87" s="2" customFormat="1" x14ac:dyDescent="0.2">
      <c r="C53" s="116" t="s">
        <v>33</v>
      </c>
      <c r="D53" s="116"/>
      <c r="E53" s="116"/>
      <c r="F53" s="116" t="s">
        <v>36</v>
      </c>
      <c r="G53" s="116"/>
      <c r="H53" s="116"/>
      <c r="I53" s="116" t="s">
        <v>40</v>
      </c>
      <c r="J53" s="116"/>
      <c r="K53" s="116"/>
      <c r="L53" s="116" t="s">
        <v>42</v>
      </c>
      <c r="M53" s="116"/>
      <c r="N53" s="116"/>
      <c r="O53" s="116" t="s">
        <v>44</v>
      </c>
      <c r="P53" s="116"/>
      <c r="Q53" s="116"/>
      <c r="R53" s="116" t="s">
        <v>38</v>
      </c>
      <c r="S53" s="116"/>
      <c r="T53" s="116"/>
      <c r="U53" s="7"/>
      <c r="V53" s="111" t="s">
        <v>35</v>
      </c>
      <c r="W53" s="111"/>
      <c r="X53" s="111"/>
      <c r="Y53" s="111" t="s">
        <v>48</v>
      </c>
      <c r="Z53" s="111"/>
      <c r="AA53" s="111"/>
      <c r="AB53" s="111" t="s">
        <v>50</v>
      </c>
      <c r="AC53" s="111"/>
      <c r="AD53" s="111"/>
      <c r="AE53" s="111" t="s">
        <v>34</v>
      </c>
      <c r="AF53" s="111"/>
      <c r="AG53" s="111"/>
      <c r="AH53" s="111" t="s">
        <v>36</v>
      </c>
      <c r="AI53" s="111"/>
      <c r="AJ53" s="111"/>
      <c r="AK53" s="111" t="s">
        <v>40</v>
      </c>
      <c r="AL53" s="111"/>
      <c r="AM53" s="111"/>
      <c r="AN53" s="111" t="s">
        <v>42</v>
      </c>
      <c r="AO53" s="111"/>
      <c r="AP53" s="111"/>
      <c r="AQ53" s="111" t="s">
        <v>37</v>
      </c>
      <c r="AR53" s="111"/>
      <c r="AS53" s="111"/>
      <c r="AT53" s="111" t="s">
        <v>52</v>
      </c>
      <c r="AU53" s="111"/>
      <c r="AV53" s="111"/>
      <c r="AW53" s="111" t="s">
        <v>54</v>
      </c>
      <c r="AX53" s="111"/>
      <c r="AY53" s="111"/>
      <c r="AZ53" s="111" t="s">
        <v>38</v>
      </c>
      <c r="BA53" s="111"/>
      <c r="BB53" s="111"/>
      <c r="BC53" s="111" t="s">
        <v>57</v>
      </c>
      <c r="BD53" s="111"/>
      <c r="BE53" s="111"/>
      <c r="BF53" s="7"/>
      <c r="BG53" s="7"/>
      <c r="BH53" s="7"/>
      <c r="BJ53" s="111"/>
      <c r="BK53" s="111"/>
      <c r="BL53" s="111"/>
      <c r="BM53" s="8"/>
      <c r="BN53" s="111"/>
      <c r="BO53" s="111"/>
      <c r="BP53" s="111"/>
      <c r="BY53" s="110" t="s">
        <v>69</v>
      </c>
      <c r="BZ53" s="110"/>
      <c r="CA53" s="110"/>
      <c r="CB53" s="110"/>
      <c r="CC53" s="110"/>
      <c r="CD53" s="8"/>
      <c r="CE53" s="110" t="s">
        <v>71</v>
      </c>
      <c r="CF53" s="110"/>
      <c r="CG53" s="110"/>
      <c r="CH53" s="8"/>
      <c r="CI53" s="8"/>
    </row>
    <row r="54" spans="1:87" s="5" customFormat="1" ht="12.75" customHeight="1" x14ac:dyDescent="0.2">
      <c r="C54" s="106" t="s">
        <v>14</v>
      </c>
      <c r="D54" s="106"/>
      <c r="E54" s="106"/>
      <c r="F54" s="106" t="s">
        <v>26</v>
      </c>
      <c r="G54" s="106"/>
      <c r="H54" s="106"/>
      <c r="I54" s="106" t="s">
        <v>41</v>
      </c>
      <c r="J54" s="106"/>
      <c r="K54" s="106"/>
      <c r="L54" s="106" t="s">
        <v>43</v>
      </c>
      <c r="M54" s="106"/>
      <c r="N54" s="106"/>
      <c r="O54" s="106" t="s">
        <v>45</v>
      </c>
      <c r="P54" s="106"/>
      <c r="Q54" s="106"/>
      <c r="R54" s="106" t="s">
        <v>18</v>
      </c>
      <c r="S54" s="106"/>
      <c r="T54" s="106"/>
      <c r="V54" s="106" t="s">
        <v>16</v>
      </c>
      <c r="W54" s="106"/>
      <c r="X54" s="106"/>
      <c r="Y54" s="106" t="s">
        <v>49</v>
      </c>
      <c r="Z54" s="106"/>
      <c r="AA54" s="106"/>
      <c r="AB54" s="106" t="s">
        <v>51</v>
      </c>
      <c r="AC54" s="106"/>
      <c r="AD54" s="106"/>
      <c r="AE54" s="106" t="s">
        <v>17</v>
      </c>
      <c r="AF54" s="106"/>
      <c r="AG54" s="106"/>
      <c r="AH54" s="106" t="s">
        <v>26</v>
      </c>
      <c r="AI54" s="106"/>
      <c r="AJ54" s="106"/>
      <c r="AK54" s="106" t="s">
        <v>41</v>
      </c>
      <c r="AL54" s="106"/>
      <c r="AM54" s="106"/>
      <c r="AN54" s="106" t="s">
        <v>43</v>
      </c>
      <c r="AO54" s="106"/>
      <c r="AP54" s="106"/>
      <c r="AQ54" s="106" t="s">
        <v>27</v>
      </c>
      <c r="AR54" s="106"/>
      <c r="AS54" s="106"/>
      <c r="AT54" s="106" t="s">
        <v>53</v>
      </c>
      <c r="AU54" s="106"/>
      <c r="AV54" s="106"/>
      <c r="AW54" s="106" t="s">
        <v>55</v>
      </c>
      <c r="AX54" s="106"/>
      <c r="AY54" s="106"/>
      <c r="AZ54" s="106" t="s">
        <v>18</v>
      </c>
      <c r="BA54" s="106"/>
      <c r="BB54" s="106"/>
      <c r="BC54" s="106" t="s">
        <v>56</v>
      </c>
      <c r="BD54" s="106"/>
      <c r="BE54" s="106"/>
      <c r="BF54" s="6"/>
      <c r="BG54" s="6"/>
      <c r="BH54" s="6"/>
      <c r="BJ54" s="106" t="s">
        <v>28</v>
      </c>
      <c r="BK54" s="106"/>
      <c r="BL54" s="106"/>
      <c r="BM54" s="6"/>
      <c r="BN54" s="106" t="s">
        <v>28</v>
      </c>
      <c r="BO54" s="106"/>
      <c r="BP54" s="106"/>
      <c r="BR54" s="106" t="s">
        <v>10</v>
      </c>
      <c r="BS54" s="10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22"/>
      <c r="D94" s="122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2" t="s">
        <v>76</v>
      </c>
      <c r="BZ94" s="102"/>
      <c r="CA94" s="102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07" t="s">
        <v>29</v>
      </c>
      <c r="D95" s="108"/>
      <c r="E95" s="108"/>
      <c r="F95" s="109"/>
      <c r="G95"/>
      <c r="H95" s="6"/>
      <c r="I95" s="107" t="s">
        <v>22</v>
      </c>
      <c r="J95" s="109"/>
      <c r="K95" s="6"/>
      <c r="L95" s="107" t="s">
        <v>22</v>
      </c>
      <c r="M95" s="109"/>
      <c r="N95" s="6"/>
      <c r="O95" s="107" t="s">
        <v>22</v>
      </c>
      <c r="P95" s="109"/>
      <c r="Q95" s="6"/>
      <c r="R95" s="107" t="s">
        <v>22</v>
      </c>
      <c r="S95" s="109"/>
      <c r="T95" s="6"/>
      <c r="U95" s="1"/>
      <c r="V95" s="107" t="s">
        <v>22</v>
      </c>
      <c r="W95" s="109"/>
      <c r="X95" s="19"/>
      <c r="Y95" s="107" t="s">
        <v>22</v>
      </c>
      <c r="Z95" s="109"/>
      <c r="AA95" s="19"/>
      <c r="AB95" s="107" t="s">
        <v>22</v>
      </c>
      <c r="AC95" s="109"/>
      <c r="AD95" s="19"/>
      <c r="AE95" s="107" t="s">
        <v>22</v>
      </c>
      <c r="AF95" s="109"/>
      <c r="AG95" s="19"/>
      <c r="AH95" s="107" t="s">
        <v>22</v>
      </c>
      <c r="AI95" s="109"/>
      <c r="AJ95" s="19"/>
      <c r="AK95" s="107" t="s">
        <v>22</v>
      </c>
      <c r="AL95" s="109"/>
      <c r="AM95" s="19"/>
      <c r="AN95" s="107" t="s">
        <v>22</v>
      </c>
      <c r="AO95" s="109"/>
      <c r="AP95" s="19"/>
      <c r="AQ95" s="107" t="s">
        <v>22</v>
      </c>
      <c r="AR95" s="109"/>
      <c r="AS95" s="19"/>
      <c r="AT95" s="107" t="s">
        <v>22</v>
      </c>
      <c r="AU95" s="109"/>
      <c r="AV95" s="19"/>
      <c r="AW95" s="107" t="s">
        <v>22</v>
      </c>
      <c r="AX95" s="109"/>
      <c r="AY95" s="19"/>
      <c r="AZ95" s="107" t="s">
        <v>22</v>
      </c>
      <c r="BA95" s="109"/>
      <c r="BB95" s="19"/>
      <c r="BC95" s="107" t="s">
        <v>22</v>
      </c>
      <c r="BD95" s="10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06"/>
      <c r="D96" s="106"/>
      <c r="E96" s="6" t="s">
        <v>30</v>
      </c>
      <c r="F96"/>
      <c r="G96"/>
      <c r="H96" s="6"/>
      <c r="I96" s="106" t="s">
        <v>28</v>
      </c>
      <c r="J96" s="106"/>
      <c r="K96" s="6"/>
      <c r="L96" s="106" t="s">
        <v>28</v>
      </c>
      <c r="M96" s="106"/>
      <c r="N96" s="6"/>
      <c r="O96" s="106" t="s">
        <v>28</v>
      </c>
      <c r="P96" s="106"/>
      <c r="Q96" s="6"/>
      <c r="R96" s="106" t="s">
        <v>28</v>
      </c>
      <c r="S96" s="106"/>
      <c r="T96" s="6"/>
      <c r="V96" s="106" t="s">
        <v>28</v>
      </c>
      <c r="W96" s="106"/>
      <c r="X96" s="6"/>
      <c r="Y96" s="106" t="s">
        <v>28</v>
      </c>
      <c r="Z96" s="106"/>
      <c r="AA96" s="6"/>
      <c r="AB96" s="106" t="s">
        <v>28</v>
      </c>
      <c r="AC96" s="106"/>
      <c r="AD96" s="6"/>
      <c r="AE96" s="106" t="s">
        <v>28</v>
      </c>
      <c r="AF96" s="106"/>
      <c r="AG96" s="6"/>
      <c r="AH96" s="106" t="s">
        <v>28</v>
      </c>
      <c r="AI96" s="106"/>
      <c r="AJ96" s="6"/>
      <c r="AK96" s="106" t="s">
        <v>28</v>
      </c>
      <c r="AL96" s="106"/>
      <c r="AM96" s="6"/>
      <c r="AN96" s="106" t="s">
        <v>28</v>
      </c>
      <c r="AO96" s="106"/>
      <c r="AP96" s="6"/>
      <c r="AQ96" s="106" t="s">
        <v>28</v>
      </c>
      <c r="AR96" s="106"/>
      <c r="AS96" s="6"/>
      <c r="AT96" s="106" t="s">
        <v>28</v>
      </c>
      <c r="AU96" s="106"/>
      <c r="AV96" s="6"/>
      <c r="AW96" s="106" t="s">
        <v>28</v>
      </c>
      <c r="AX96" s="106"/>
      <c r="AY96" s="6"/>
      <c r="AZ96" s="106" t="s">
        <v>28</v>
      </c>
      <c r="BA96" s="106"/>
      <c r="BB96" s="6"/>
      <c r="BC96" s="106" t="s">
        <v>28</v>
      </c>
      <c r="BD96" s="106"/>
      <c r="BE96" s="6"/>
      <c r="BF96" s="6"/>
      <c r="BG96" s="6"/>
      <c r="BH96" s="6"/>
      <c r="BJ96" s="106"/>
      <c r="BK96" s="106"/>
      <c r="BL96" s="6"/>
      <c r="BM96" s="6"/>
      <c r="BN96" s="106"/>
      <c r="BO96" s="106"/>
      <c r="BP96" s="6"/>
      <c r="BR96" s="106"/>
      <c r="BS96" s="106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3" t="s">
        <v>79</v>
      </c>
      <c r="B133" s="104"/>
      <c r="C133" s="104"/>
      <c r="D133" s="104"/>
      <c r="E133" s="104"/>
      <c r="F133" s="105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3" t="s">
        <v>79</v>
      </c>
      <c r="AL87" s="124"/>
      <c r="AM87" s="124"/>
      <c r="AN87" s="124"/>
      <c r="AO87" s="124"/>
      <c r="AP87" s="125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3" t="s">
        <v>79</v>
      </c>
      <c r="AL105" s="124"/>
      <c r="AM105" s="124"/>
      <c r="AN105" s="124"/>
      <c r="AO105" s="124"/>
      <c r="AP105" s="12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3" t="s">
        <v>79</v>
      </c>
      <c r="AL105" s="124"/>
      <c r="AM105" s="124"/>
      <c r="AN105" s="124"/>
      <c r="AO105" s="124"/>
      <c r="AP105" s="12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I84" activePane="bottomRight" state="frozen"/>
      <selection activeCell="A4" sqref="A4"/>
      <selection pane="topRight" activeCell="I4" sqref="I4"/>
      <selection pane="bottomLeft" activeCell="A8" sqref="A8"/>
      <selection pane="bottomRight" activeCell="AR120" sqref="AR120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44" width="13.33203125" style="1" customWidth="1"/>
    <col min="45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 t="shared" si="24"/>
        <v>15000</v>
      </c>
      <c r="AK48" s="11">
        <v>0</v>
      </c>
      <c r="AL48" s="11">
        <v>0</v>
      </c>
      <c r="AM48" s="11">
        <v>0</v>
      </c>
      <c r="AO48" s="16">
        <f t="shared" si="19"/>
        <v>415800</v>
      </c>
      <c r="AP48" s="17">
        <f t="shared" si="20"/>
        <v>41580</v>
      </c>
      <c r="AQ48" s="16">
        <f t="shared" si="21"/>
        <v>4200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si="25"/>
        <v>0</v>
      </c>
      <c r="AK49" s="11">
        <f t="shared" si="25"/>
        <v>0</v>
      </c>
      <c r="AL49" s="11">
        <f t="shared" si="25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6">I11-I81</f>
        <v>0</v>
      </c>
      <c r="J50" s="11">
        <f t="shared" si="26"/>
        <v>0</v>
      </c>
      <c r="K50" s="11">
        <f t="shared" si="26"/>
        <v>0</v>
      </c>
      <c r="L50" s="11">
        <f t="shared" si="26"/>
        <v>0</v>
      </c>
      <c r="M50" s="11">
        <f t="shared" si="26"/>
        <v>0</v>
      </c>
      <c r="N50" s="11">
        <f t="shared" si="26"/>
        <v>0</v>
      </c>
      <c r="O50" s="11">
        <f t="shared" si="26"/>
        <v>0</v>
      </c>
      <c r="P50" s="11">
        <f t="shared" si="26"/>
        <v>0</v>
      </c>
      <c r="Q50" s="11">
        <f t="shared" si="26"/>
        <v>0</v>
      </c>
      <c r="R50" s="11">
        <f t="shared" si="26"/>
        <v>0</v>
      </c>
      <c r="S50" s="11">
        <f t="shared" si="26"/>
        <v>0</v>
      </c>
      <c r="T50" s="11">
        <f t="shared" si="26"/>
        <v>0</v>
      </c>
      <c r="U50" s="11">
        <f t="shared" si="26"/>
        <v>0</v>
      </c>
      <c r="V50" s="11">
        <f t="shared" si="26"/>
        <v>0</v>
      </c>
      <c r="W50" s="11">
        <f t="shared" si="26"/>
        <v>0</v>
      </c>
      <c r="X50" s="11">
        <f t="shared" si="26"/>
        <v>0</v>
      </c>
      <c r="Y50" s="11">
        <f t="shared" si="26"/>
        <v>0</v>
      </c>
      <c r="Z50" s="11">
        <f t="shared" si="26"/>
        <v>0</v>
      </c>
      <c r="AA50" s="11">
        <f t="shared" si="26"/>
        <v>0</v>
      </c>
      <c r="AB50" s="11">
        <f t="shared" si="26"/>
        <v>0</v>
      </c>
      <c r="AC50" s="11">
        <f t="shared" si="26"/>
        <v>0</v>
      </c>
      <c r="AD50" s="11">
        <f t="shared" si="26"/>
        <v>0</v>
      </c>
      <c r="AE50" s="11">
        <f t="shared" si="26"/>
        <v>0</v>
      </c>
      <c r="AF50" s="11">
        <f t="shared" si="26"/>
        <v>0</v>
      </c>
      <c r="AG50" s="11">
        <f t="shared" si="26"/>
        <v>0</v>
      </c>
      <c r="AH50" s="11">
        <f t="shared" si="26"/>
        <v>0</v>
      </c>
      <c r="AI50" s="11">
        <f t="shared" si="26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6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7">I12+I24-I82</f>
        <v>0</v>
      </c>
      <c r="J51" s="11">
        <f t="shared" si="27"/>
        <v>0</v>
      </c>
      <c r="K51" s="11">
        <f t="shared" si="27"/>
        <v>0</v>
      </c>
      <c r="L51" s="11">
        <f t="shared" si="27"/>
        <v>0</v>
      </c>
      <c r="M51" s="11">
        <f t="shared" si="27"/>
        <v>0</v>
      </c>
      <c r="N51" s="11">
        <f t="shared" si="27"/>
        <v>0</v>
      </c>
      <c r="O51" s="11">
        <f t="shared" si="27"/>
        <v>0</v>
      </c>
      <c r="P51" s="11">
        <f t="shared" si="27"/>
        <v>0</v>
      </c>
      <c r="Q51" s="11">
        <f t="shared" si="27"/>
        <v>0</v>
      </c>
      <c r="R51" s="11">
        <f t="shared" si="27"/>
        <v>0</v>
      </c>
      <c r="S51" s="11">
        <f t="shared" si="27"/>
        <v>0</v>
      </c>
      <c r="T51" s="11">
        <f t="shared" si="27"/>
        <v>0</v>
      </c>
      <c r="U51" s="11">
        <f t="shared" si="27"/>
        <v>0</v>
      </c>
      <c r="V51" s="11">
        <f t="shared" si="27"/>
        <v>0</v>
      </c>
      <c r="W51" s="11">
        <f t="shared" si="27"/>
        <v>0</v>
      </c>
      <c r="X51" s="11">
        <f t="shared" si="27"/>
        <v>0</v>
      </c>
      <c r="Y51" s="11">
        <f t="shared" si="27"/>
        <v>0</v>
      </c>
      <c r="Z51" s="11">
        <f t="shared" si="27"/>
        <v>0</v>
      </c>
      <c r="AA51" s="11">
        <f t="shared" si="27"/>
        <v>0</v>
      </c>
      <c r="AB51" s="11">
        <f t="shared" si="27"/>
        <v>0</v>
      </c>
      <c r="AC51" s="11">
        <f t="shared" si="27"/>
        <v>0</v>
      </c>
      <c r="AD51" s="11">
        <f t="shared" si="27"/>
        <v>0</v>
      </c>
      <c r="AE51" s="11">
        <f t="shared" si="27"/>
        <v>0</v>
      </c>
      <c r="AF51" s="11">
        <f t="shared" si="27"/>
        <v>0</v>
      </c>
      <c r="AG51" s="11">
        <f t="shared" si="27"/>
        <v>0</v>
      </c>
      <c r="AH51" s="11">
        <f t="shared" si="27"/>
        <v>0</v>
      </c>
      <c r="AI51" s="11">
        <f t="shared" si="27"/>
        <v>0</v>
      </c>
      <c r="AJ51" s="11">
        <f t="shared" si="27"/>
        <v>0</v>
      </c>
      <c r="AK51" s="11">
        <f t="shared" si="27"/>
        <v>0</v>
      </c>
      <c r="AL51" s="11">
        <f t="shared" si="27"/>
        <v>0</v>
      </c>
      <c r="AM51" s="11">
        <f t="shared" si="27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8">I13+I25-I83</f>
        <v>15800</v>
      </c>
      <c r="J52" s="11">
        <f t="shared" si="28"/>
        <v>15800</v>
      </c>
      <c r="K52" s="11">
        <f t="shared" si="28"/>
        <v>15800</v>
      </c>
      <c r="L52" s="11">
        <f t="shared" si="28"/>
        <v>15800</v>
      </c>
      <c r="M52" s="11">
        <f t="shared" si="28"/>
        <v>2002</v>
      </c>
      <c r="N52" s="11">
        <f t="shared" si="28"/>
        <v>2002</v>
      </c>
      <c r="O52" s="11">
        <f t="shared" si="28"/>
        <v>3257</v>
      </c>
      <c r="P52" s="11">
        <f t="shared" si="28"/>
        <v>5790</v>
      </c>
      <c r="Q52" s="11">
        <f t="shared" si="28"/>
        <v>5205</v>
      </c>
      <c r="R52" s="11">
        <f t="shared" si="28"/>
        <v>5205</v>
      </c>
      <c r="S52" s="11">
        <f t="shared" si="28"/>
        <v>5844</v>
      </c>
      <c r="T52" s="11">
        <f t="shared" si="28"/>
        <v>5844</v>
      </c>
      <c r="U52" s="11">
        <f t="shared" si="28"/>
        <v>5182</v>
      </c>
      <c r="V52" s="11">
        <f t="shared" si="28"/>
        <v>4874</v>
      </c>
      <c r="W52" s="11">
        <f t="shared" si="28"/>
        <v>6329</v>
      </c>
      <c r="X52" s="11">
        <f t="shared" si="28"/>
        <v>5875</v>
      </c>
      <c r="Y52" s="11">
        <f t="shared" si="28"/>
        <v>15800</v>
      </c>
      <c r="Z52" s="11">
        <f t="shared" si="28"/>
        <v>8862</v>
      </c>
      <c r="AA52" s="11">
        <f t="shared" si="28"/>
        <v>8223</v>
      </c>
      <c r="AB52" s="11">
        <f t="shared" si="28"/>
        <v>7684</v>
      </c>
      <c r="AC52" s="11">
        <f t="shared" si="28"/>
        <v>8839</v>
      </c>
      <c r="AD52" s="11">
        <f t="shared" si="28"/>
        <v>7030</v>
      </c>
      <c r="AE52" s="11">
        <f t="shared" si="28"/>
        <v>7453</v>
      </c>
      <c r="AF52" s="11">
        <f t="shared" si="28"/>
        <v>7453</v>
      </c>
      <c r="AG52" s="11">
        <f t="shared" si="28"/>
        <v>7276</v>
      </c>
      <c r="AH52" s="11">
        <f t="shared" si="28"/>
        <v>7276</v>
      </c>
      <c r="AI52" s="11">
        <f t="shared" si="28"/>
        <v>7130</v>
      </c>
      <c r="AJ52" s="11">
        <f t="shared" si="28"/>
        <v>5443</v>
      </c>
      <c r="AK52" s="11">
        <f t="shared" si="28"/>
        <v>7199</v>
      </c>
      <c r="AL52" s="11">
        <f t="shared" si="28"/>
        <v>10741</v>
      </c>
      <c r="AM52" s="11">
        <f t="shared" si="28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9">I14+I26-I84</f>
        <v>0</v>
      </c>
      <c r="J53" s="11">
        <f t="shared" si="29"/>
        <v>0</v>
      </c>
      <c r="K53" s="11">
        <f t="shared" si="29"/>
        <v>0</v>
      </c>
      <c r="L53" s="11">
        <f t="shared" si="29"/>
        <v>0</v>
      </c>
      <c r="M53" s="11">
        <f t="shared" si="29"/>
        <v>0</v>
      </c>
      <c r="N53" s="11">
        <f t="shared" si="29"/>
        <v>0</v>
      </c>
      <c r="O53" s="11">
        <f t="shared" si="29"/>
        <v>0</v>
      </c>
      <c r="P53" s="11">
        <f t="shared" si="29"/>
        <v>0</v>
      </c>
      <c r="Q53" s="11">
        <f t="shared" si="29"/>
        <v>0</v>
      </c>
      <c r="R53" s="11">
        <f t="shared" si="29"/>
        <v>0</v>
      </c>
      <c r="S53" s="11">
        <f t="shared" si="29"/>
        <v>0</v>
      </c>
      <c r="T53" s="11">
        <f t="shared" si="29"/>
        <v>0</v>
      </c>
      <c r="U53" s="11">
        <f t="shared" si="29"/>
        <v>0</v>
      </c>
      <c r="V53" s="11">
        <f t="shared" si="29"/>
        <v>0</v>
      </c>
      <c r="W53" s="11">
        <f t="shared" si="29"/>
        <v>0</v>
      </c>
      <c r="X53" s="11">
        <f t="shared" si="29"/>
        <v>0</v>
      </c>
      <c r="Y53" s="11">
        <f t="shared" si="29"/>
        <v>0</v>
      </c>
      <c r="Z53" s="11">
        <f t="shared" si="29"/>
        <v>0</v>
      </c>
      <c r="AA53" s="11">
        <f t="shared" si="29"/>
        <v>0</v>
      </c>
      <c r="AB53" s="11">
        <f t="shared" si="29"/>
        <v>0</v>
      </c>
      <c r="AC53" s="11">
        <f t="shared" si="29"/>
        <v>0</v>
      </c>
      <c r="AD53" s="11">
        <f t="shared" si="29"/>
        <v>0</v>
      </c>
      <c r="AE53" s="11">
        <f t="shared" si="29"/>
        <v>0</v>
      </c>
      <c r="AF53" s="11">
        <f t="shared" si="29"/>
        <v>0</v>
      </c>
      <c r="AG53" s="11">
        <f t="shared" si="29"/>
        <v>0</v>
      </c>
      <c r="AH53" s="11">
        <f t="shared" si="29"/>
        <v>0</v>
      </c>
      <c r="AI53" s="11">
        <f t="shared" si="29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29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0">I27-I85</f>
        <v>0</v>
      </c>
      <c r="J54" s="11">
        <f t="shared" si="30"/>
        <v>0</v>
      </c>
      <c r="K54" s="11">
        <f t="shared" si="30"/>
        <v>0</v>
      </c>
      <c r="L54" s="11">
        <f t="shared" si="30"/>
        <v>0</v>
      </c>
      <c r="M54" s="11">
        <f t="shared" si="30"/>
        <v>0</v>
      </c>
      <c r="N54" s="11">
        <f t="shared" si="30"/>
        <v>0</v>
      </c>
      <c r="O54" s="11">
        <f t="shared" si="30"/>
        <v>0</v>
      </c>
      <c r="P54" s="11">
        <f t="shared" si="30"/>
        <v>0</v>
      </c>
      <c r="Q54" s="11">
        <f t="shared" si="30"/>
        <v>0</v>
      </c>
      <c r="R54" s="11">
        <f t="shared" si="30"/>
        <v>0</v>
      </c>
      <c r="S54" s="11">
        <f t="shared" si="30"/>
        <v>0</v>
      </c>
      <c r="T54" s="11">
        <f t="shared" si="30"/>
        <v>0</v>
      </c>
      <c r="U54" s="11">
        <f t="shared" si="30"/>
        <v>0</v>
      </c>
      <c r="V54" s="11">
        <f t="shared" si="30"/>
        <v>0</v>
      </c>
      <c r="W54" s="11">
        <f t="shared" si="30"/>
        <v>0</v>
      </c>
      <c r="X54" s="11">
        <f t="shared" si="30"/>
        <v>0</v>
      </c>
      <c r="Y54" s="11">
        <f t="shared" si="30"/>
        <v>0</v>
      </c>
      <c r="Z54" s="11">
        <f t="shared" si="30"/>
        <v>0</v>
      </c>
      <c r="AA54" s="11">
        <f t="shared" si="30"/>
        <v>0</v>
      </c>
      <c r="AB54" s="11">
        <f t="shared" si="30"/>
        <v>0</v>
      </c>
      <c r="AC54" s="11">
        <f t="shared" si="30"/>
        <v>0</v>
      </c>
      <c r="AD54" s="11">
        <f t="shared" si="30"/>
        <v>0</v>
      </c>
      <c r="AE54" s="11">
        <f t="shared" si="30"/>
        <v>0</v>
      </c>
      <c r="AF54" s="11">
        <f t="shared" si="30"/>
        <v>0</v>
      </c>
      <c r="AG54" s="11">
        <f t="shared" si="30"/>
        <v>0</v>
      </c>
      <c r="AH54" s="11">
        <f t="shared" si="30"/>
        <v>0</v>
      </c>
      <c r="AI54" s="11">
        <f t="shared" si="30"/>
        <v>0</v>
      </c>
      <c r="AJ54" s="11">
        <f t="shared" si="30"/>
        <v>0</v>
      </c>
      <c r="AK54" s="11">
        <f t="shared" si="30"/>
        <v>0</v>
      </c>
      <c r="AL54" s="11">
        <f t="shared" si="30"/>
        <v>0</v>
      </c>
      <c r="AM54" s="11">
        <f t="shared" si="30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1">I28-I86</f>
        <v>0</v>
      </c>
      <c r="J55" s="11">
        <f t="shared" si="31"/>
        <v>0</v>
      </c>
      <c r="K55" s="11">
        <f t="shared" si="31"/>
        <v>0</v>
      </c>
      <c r="L55" s="11">
        <f t="shared" si="31"/>
        <v>0</v>
      </c>
      <c r="M55" s="11">
        <f t="shared" si="31"/>
        <v>0</v>
      </c>
      <c r="N55" s="11">
        <f t="shared" si="31"/>
        <v>0</v>
      </c>
      <c r="O55" s="11">
        <f t="shared" si="31"/>
        <v>0</v>
      </c>
      <c r="P55" s="11">
        <f t="shared" si="31"/>
        <v>0</v>
      </c>
      <c r="Q55" s="11">
        <f t="shared" si="31"/>
        <v>0</v>
      </c>
      <c r="R55" s="11">
        <f t="shared" si="31"/>
        <v>0</v>
      </c>
      <c r="S55" s="11">
        <f t="shared" si="31"/>
        <v>0</v>
      </c>
      <c r="T55" s="11">
        <f t="shared" si="31"/>
        <v>0</v>
      </c>
      <c r="U55" s="11">
        <f t="shared" si="31"/>
        <v>0</v>
      </c>
      <c r="V55" s="11">
        <f t="shared" si="31"/>
        <v>0</v>
      </c>
      <c r="W55" s="11">
        <f t="shared" si="31"/>
        <v>0</v>
      </c>
      <c r="X55" s="11">
        <f t="shared" si="31"/>
        <v>0</v>
      </c>
      <c r="Y55" s="11">
        <f t="shared" si="31"/>
        <v>0</v>
      </c>
      <c r="Z55" s="11">
        <f t="shared" si="31"/>
        <v>0</v>
      </c>
      <c r="AA55" s="11">
        <f t="shared" si="31"/>
        <v>0</v>
      </c>
      <c r="AB55" s="11">
        <f t="shared" si="31"/>
        <v>0</v>
      </c>
      <c r="AC55" s="11">
        <f t="shared" si="31"/>
        <v>0</v>
      </c>
      <c r="AD55" s="11">
        <f t="shared" si="31"/>
        <v>0</v>
      </c>
      <c r="AE55" s="11">
        <f t="shared" si="31"/>
        <v>0</v>
      </c>
      <c r="AF55" s="11">
        <f t="shared" si="31"/>
        <v>0</v>
      </c>
      <c r="AG55" s="11">
        <f t="shared" si="31"/>
        <v>0</v>
      </c>
      <c r="AH55" s="11">
        <f t="shared" si="31"/>
        <v>0</v>
      </c>
      <c r="AI55" s="11">
        <f t="shared" si="31"/>
        <v>5000</v>
      </c>
      <c r="AJ55" s="11">
        <f t="shared" si="31"/>
        <v>5000</v>
      </c>
      <c r="AK55" s="11">
        <f t="shared" si="31"/>
        <v>5000</v>
      </c>
      <c r="AL55" s="11">
        <f t="shared" si="31"/>
        <v>5000</v>
      </c>
      <c r="AM55" s="11">
        <f t="shared" si="31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2">I29-I87</f>
        <v>0</v>
      </c>
      <c r="J56" s="11">
        <f t="shared" si="32"/>
        <v>0</v>
      </c>
      <c r="K56" s="11">
        <f t="shared" si="32"/>
        <v>0</v>
      </c>
      <c r="L56" s="11">
        <f t="shared" si="32"/>
        <v>0</v>
      </c>
      <c r="M56" s="11">
        <f t="shared" si="32"/>
        <v>0</v>
      </c>
      <c r="N56" s="11">
        <f t="shared" si="32"/>
        <v>0</v>
      </c>
      <c r="O56" s="11">
        <f t="shared" si="32"/>
        <v>0</v>
      </c>
      <c r="P56" s="11">
        <f t="shared" si="32"/>
        <v>0</v>
      </c>
      <c r="Q56" s="11">
        <f t="shared" si="32"/>
        <v>0</v>
      </c>
      <c r="R56" s="11">
        <f t="shared" si="32"/>
        <v>0</v>
      </c>
      <c r="S56" s="11">
        <f t="shared" si="32"/>
        <v>0</v>
      </c>
      <c r="T56" s="11">
        <f t="shared" si="32"/>
        <v>0</v>
      </c>
      <c r="U56" s="11">
        <f t="shared" si="32"/>
        <v>0</v>
      </c>
      <c r="V56" s="11">
        <f t="shared" si="32"/>
        <v>0</v>
      </c>
      <c r="W56" s="11">
        <f t="shared" si="32"/>
        <v>0</v>
      </c>
      <c r="X56" s="11">
        <f t="shared" si="32"/>
        <v>0</v>
      </c>
      <c r="Y56" s="11">
        <f t="shared" si="32"/>
        <v>0</v>
      </c>
      <c r="Z56" s="11">
        <f t="shared" si="32"/>
        <v>0</v>
      </c>
      <c r="AA56" s="11">
        <f t="shared" si="32"/>
        <v>0</v>
      </c>
      <c r="AB56" s="11">
        <f t="shared" si="32"/>
        <v>0</v>
      </c>
      <c r="AC56" s="11">
        <f t="shared" si="32"/>
        <v>0</v>
      </c>
      <c r="AD56" s="11">
        <f t="shared" si="32"/>
        <v>0</v>
      </c>
      <c r="AE56" s="11">
        <f t="shared" si="32"/>
        <v>0</v>
      </c>
      <c r="AF56" s="11">
        <f t="shared" si="32"/>
        <v>0</v>
      </c>
      <c r="AG56" s="11">
        <f t="shared" si="32"/>
        <v>0</v>
      </c>
      <c r="AH56" s="11">
        <f t="shared" si="32"/>
        <v>0</v>
      </c>
      <c r="AI56" s="11">
        <f t="shared" si="32"/>
        <v>0</v>
      </c>
      <c r="AJ56" s="11">
        <f t="shared" si="32"/>
        <v>0</v>
      </c>
      <c r="AK56" s="11">
        <f t="shared" si="32"/>
        <v>0</v>
      </c>
      <c r="AL56" s="11">
        <f t="shared" si="32"/>
        <v>0</v>
      </c>
      <c r="AM56" s="11">
        <f t="shared" si="32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3">I15+I30-I88</f>
        <v>5000</v>
      </c>
      <c r="J57" s="11">
        <f t="shared" si="33"/>
        <v>5000</v>
      </c>
      <c r="K57" s="11">
        <f t="shared" si="33"/>
        <v>5000</v>
      </c>
      <c r="L57" s="11">
        <f t="shared" si="33"/>
        <v>488</v>
      </c>
      <c r="M57" s="11">
        <f t="shared" si="33"/>
        <v>5000</v>
      </c>
      <c r="N57" s="11">
        <f t="shared" si="33"/>
        <v>5000</v>
      </c>
      <c r="O57" s="11">
        <f t="shared" si="33"/>
        <v>5000</v>
      </c>
      <c r="P57" s="11">
        <f t="shared" si="33"/>
        <v>5000</v>
      </c>
      <c r="Q57" s="11">
        <f t="shared" si="33"/>
        <v>5000</v>
      </c>
      <c r="R57" s="11">
        <f t="shared" si="33"/>
        <v>5000</v>
      </c>
      <c r="S57" s="11">
        <f t="shared" si="33"/>
        <v>5000</v>
      </c>
      <c r="T57" s="11">
        <f t="shared" si="33"/>
        <v>5000</v>
      </c>
      <c r="U57" s="11">
        <f t="shared" si="33"/>
        <v>5000</v>
      </c>
      <c r="V57" s="11">
        <f t="shared" si="33"/>
        <v>5000</v>
      </c>
      <c r="W57" s="11">
        <f t="shared" si="33"/>
        <v>5000</v>
      </c>
      <c r="X57" s="11">
        <f t="shared" si="33"/>
        <v>5000</v>
      </c>
      <c r="Y57" s="11">
        <f t="shared" si="33"/>
        <v>5000</v>
      </c>
      <c r="Z57" s="11">
        <f t="shared" si="33"/>
        <v>5000</v>
      </c>
      <c r="AA57" s="11">
        <f t="shared" si="33"/>
        <v>5000</v>
      </c>
      <c r="AB57" s="11">
        <f t="shared" si="33"/>
        <v>5000</v>
      </c>
      <c r="AC57" s="11">
        <f t="shared" si="33"/>
        <v>5000</v>
      </c>
      <c r="AD57" s="11">
        <f t="shared" si="33"/>
        <v>5000</v>
      </c>
      <c r="AE57" s="11">
        <f t="shared" si="33"/>
        <v>5000</v>
      </c>
      <c r="AF57" s="11">
        <f t="shared" si="33"/>
        <v>5000</v>
      </c>
      <c r="AG57" s="11">
        <f t="shared" si="33"/>
        <v>5000</v>
      </c>
      <c r="AH57" s="11">
        <f t="shared" si="33"/>
        <v>5000</v>
      </c>
      <c r="AI57" s="11">
        <f t="shared" si="33"/>
        <v>5000</v>
      </c>
      <c r="AJ57" s="11">
        <f t="shared" si="33"/>
        <v>5000</v>
      </c>
      <c r="AK57" s="11">
        <f t="shared" si="33"/>
        <v>5000</v>
      </c>
      <c r="AL57" s="11">
        <f t="shared" si="33"/>
        <v>5000</v>
      </c>
      <c r="AM57" s="11">
        <f t="shared" si="33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4">I16+I31-I89</f>
        <v>5365</v>
      </c>
      <c r="J58" s="11">
        <f t="shared" si="34"/>
        <v>5365</v>
      </c>
      <c r="K58" s="11">
        <f t="shared" si="34"/>
        <v>5365</v>
      </c>
      <c r="L58" s="11">
        <f t="shared" si="34"/>
        <v>5365</v>
      </c>
      <c r="M58" s="11">
        <f t="shared" si="34"/>
        <v>9200</v>
      </c>
      <c r="N58" s="11">
        <f t="shared" si="34"/>
        <v>9200</v>
      </c>
      <c r="O58" s="11">
        <f t="shared" si="34"/>
        <v>9200</v>
      </c>
      <c r="P58" s="11">
        <f t="shared" si="34"/>
        <v>9200</v>
      </c>
      <c r="Q58" s="11">
        <f t="shared" si="34"/>
        <v>9200</v>
      </c>
      <c r="R58" s="11">
        <f t="shared" si="34"/>
        <v>9200</v>
      </c>
      <c r="S58" s="11">
        <f t="shared" si="34"/>
        <v>9200</v>
      </c>
      <c r="T58" s="11">
        <f t="shared" si="34"/>
        <v>9200</v>
      </c>
      <c r="U58" s="11">
        <f t="shared" si="34"/>
        <v>9200</v>
      </c>
      <c r="V58" s="11">
        <f t="shared" si="34"/>
        <v>9200</v>
      </c>
      <c r="W58" s="11">
        <f t="shared" si="34"/>
        <v>9200</v>
      </c>
      <c r="X58" s="11">
        <f t="shared" si="34"/>
        <v>9200</v>
      </c>
      <c r="Y58" s="11">
        <f t="shared" si="34"/>
        <v>9200</v>
      </c>
      <c r="Z58" s="11">
        <f t="shared" si="34"/>
        <v>9200</v>
      </c>
      <c r="AA58" s="11">
        <f t="shared" si="34"/>
        <v>9200</v>
      </c>
      <c r="AB58" s="11">
        <f t="shared" si="34"/>
        <v>9200</v>
      </c>
      <c r="AC58" s="11">
        <f t="shared" si="34"/>
        <v>9200</v>
      </c>
      <c r="AD58" s="11">
        <f t="shared" si="34"/>
        <v>9200</v>
      </c>
      <c r="AE58" s="11">
        <f t="shared" si="34"/>
        <v>9200</v>
      </c>
      <c r="AF58" s="11">
        <f t="shared" si="34"/>
        <v>9200</v>
      </c>
      <c r="AG58" s="11">
        <f t="shared" si="34"/>
        <v>9200</v>
      </c>
      <c r="AH58" s="11">
        <f t="shared" si="34"/>
        <v>9200</v>
      </c>
      <c r="AI58" s="11">
        <f t="shared" si="34"/>
        <v>9200</v>
      </c>
      <c r="AJ58" s="11">
        <f t="shared" si="34"/>
        <v>9200</v>
      </c>
      <c r="AK58" s="11">
        <f t="shared" si="34"/>
        <v>9200</v>
      </c>
      <c r="AL58" s="11">
        <f t="shared" si="34"/>
        <v>9200</v>
      </c>
      <c r="AM58" s="11">
        <f t="shared" si="34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5">I32-I90</f>
        <v>0</v>
      </c>
      <c r="J59" s="64">
        <f t="shared" si="35"/>
        <v>0</v>
      </c>
      <c r="K59" s="64">
        <f t="shared" si="35"/>
        <v>0</v>
      </c>
      <c r="L59" s="64">
        <f t="shared" si="35"/>
        <v>0</v>
      </c>
      <c r="M59" s="64">
        <f t="shared" si="35"/>
        <v>0</v>
      </c>
      <c r="N59" s="64">
        <f t="shared" si="35"/>
        <v>0</v>
      </c>
      <c r="O59" s="64">
        <f t="shared" si="35"/>
        <v>0</v>
      </c>
      <c r="P59" s="64">
        <f t="shared" si="35"/>
        <v>0</v>
      </c>
      <c r="Q59" s="64">
        <f t="shared" si="35"/>
        <v>0</v>
      </c>
      <c r="R59" s="64">
        <f t="shared" si="35"/>
        <v>0</v>
      </c>
      <c r="S59" s="64">
        <f t="shared" si="35"/>
        <v>0</v>
      </c>
      <c r="T59" s="64">
        <f t="shared" si="35"/>
        <v>0</v>
      </c>
      <c r="U59" s="64">
        <f t="shared" si="35"/>
        <v>0</v>
      </c>
      <c r="V59" s="64">
        <f t="shared" si="35"/>
        <v>0</v>
      </c>
      <c r="W59" s="64">
        <f t="shared" si="35"/>
        <v>0</v>
      </c>
      <c r="X59" s="64">
        <f t="shared" si="35"/>
        <v>0</v>
      </c>
      <c r="Y59" s="64">
        <f t="shared" si="35"/>
        <v>0</v>
      </c>
      <c r="Z59" s="64">
        <f t="shared" si="35"/>
        <v>0</v>
      </c>
      <c r="AA59" s="64">
        <f t="shared" si="35"/>
        <v>0</v>
      </c>
      <c r="AB59" s="64">
        <f t="shared" si="35"/>
        <v>0</v>
      </c>
      <c r="AC59" s="64">
        <f t="shared" si="35"/>
        <v>0</v>
      </c>
      <c r="AD59" s="64">
        <f t="shared" si="35"/>
        <v>0</v>
      </c>
      <c r="AE59" s="64">
        <f t="shared" si="35"/>
        <v>0</v>
      </c>
      <c r="AF59" s="64">
        <f t="shared" si="35"/>
        <v>0</v>
      </c>
      <c r="AG59" s="64">
        <f t="shared" si="35"/>
        <v>0</v>
      </c>
      <c r="AH59" s="64">
        <f t="shared" si="35"/>
        <v>0</v>
      </c>
      <c r="AI59" s="64">
        <f t="shared" si="35"/>
        <v>0</v>
      </c>
      <c r="AJ59" s="64">
        <f t="shared" si="35"/>
        <v>0</v>
      </c>
      <c r="AK59" s="64">
        <f t="shared" si="35"/>
        <v>0</v>
      </c>
      <c r="AL59" s="64">
        <f t="shared" si="35"/>
        <v>0</v>
      </c>
      <c r="AM59" s="64">
        <f t="shared" si="35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36">SUM(I45:I60)</f>
        <v>41165</v>
      </c>
      <c r="J61" s="20">
        <f t="shared" si="36"/>
        <v>41165</v>
      </c>
      <c r="K61" s="20">
        <f t="shared" si="36"/>
        <v>41165</v>
      </c>
      <c r="L61" s="20">
        <f t="shared" si="36"/>
        <v>36653</v>
      </c>
      <c r="M61" s="20">
        <f t="shared" si="36"/>
        <v>31202</v>
      </c>
      <c r="N61" s="20">
        <f t="shared" si="36"/>
        <v>31202</v>
      </c>
      <c r="O61" s="20">
        <f t="shared" si="36"/>
        <v>32457</v>
      </c>
      <c r="P61" s="20">
        <f t="shared" si="36"/>
        <v>34990</v>
      </c>
      <c r="Q61" s="20">
        <f t="shared" si="36"/>
        <v>34405</v>
      </c>
      <c r="R61" s="20">
        <f t="shared" si="36"/>
        <v>34405</v>
      </c>
      <c r="S61" s="20">
        <f t="shared" si="36"/>
        <v>35044</v>
      </c>
      <c r="T61" s="20">
        <f t="shared" si="36"/>
        <v>35044</v>
      </c>
      <c r="U61" s="20">
        <f t="shared" si="36"/>
        <v>34382</v>
      </c>
      <c r="V61" s="20">
        <f t="shared" si="36"/>
        <v>34074</v>
      </c>
      <c r="W61" s="20">
        <f t="shared" si="36"/>
        <v>35529</v>
      </c>
      <c r="X61" s="20">
        <f t="shared" si="36"/>
        <v>35075</v>
      </c>
      <c r="Y61" s="20">
        <f t="shared" si="36"/>
        <v>45000</v>
      </c>
      <c r="Z61" s="20">
        <f t="shared" si="36"/>
        <v>38062</v>
      </c>
      <c r="AA61" s="20">
        <f t="shared" si="36"/>
        <v>37423</v>
      </c>
      <c r="AB61" s="20">
        <f t="shared" si="36"/>
        <v>36884</v>
      </c>
      <c r="AC61" s="20">
        <f t="shared" si="36"/>
        <v>38039</v>
      </c>
      <c r="AD61" s="20">
        <f t="shared" si="36"/>
        <v>36230</v>
      </c>
      <c r="AE61" s="20">
        <f t="shared" si="36"/>
        <v>36653</v>
      </c>
      <c r="AF61" s="20">
        <f t="shared" si="36"/>
        <v>36653</v>
      </c>
      <c r="AG61" s="20">
        <f t="shared" si="36"/>
        <v>36476</v>
      </c>
      <c r="AH61" s="20">
        <f t="shared" si="36"/>
        <v>36476</v>
      </c>
      <c r="AI61" s="20">
        <f t="shared" si="36"/>
        <v>41330</v>
      </c>
      <c r="AJ61" s="20">
        <f t="shared" si="36"/>
        <v>39643</v>
      </c>
      <c r="AK61" s="20">
        <f t="shared" si="36"/>
        <v>26399</v>
      </c>
      <c r="AL61" s="20">
        <f t="shared" si="36"/>
        <v>29941</v>
      </c>
      <c r="AM61" s="20">
        <f t="shared" si="36"/>
        <v>0</v>
      </c>
      <c r="AO61" s="20">
        <f>SUM(AO45:AO60)</f>
        <v>1072334.3400000001</v>
      </c>
      <c r="AP61" s="21">
        <f>SUM(AP45:AP60)</f>
        <v>107233.43400000001</v>
      </c>
      <c r="AQ61" s="20">
        <f>SUM(AQ45:AQ60)</f>
        <v>10831.660000000002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7">I61-(I45*$F45+I46*$F46+I47*$F47+I48*$F48+I49*$F49+I51*$F51+I52*$F52+I53*$F53+I54*$F54+I55*$F55+I56*$F56+I57*$F57+I58*$F58+I59*$F59+I50*$F50)-I60*$F60-I91-I94-I97-I100-I103+I91</f>
        <v>40753.35</v>
      </c>
      <c r="J73" s="16">
        <f t="shared" si="37"/>
        <v>40753.35</v>
      </c>
      <c r="K73" s="16">
        <f t="shared" si="37"/>
        <v>40753.35</v>
      </c>
      <c r="L73" s="16">
        <f t="shared" si="37"/>
        <v>36286.47</v>
      </c>
      <c r="M73" s="16">
        <f t="shared" si="37"/>
        <v>30889.98</v>
      </c>
      <c r="N73" s="16">
        <f t="shared" si="37"/>
        <v>30889.98</v>
      </c>
      <c r="O73" s="16">
        <f t="shared" si="37"/>
        <v>32132.43</v>
      </c>
      <c r="P73" s="16">
        <f t="shared" si="37"/>
        <v>34640.1</v>
      </c>
      <c r="Q73" s="16">
        <f t="shared" si="37"/>
        <v>34060.949999999997</v>
      </c>
      <c r="R73" s="16">
        <f t="shared" si="37"/>
        <v>34060.949999999997</v>
      </c>
      <c r="S73" s="16">
        <f t="shared" si="37"/>
        <v>34693.56</v>
      </c>
      <c r="T73" s="16">
        <f t="shared" si="37"/>
        <v>34693.56</v>
      </c>
      <c r="U73" s="16">
        <f t="shared" si="37"/>
        <v>34038.18</v>
      </c>
      <c r="V73" s="16">
        <f t="shared" si="37"/>
        <v>33733.26</v>
      </c>
      <c r="W73" s="16">
        <f t="shared" si="37"/>
        <v>35173.71</v>
      </c>
      <c r="X73" s="16">
        <f t="shared" si="37"/>
        <v>34724.25</v>
      </c>
      <c r="Y73" s="16">
        <f t="shared" si="37"/>
        <v>44550</v>
      </c>
      <c r="Z73" s="16">
        <f t="shared" si="37"/>
        <v>37681.379999999997</v>
      </c>
      <c r="AA73" s="16">
        <f t="shared" si="37"/>
        <v>37048.769999999997</v>
      </c>
      <c r="AB73" s="16">
        <f t="shared" si="37"/>
        <v>36515.160000000003</v>
      </c>
      <c r="AC73" s="16">
        <f t="shared" si="37"/>
        <v>37658.61</v>
      </c>
      <c r="AD73" s="16">
        <f t="shared" si="37"/>
        <v>35867.699999999997</v>
      </c>
      <c r="AE73" s="16">
        <f t="shared" si="37"/>
        <v>36286.47</v>
      </c>
      <c r="AF73" s="16">
        <f t="shared" si="37"/>
        <v>36286.47</v>
      </c>
      <c r="AG73" s="16">
        <f t="shared" si="37"/>
        <v>36111.24</v>
      </c>
      <c r="AH73" s="16">
        <f t="shared" si="37"/>
        <v>36111.24</v>
      </c>
      <c r="AI73" s="16">
        <f t="shared" si="37"/>
        <v>40916.699999999997</v>
      </c>
      <c r="AJ73" s="16">
        <f t="shared" si="37"/>
        <v>39246.57</v>
      </c>
      <c r="AK73" s="16">
        <f t="shared" si="37"/>
        <v>26135.01</v>
      </c>
      <c r="AL73" s="16">
        <f t="shared" si="37"/>
        <v>29641.59</v>
      </c>
      <c r="AM73" s="16"/>
      <c r="AO73" s="16">
        <f>SUM(I73:AN73)</f>
        <v>1072334.3399999999</v>
      </c>
      <c r="AP73" s="17">
        <f>AP17+AP33+AP36+AP39+AP61+AP64+AP67-AP91-AP94-AP97-AP100-AP103</f>
        <v>2979909.9079999998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38">I76</f>
        <v>0</v>
      </c>
      <c r="K76" s="11">
        <f t="shared" si="38"/>
        <v>0</v>
      </c>
      <c r="L76" s="11">
        <f t="shared" si="38"/>
        <v>0</v>
      </c>
      <c r="M76" s="11">
        <f t="shared" si="38"/>
        <v>0</v>
      </c>
      <c r="N76" s="11">
        <f t="shared" si="38"/>
        <v>0</v>
      </c>
      <c r="O76" s="11">
        <f t="shared" si="38"/>
        <v>0</v>
      </c>
      <c r="P76" s="11">
        <f t="shared" si="38"/>
        <v>0</v>
      </c>
      <c r="Q76" s="11">
        <f t="shared" si="38"/>
        <v>0</v>
      </c>
      <c r="R76" s="11">
        <f t="shared" si="38"/>
        <v>0</v>
      </c>
      <c r="S76" s="11">
        <f t="shared" si="38"/>
        <v>0</v>
      </c>
      <c r="T76" s="11">
        <f t="shared" si="38"/>
        <v>0</v>
      </c>
      <c r="U76" s="11">
        <f t="shared" si="38"/>
        <v>0</v>
      </c>
      <c r="V76" s="11">
        <f t="shared" si="38"/>
        <v>0</v>
      </c>
      <c r="W76" s="11">
        <f t="shared" si="38"/>
        <v>0</v>
      </c>
      <c r="X76" s="11">
        <f t="shared" si="38"/>
        <v>0</v>
      </c>
      <c r="Y76" s="11">
        <f t="shared" si="38"/>
        <v>0</v>
      </c>
      <c r="Z76" s="11">
        <f t="shared" si="38"/>
        <v>0</v>
      </c>
      <c r="AA76" s="11">
        <f t="shared" si="38"/>
        <v>0</v>
      </c>
      <c r="AB76" s="11">
        <f t="shared" si="38"/>
        <v>0</v>
      </c>
      <c r="AC76" s="11">
        <f t="shared" si="38"/>
        <v>0</v>
      </c>
      <c r="AD76" s="11">
        <f t="shared" si="38"/>
        <v>0</v>
      </c>
      <c r="AE76" s="11">
        <f t="shared" si="38"/>
        <v>0</v>
      </c>
      <c r="AF76" s="11">
        <f t="shared" si="38"/>
        <v>0</v>
      </c>
      <c r="AG76" s="11">
        <f t="shared" si="38"/>
        <v>0</v>
      </c>
      <c r="AH76" s="11">
        <f t="shared" si="38"/>
        <v>0</v>
      </c>
      <c r="AI76" s="11">
        <f t="shared" si="38"/>
        <v>0</v>
      </c>
      <c r="AJ76" s="11">
        <f t="shared" si="38"/>
        <v>0</v>
      </c>
      <c r="AK76" s="11">
        <f t="shared" si="38"/>
        <v>0</v>
      </c>
      <c r="AL76" s="11">
        <f t="shared" si="38"/>
        <v>0</v>
      </c>
      <c r="AM76" s="11">
        <f t="shared" si="38"/>
        <v>0</v>
      </c>
      <c r="AO76" s="16">
        <f t="shared" ref="AO76:AO90" si="39">SUM(I76:AN76)</f>
        <v>0</v>
      </c>
      <c r="AP76" s="16">
        <f t="shared" ref="AP76:AP90" si="40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1">I77</f>
        <v>0</v>
      </c>
      <c r="K77" s="11">
        <f t="shared" si="41"/>
        <v>0</v>
      </c>
      <c r="L77" s="11">
        <f t="shared" si="41"/>
        <v>0</v>
      </c>
      <c r="M77" s="11">
        <f t="shared" si="41"/>
        <v>0</v>
      </c>
      <c r="N77" s="11">
        <f t="shared" si="41"/>
        <v>0</v>
      </c>
      <c r="O77" s="11">
        <f t="shared" ref="O77:AM77" si="42">N77</f>
        <v>0</v>
      </c>
      <c r="P77" s="11">
        <f t="shared" si="42"/>
        <v>0</v>
      </c>
      <c r="Q77" s="11">
        <f t="shared" si="42"/>
        <v>0</v>
      </c>
      <c r="R77" s="11">
        <f t="shared" si="42"/>
        <v>0</v>
      </c>
      <c r="S77" s="11">
        <f t="shared" si="42"/>
        <v>0</v>
      </c>
      <c r="T77" s="11">
        <f t="shared" si="42"/>
        <v>0</v>
      </c>
      <c r="U77" s="11">
        <f t="shared" si="42"/>
        <v>0</v>
      </c>
      <c r="V77" s="11">
        <f t="shared" si="42"/>
        <v>0</v>
      </c>
      <c r="W77" s="11">
        <f t="shared" si="42"/>
        <v>0</v>
      </c>
      <c r="X77" s="11">
        <f t="shared" si="42"/>
        <v>0</v>
      </c>
      <c r="Y77" s="11">
        <f t="shared" si="42"/>
        <v>0</v>
      </c>
      <c r="Z77" s="11">
        <f t="shared" si="42"/>
        <v>0</v>
      </c>
      <c r="AA77" s="11">
        <f t="shared" si="42"/>
        <v>0</v>
      </c>
      <c r="AB77" s="11">
        <f t="shared" si="42"/>
        <v>0</v>
      </c>
      <c r="AC77" s="11">
        <f t="shared" si="42"/>
        <v>0</v>
      </c>
      <c r="AD77" s="11">
        <f t="shared" si="42"/>
        <v>0</v>
      </c>
      <c r="AE77" s="11">
        <f t="shared" si="42"/>
        <v>0</v>
      </c>
      <c r="AF77" s="11">
        <f t="shared" si="42"/>
        <v>0</v>
      </c>
      <c r="AG77" s="11">
        <f t="shared" si="42"/>
        <v>0</v>
      </c>
      <c r="AH77" s="11">
        <f t="shared" si="42"/>
        <v>0</v>
      </c>
      <c r="AI77" s="11">
        <f t="shared" si="42"/>
        <v>0</v>
      </c>
      <c r="AJ77" s="11">
        <f t="shared" si="42"/>
        <v>0</v>
      </c>
      <c r="AK77" s="11">
        <f t="shared" si="42"/>
        <v>0</v>
      </c>
      <c r="AL77" s="11">
        <f t="shared" si="42"/>
        <v>0</v>
      </c>
      <c r="AM77" s="11">
        <f t="shared" si="42"/>
        <v>0</v>
      </c>
      <c r="AO77" s="16">
        <f t="shared" si="39"/>
        <v>0</v>
      </c>
      <c r="AP77" s="16">
        <f t="shared" si="40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1"/>
        <v>0</v>
      </c>
      <c r="K78" s="11">
        <f t="shared" si="41"/>
        <v>0</v>
      </c>
      <c r="L78" s="11">
        <f t="shared" si="41"/>
        <v>0</v>
      </c>
      <c r="M78" s="11">
        <f t="shared" si="41"/>
        <v>0</v>
      </c>
      <c r="N78" s="11">
        <f t="shared" si="41"/>
        <v>0</v>
      </c>
      <c r="O78" s="11">
        <f t="shared" ref="O78:AM78" si="43">N78</f>
        <v>0</v>
      </c>
      <c r="P78" s="11">
        <f t="shared" si="43"/>
        <v>0</v>
      </c>
      <c r="Q78" s="11">
        <f t="shared" si="43"/>
        <v>0</v>
      </c>
      <c r="R78" s="11">
        <f t="shared" si="43"/>
        <v>0</v>
      </c>
      <c r="S78" s="11">
        <f t="shared" si="43"/>
        <v>0</v>
      </c>
      <c r="T78" s="11">
        <f t="shared" si="43"/>
        <v>0</v>
      </c>
      <c r="U78" s="11">
        <f t="shared" si="43"/>
        <v>0</v>
      </c>
      <c r="V78" s="11">
        <f t="shared" si="43"/>
        <v>0</v>
      </c>
      <c r="W78" s="11">
        <f t="shared" si="43"/>
        <v>0</v>
      </c>
      <c r="X78" s="11">
        <f t="shared" si="43"/>
        <v>0</v>
      </c>
      <c r="Y78" s="11">
        <f t="shared" si="43"/>
        <v>0</v>
      </c>
      <c r="Z78" s="11">
        <f t="shared" si="43"/>
        <v>0</v>
      </c>
      <c r="AA78" s="11">
        <f t="shared" si="43"/>
        <v>0</v>
      </c>
      <c r="AB78" s="11">
        <f t="shared" si="43"/>
        <v>0</v>
      </c>
      <c r="AC78" s="11">
        <f t="shared" si="43"/>
        <v>0</v>
      </c>
      <c r="AD78" s="11">
        <f t="shared" si="43"/>
        <v>0</v>
      </c>
      <c r="AE78" s="11">
        <f t="shared" si="43"/>
        <v>0</v>
      </c>
      <c r="AF78" s="11">
        <f t="shared" si="43"/>
        <v>0</v>
      </c>
      <c r="AG78" s="11">
        <f t="shared" si="43"/>
        <v>0</v>
      </c>
      <c r="AH78" s="11">
        <f t="shared" si="43"/>
        <v>0</v>
      </c>
      <c r="AI78" s="11">
        <f t="shared" si="43"/>
        <v>0</v>
      </c>
      <c r="AJ78" s="11">
        <f t="shared" si="43"/>
        <v>0</v>
      </c>
      <c r="AK78" s="11">
        <f t="shared" si="43"/>
        <v>0</v>
      </c>
      <c r="AL78" s="11">
        <f t="shared" si="43"/>
        <v>0</v>
      </c>
      <c r="AM78" s="11">
        <f t="shared" si="43"/>
        <v>0</v>
      </c>
      <c r="AO78" s="16">
        <f t="shared" si="39"/>
        <v>0</v>
      </c>
      <c r="AP78" s="16">
        <f t="shared" si="40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1"/>
        <v>0</v>
      </c>
      <c r="K79" s="11">
        <f t="shared" si="41"/>
        <v>0</v>
      </c>
      <c r="L79" s="11">
        <f t="shared" si="41"/>
        <v>0</v>
      </c>
      <c r="M79" s="11">
        <f t="shared" si="41"/>
        <v>0</v>
      </c>
      <c r="N79" s="11">
        <f t="shared" si="41"/>
        <v>0</v>
      </c>
      <c r="O79" s="11">
        <f t="shared" ref="O79:AM79" si="44">N79</f>
        <v>0</v>
      </c>
      <c r="P79" s="11">
        <f t="shared" si="44"/>
        <v>0</v>
      </c>
      <c r="Q79" s="11">
        <f t="shared" si="44"/>
        <v>0</v>
      </c>
      <c r="R79" s="11">
        <f t="shared" si="44"/>
        <v>0</v>
      </c>
      <c r="S79" s="11">
        <f t="shared" si="44"/>
        <v>0</v>
      </c>
      <c r="T79" s="11">
        <f t="shared" si="44"/>
        <v>0</v>
      </c>
      <c r="U79" s="11">
        <f t="shared" si="44"/>
        <v>0</v>
      </c>
      <c r="V79" s="11">
        <f t="shared" si="44"/>
        <v>0</v>
      </c>
      <c r="W79" s="11">
        <f t="shared" si="44"/>
        <v>0</v>
      </c>
      <c r="X79" s="11">
        <f t="shared" si="44"/>
        <v>0</v>
      </c>
      <c r="Y79" s="11">
        <f t="shared" si="44"/>
        <v>0</v>
      </c>
      <c r="Z79" s="11">
        <f t="shared" si="44"/>
        <v>0</v>
      </c>
      <c r="AA79" s="11">
        <f t="shared" si="44"/>
        <v>0</v>
      </c>
      <c r="AB79" s="11">
        <f t="shared" si="44"/>
        <v>0</v>
      </c>
      <c r="AC79" s="11">
        <f t="shared" si="44"/>
        <v>0</v>
      </c>
      <c r="AD79" s="11">
        <f t="shared" si="44"/>
        <v>0</v>
      </c>
      <c r="AE79" s="11">
        <f t="shared" si="44"/>
        <v>0</v>
      </c>
      <c r="AF79" s="11">
        <f t="shared" si="44"/>
        <v>0</v>
      </c>
      <c r="AG79" s="11">
        <f t="shared" si="44"/>
        <v>0</v>
      </c>
      <c r="AH79" s="11">
        <f t="shared" si="44"/>
        <v>0</v>
      </c>
      <c r="AI79" s="11">
        <f t="shared" si="44"/>
        <v>0</v>
      </c>
      <c r="AJ79" s="11">
        <f t="shared" si="44"/>
        <v>0</v>
      </c>
      <c r="AK79" s="11">
        <f t="shared" si="44"/>
        <v>0</v>
      </c>
      <c r="AL79" s="11">
        <f t="shared" si="44"/>
        <v>0</v>
      </c>
      <c r="AM79" s="11">
        <f t="shared" si="44"/>
        <v>0</v>
      </c>
      <c r="AO79" s="16">
        <f t="shared" si="39"/>
        <v>0</v>
      </c>
      <c r="AP79" s="16">
        <f t="shared" si="40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5">M80</f>
        <v>0</v>
      </c>
      <c r="O80" s="11">
        <f t="shared" si="45"/>
        <v>0</v>
      </c>
      <c r="P80" s="11">
        <f t="shared" si="45"/>
        <v>0</v>
      </c>
      <c r="Q80" s="11">
        <f t="shared" si="45"/>
        <v>0</v>
      </c>
      <c r="R80" s="11">
        <f t="shared" si="45"/>
        <v>0</v>
      </c>
      <c r="S80" s="11">
        <f t="shared" si="45"/>
        <v>0</v>
      </c>
      <c r="T80" s="11">
        <f t="shared" si="45"/>
        <v>0</v>
      </c>
      <c r="U80" s="11">
        <f t="shared" si="45"/>
        <v>0</v>
      </c>
      <c r="V80" s="11">
        <f t="shared" si="45"/>
        <v>0</v>
      </c>
      <c r="W80" s="11">
        <f t="shared" si="45"/>
        <v>0</v>
      </c>
      <c r="X80" s="11">
        <f t="shared" si="45"/>
        <v>0</v>
      </c>
      <c r="Y80" s="11">
        <f t="shared" si="45"/>
        <v>0</v>
      </c>
      <c r="Z80" s="11">
        <f t="shared" si="45"/>
        <v>0</v>
      </c>
      <c r="AA80" s="11">
        <f t="shared" si="45"/>
        <v>0</v>
      </c>
      <c r="AB80" s="11">
        <f t="shared" si="45"/>
        <v>0</v>
      </c>
      <c r="AC80" s="11">
        <f t="shared" si="45"/>
        <v>0</v>
      </c>
      <c r="AD80" s="11">
        <f t="shared" si="45"/>
        <v>0</v>
      </c>
      <c r="AE80" s="11">
        <f t="shared" si="45"/>
        <v>0</v>
      </c>
      <c r="AF80" s="11">
        <f t="shared" si="45"/>
        <v>0</v>
      </c>
      <c r="AG80" s="11">
        <f t="shared" si="45"/>
        <v>0</v>
      </c>
      <c r="AH80" s="11">
        <f t="shared" si="45"/>
        <v>0</v>
      </c>
      <c r="AI80" s="11">
        <f t="shared" si="45"/>
        <v>0</v>
      </c>
      <c r="AJ80" s="11">
        <f t="shared" si="45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39"/>
        <v>0</v>
      </c>
      <c r="AP80" s="16">
        <f t="shared" si="40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46">M81</f>
        <v>0</v>
      </c>
      <c r="O81" s="11">
        <f t="shared" si="46"/>
        <v>0</v>
      </c>
      <c r="P81" s="11">
        <f t="shared" si="46"/>
        <v>0</v>
      </c>
      <c r="Q81" s="11">
        <f t="shared" si="46"/>
        <v>0</v>
      </c>
      <c r="R81" s="11">
        <f t="shared" si="46"/>
        <v>0</v>
      </c>
      <c r="S81" s="11">
        <f t="shared" si="46"/>
        <v>0</v>
      </c>
      <c r="T81" s="11">
        <f t="shared" si="46"/>
        <v>0</v>
      </c>
      <c r="U81" s="11">
        <f t="shared" si="46"/>
        <v>0</v>
      </c>
      <c r="V81" s="11">
        <f t="shared" si="46"/>
        <v>0</v>
      </c>
      <c r="W81" s="11">
        <f t="shared" si="46"/>
        <v>0</v>
      </c>
      <c r="X81" s="11">
        <f t="shared" si="46"/>
        <v>0</v>
      </c>
      <c r="Y81" s="11">
        <f t="shared" si="46"/>
        <v>0</v>
      </c>
      <c r="Z81" s="11">
        <f t="shared" si="46"/>
        <v>0</v>
      </c>
      <c r="AA81" s="11">
        <f t="shared" si="46"/>
        <v>0</v>
      </c>
      <c r="AB81" s="11">
        <f t="shared" si="46"/>
        <v>0</v>
      </c>
      <c r="AC81" s="11">
        <f t="shared" si="46"/>
        <v>0</v>
      </c>
      <c r="AD81" s="11">
        <f t="shared" si="46"/>
        <v>0</v>
      </c>
      <c r="AE81" s="11">
        <f t="shared" si="46"/>
        <v>0</v>
      </c>
      <c r="AF81" s="11">
        <f t="shared" si="46"/>
        <v>0</v>
      </c>
      <c r="AG81" s="11">
        <f t="shared" si="46"/>
        <v>0</v>
      </c>
      <c r="AH81" s="11">
        <f t="shared" si="46"/>
        <v>0</v>
      </c>
      <c r="AI81" s="11">
        <f t="shared" si="46"/>
        <v>0</v>
      </c>
      <c r="AJ81" s="11">
        <f t="shared" si="46"/>
        <v>0</v>
      </c>
      <c r="AK81" s="11">
        <f t="shared" si="46"/>
        <v>0</v>
      </c>
      <c r="AL81" s="11">
        <f t="shared" si="46"/>
        <v>0</v>
      </c>
      <c r="AM81" s="11">
        <f t="shared" si="46"/>
        <v>0</v>
      </c>
      <c r="AO81" s="16">
        <f t="shared" si="39"/>
        <v>0</v>
      </c>
      <c r="AP81" s="16">
        <f t="shared" si="40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47">I82</f>
        <v>0</v>
      </c>
      <c r="K82" s="11">
        <f t="shared" si="47"/>
        <v>0</v>
      </c>
      <c r="L82" s="11">
        <f t="shared" si="47"/>
        <v>0</v>
      </c>
      <c r="M82" s="11">
        <f t="shared" si="47"/>
        <v>0</v>
      </c>
      <c r="N82" s="11">
        <f t="shared" si="47"/>
        <v>0</v>
      </c>
      <c r="O82" s="11">
        <f t="shared" ref="O82:AM83" si="48">N82</f>
        <v>0</v>
      </c>
      <c r="P82" s="11">
        <f t="shared" si="48"/>
        <v>0</v>
      </c>
      <c r="Q82" s="11">
        <f t="shared" si="48"/>
        <v>0</v>
      </c>
      <c r="R82" s="11">
        <f t="shared" si="48"/>
        <v>0</v>
      </c>
      <c r="S82" s="11">
        <f t="shared" si="48"/>
        <v>0</v>
      </c>
      <c r="T82" s="11">
        <f t="shared" si="48"/>
        <v>0</v>
      </c>
      <c r="U82" s="11">
        <f t="shared" si="48"/>
        <v>0</v>
      </c>
      <c r="V82" s="11">
        <f t="shared" si="48"/>
        <v>0</v>
      </c>
      <c r="W82" s="11">
        <f t="shared" si="48"/>
        <v>0</v>
      </c>
      <c r="X82" s="11">
        <f t="shared" si="48"/>
        <v>0</v>
      </c>
      <c r="Y82" s="11">
        <f t="shared" si="48"/>
        <v>0</v>
      </c>
      <c r="Z82" s="11">
        <f t="shared" si="48"/>
        <v>0</v>
      </c>
      <c r="AA82" s="11">
        <f t="shared" si="48"/>
        <v>0</v>
      </c>
      <c r="AB82" s="11">
        <f t="shared" si="48"/>
        <v>0</v>
      </c>
      <c r="AC82" s="11">
        <f t="shared" si="48"/>
        <v>0</v>
      </c>
      <c r="AD82" s="11">
        <f t="shared" si="48"/>
        <v>0</v>
      </c>
      <c r="AE82" s="11">
        <f t="shared" si="48"/>
        <v>0</v>
      </c>
      <c r="AF82" s="11">
        <f t="shared" si="48"/>
        <v>0</v>
      </c>
      <c r="AG82" s="11">
        <f t="shared" si="48"/>
        <v>0</v>
      </c>
      <c r="AH82" s="11">
        <f t="shared" si="48"/>
        <v>0</v>
      </c>
      <c r="AI82" s="11">
        <f t="shared" si="48"/>
        <v>0</v>
      </c>
      <c r="AJ82" s="11">
        <f t="shared" si="48"/>
        <v>0</v>
      </c>
      <c r="AK82" s="11">
        <f t="shared" si="48"/>
        <v>0</v>
      </c>
      <c r="AL82" s="11">
        <f t="shared" si="48"/>
        <v>0</v>
      </c>
      <c r="AM82" s="11">
        <f t="shared" si="48"/>
        <v>0</v>
      </c>
      <c r="AO82" s="16">
        <f t="shared" si="39"/>
        <v>0</v>
      </c>
      <c r="AP82" s="16">
        <f t="shared" si="40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7"/>
        <v>0</v>
      </c>
      <c r="K83" s="11">
        <f t="shared" si="47"/>
        <v>0</v>
      </c>
      <c r="L83" s="11">
        <f t="shared" si="47"/>
        <v>0</v>
      </c>
      <c r="M83" s="11">
        <v>13798</v>
      </c>
      <c r="N83" s="11">
        <f t="shared" ref="N83:N90" si="49">M83</f>
        <v>13798</v>
      </c>
      <c r="O83" s="11">
        <v>12543</v>
      </c>
      <c r="P83" s="11">
        <v>10010</v>
      </c>
      <c r="Q83" s="11">
        <v>10595</v>
      </c>
      <c r="R83" s="11">
        <f t="shared" si="48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39"/>
        <v>236982</v>
      </c>
      <c r="AP83" s="16">
        <f t="shared" si="40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7"/>
        <v>0</v>
      </c>
      <c r="K84" s="11">
        <f t="shared" si="47"/>
        <v>0</v>
      </c>
      <c r="L84" s="11">
        <f t="shared" si="47"/>
        <v>0</v>
      </c>
      <c r="M84" s="11">
        <f t="shared" si="47"/>
        <v>0</v>
      </c>
      <c r="N84" s="11">
        <f t="shared" si="49"/>
        <v>0</v>
      </c>
      <c r="O84" s="11">
        <f t="shared" ref="O84:AM84" si="50">N84</f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f t="shared" si="50"/>
        <v>0</v>
      </c>
      <c r="AI84" s="11">
        <f t="shared" si="50"/>
        <v>0</v>
      </c>
      <c r="AJ84" s="11">
        <f t="shared" si="50"/>
        <v>0</v>
      </c>
      <c r="AK84" s="11">
        <f t="shared" si="50"/>
        <v>0</v>
      </c>
      <c r="AL84" s="11">
        <f t="shared" si="50"/>
        <v>0</v>
      </c>
      <c r="AM84" s="11">
        <f t="shared" si="50"/>
        <v>0</v>
      </c>
      <c r="AO84" s="16">
        <f t="shared" si="39"/>
        <v>0</v>
      </c>
      <c r="AP84" s="16">
        <f t="shared" si="40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7"/>
        <v>0</v>
      </c>
      <c r="K85" s="11">
        <f t="shared" si="47"/>
        <v>0</v>
      </c>
      <c r="L85" s="11">
        <f t="shared" si="47"/>
        <v>0</v>
      </c>
      <c r="M85" s="11">
        <f t="shared" si="47"/>
        <v>0</v>
      </c>
      <c r="N85" s="11">
        <f t="shared" si="49"/>
        <v>0</v>
      </c>
      <c r="O85" s="11">
        <f t="shared" ref="O85:AM85" si="51">N85</f>
        <v>0</v>
      </c>
      <c r="P85" s="11">
        <f t="shared" si="51"/>
        <v>0</v>
      </c>
      <c r="Q85" s="11">
        <f t="shared" si="51"/>
        <v>0</v>
      </c>
      <c r="R85" s="11">
        <f t="shared" si="51"/>
        <v>0</v>
      </c>
      <c r="S85" s="11">
        <f t="shared" si="51"/>
        <v>0</v>
      </c>
      <c r="T85" s="11">
        <f t="shared" si="51"/>
        <v>0</v>
      </c>
      <c r="U85" s="11">
        <f t="shared" si="51"/>
        <v>0</v>
      </c>
      <c r="V85" s="11">
        <f t="shared" si="51"/>
        <v>0</v>
      </c>
      <c r="W85" s="11">
        <f t="shared" si="51"/>
        <v>0</v>
      </c>
      <c r="X85" s="11">
        <f t="shared" si="51"/>
        <v>0</v>
      </c>
      <c r="Y85" s="11">
        <f t="shared" si="51"/>
        <v>0</v>
      </c>
      <c r="Z85" s="11">
        <f t="shared" si="51"/>
        <v>0</v>
      </c>
      <c r="AA85" s="11">
        <f t="shared" si="51"/>
        <v>0</v>
      </c>
      <c r="AB85" s="11">
        <f t="shared" si="51"/>
        <v>0</v>
      </c>
      <c r="AC85" s="11">
        <f t="shared" si="51"/>
        <v>0</v>
      </c>
      <c r="AD85" s="11">
        <f t="shared" si="51"/>
        <v>0</v>
      </c>
      <c r="AE85" s="11">
        <f t="shared" si="51"/>
        <v>0</v>
      </c>
      <c r="AF85" s="11">
        <f t="shared" si="51"/>
        <v>0</v>
      </c>
      <c r="AG85" s="11">
        <f t="shared" si="51"/>
        <v>0</v>
      </c>
      <c r="AH85" s="11">
        <f t="shared" si="51"/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f t="shared" si="51"/>
        <v>0</v>
      </c>
      <c r="AO85" s="16">
        <f t="shared" si="39"/>
        <v>0</v>
      </c>
      <c r="AP85" s="16">
        <f t="shared" si="40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7"/>
        <v>0</v>
      </c>
      <c r="K86" s="11">
        <f t="shared" si="47"/>
        <v>0</v>
      </c>
      <c r="L86" s="11">
        <f t="shared" si="47"/>
        <v>0</v>
      </c>
      <c r="M86" s="11">
        <f t="shared" si="47"/>
        <v>0</v>
      </c>
      <c r="N86" s="11">
        <f t="shared" si="49"/>
        <v>0</v>
      </c>
      <c r="O86" s="11">
        <f t="shared" ref="O86:AM86" si="52">N86</f>
        <v>0</v>
      </c>
      <c r="P86" s="11">
        <f t="shared" si="52"/>
        <v>0</v>
      </c>
      <c r="Q86" s="11">
        <f t="shared" si="52"/>
        <v>0</v>
      </c>
      <c r="R86" s="11">
        <f t="shared" si="52"/>
        <v>0</v>
      </c>
      <c r="S86" s="11">
        <f t="shared" si="52"/>
        <v>0</v>
      </c>
      <c r="T86" s="11">
        <f t="shared" si="52"/>
        <v>0</v>
      </c>
      <c r="U86" s="11">
        <f t="shared" si="52"/>
        <v>0</v>
      </c>
      <c r="V86" s="11">
        <f t="shared" si="52"/>
        <v>0</v>
      </c>
      <c r="W86" s="11">
        <f t="shared" si="52"/>
        <v>0</v>
      </c>
      <c r="X86" s="11">
        <f t="shared" si="52"/>
        <v>0</v>
      </c>
      <c r="Y86" s="11">
        <f t="shared" si="52"/>
        <v>0</v>
      </c>
      <c r="Z86" s="11">
        <f t="shared" si="52"/>
        <v>0</v>
      </c>
      <c r="AA86" s="11">
        <f t="shared" si="52"/>
        <v>0</v>
      </c>
      <c r="AB86" s="11">
        <f t="shared" si="52"/>
        <v>0</v>
      </c>
      <c r="AC86" s="11">
        <f t="shared" si="52"/>
        <v>0</v>
      </c>
      <c r="AD86" s="11">
        <f t="shared" si="52"/>
        <v>0</v>
      </c>
      <c r="AE86" s="11">
        <f t="shared" si="52"/>
        <v>0</v>
      </c>
      <c r="AF86" s="11">
        <f t="shared" si="52"/>
        <v>0</v>
      </c>
      <c r="AG86" s="11">
        <f t="shared" si="52"/>
        <v>0</v>
      </c>
      <c r="AH86" s="11">
        <f t="shared" si="52"/>
        <v>0</v>
      </c>
      <c r="AI86" s="11">
        <f t="shared" si="52"/>
        <v>0</v>
      </c>
      <c r="AJ86" s="11">
        <f t="shared" si="52"/>
        <v>0</v>
      </c>
      <c r="AK86" s="11">
        <f t="shared" si="52"/>
        <v>0</v>
      </c>
      <c r="AL86" s="11">
        <f t="shared" si="52"/>
        <v>0</v>
      </c>
      <c r="AM86" s="11">
        <f t="shared" si="52"/>
        <v>0</v>
      </c>
      <c r="AO86" s="16">
        <f t="shared" si="39"/>
        <v>0</v>
      </c>
      <c r="AP86" s="16">
        <f t="shared" si="40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7"/>
        <v>0</v>
      </c>
      <c r="K87" s="11">
        <f t="shared" si="47"/>
        <v>0</v>
      </c>
      <c r="L87" s="11">
        <f t="shared" si="47"/>
        <v>0</v>
      </c>
      <c r="M87" s="11">
        <f t="shared" si="47"/>
        <v>0</v>
      </c>
      <c r="N87" s="11">
        <f t="shared" si="49"/>
        <v>0</v>
      </c>
      <c r="O87" s="11">
        <f t="shared" ref="O87:AM87" si="53">N87</f>
        <v>0</v>
      </c>
      <c r="P87" s="11">
        <f t="shared" si="53"/>
        <v>0</v>
      </c>
      <c r="Q87" s="11">
        <f t="shared" si="53"/>
        <v>0</v>
      </c>
      <c r="R87" s="11">
        <f t="shared" si="53"/>
        <v>0</v>
      </c>
      <c r="S87" s="11">
        <f t="shared" si="53"/>
        <v>0</v>
      </c>
      <c r="T87" s="11">
        <f t="shared" si="53"/>
        <v>0</v>
      </c>
      <c r="U87" s="11">
        <f t="shared" si="53"/>
        <v>0</v>
      </c>
      <c r="V87" s="11">
        <f t="shared" si="53"/>
        <v>0</v>
      </c>
      <c r="W87" s="11">
        <f t="shared" si="53"/>
        <v>0</v>
      </c>
      <c r="X87" s="11">
        <f t="shared" si="53"/>
        <v>0</v>
      </c>
      <c r="Y87" s="11">
        <f t="shared" si="53"/>
        <v>0</v>
      </c>
      <c r="Z87" s="11">
        <f t="shared" si="53"/>
        <v>0</v>
      </c>
      <c r="AA87" s="11">
        <f t="shared" si="53"/>
        <v>0</v>
      </c>
      <c r="AB87" s="11">
        <f t="shared" si="53"/>
        <v>0</v>
      </c>
      <c r="AC87" s="11">
        <f t="shared" si="53"/>
        <v>0</v>
      </c>
      <c r="AD87" s="11">
        <f t="shared" si="53"/>
        <v>0</v>
      </c>
      <c r="AE87" s="11">
        <f t="shared" si="53"/>
        <v>0</v>
      </c>
      <c r="AF87" s="11">
        <f t="shared" si="53"/>
        <v>0</v>
      </c>
      <c r="AG87" s="11">
        <f t="shared" si="53"/>
        <v>0</v>
      </c>
      <c r="AH87" s="11">
        <f t="shared" si="53"/>
        <v>0</v>
      </c>
      <c r="AI87" s="11">
        <f t="shared" si="53"/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 t="shared" si="53"/>
        <v>0</v>
      </c>
      <c r="AO87" s="16">
        <f t="shared" si="39"/>
        <v>0</v>
      </c>
      <c r="AP87" s="16">
        <f t="shared" si="40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7"/>
        <v>0</v>
      </c>
      <c r="K88" s="11">
        <v>0</v>
      </c>
      <c r="L88" s="11">
        <v>4512</v>
      </c>
      <c r="M88" s="11">
        <v>0</v>
      </c>
      <c r="N88" s="11">
        <f t="shared" si="49"/>
        <v>0</v>
      </c>
      <c r="O88" s="11">
        <f t="shared" ref="O88:AM89" si="54">N88</f>
        <v>0</v>
      </c>
      <c r="P88" s="11">
        <f t="shared" si="54"/>
        <v>0</v>
      </c>
      <c r="Q88" s="11">
        <f t="shared" si="54"/>
        <v>0</v>
      </c>
      <c r="R88" s="11">
        <f t="shared" si="54"/>
        <v>0</v>
      </c>
      <c r="S88" s="11">
        <f t="shared" si="54"/>
        <v>0</v>
      </c>
      <c r="T88" s="11">
        <f t="shared" si="54"/>
        <v>0</v>
      </c>
      <c r="U88" s="11">
        <f t="shared" si="54"/>
        <v>0</v>
      </c>
      <c r="V88" s="11">
        <f t="shared" si="54"/>
        <v>0</v>
      </c>
      <c r="W88" s="11">
        <f t="shared" si="54"/>
        <v>0</v>
      </c>
      <c r="X88" s="11">
        <f t="shared" si="54"/>
        <v>0</v>
      </c>
      <c r="Y88" s="11">
        <f t="shared" si="54"/>
        <v>0</v>
      </c>
      <c r="Z88" s="11">
        <f t="shared" si="54"/>
        <v>0</v>
      </c>
      <c r="AA88" s="11">
        <f t="shared" si="54"/>
        <v>0</v>
      </c>
      <c r="AB88" s="11">
        <f t="shared" si="54"/>
        <v>0</v>
      </c>
      <c r="AC88" s="11">
        <f t="shared" si="54"/>
        <v>0</v>
      </c>
      <c r="AD88" s="11">
        <f t="shared" si="54"/>
        <v>0</v>
      </c>
      <c r="AE88" s="11">
        <f t="shared" si="54"/>
        <v>0</v>
      </c>
      <c r="AF88" s="11">
        <f t="shared" si="54"/>
        <v>0</v>
      </c>
      <c r="AG88" s="11">
        <f t="shared" si="54"/>
        <v>0</v>
      </c>
      <c r="AH88" s="11">
        <f t="shared" si="54"/>
        <v>0</v>
      </c>
      <c r="AI88" s="11">
        <f t="shared" si="54"/>
        <v>0</v>
      </c>
      <c r="AJ88" s="11">
        <f t="shared" si="54"/>
        <v>0</v>
      </c>
      <c r="AK88" s="11">
        <f t="shared" si="54"/>
        <v>0</v>
      </c>
      <c r="AL88" s="11">
        <f t="shared" si="54"/>
        <v>0</v>
      </c>
      <c r="AM88" s="11">
        <f t="shared" si="54"/>
        <v>0</v>
      </c>
      <c r="AO88" s="16">
        <f t="shared" si="39"/>
        <v>4512</v>
      </c>
      <c r="AP88" s="16">
        <f t="shared" si="40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47"/>
        <v>3835</v>
      </c>
      <c r="K89" s="11">
        <f t="shared" si="47"/>
        <v>3835</v>
      </c>
      <c r="L89" s="11">
        <v>3835</v>
      </c>
      <c r="M89" s="11">
        <v>0</v>
      </c>
      <c r="N89" s="11">
        <f t="shared" si="49"/>
        <v>0</v>
      </c>
      <c r="O89" s="11">
        <f t="shared" ref="O89:AC89" si="55">N89</f>
        <v>0</v>
      </c>
      <c r="P89" s="11">
        <f t="shared" si="55"/>
        <v>0</v>
      </c>
      <c r="Q89" s="11">
        <f t="shared" si="55"/>
        <v>0</v>
      </c>
      <c r="R89" s="11">
        <f t="shared" si="55"/>
        <v>0</v>
      </c>
      <c r="S89" s="11">
        <f t="shared" si="55"/>
        <v>0</v>
      </c>
      <c r="T89" s="11">
        <f t="shared" si="55"/>
        <v>0</v>
      </c>
      <c r="U89" s="11">
        <f t="shared" si="55"/>
        <v>0</v>
      </c>
      <c r="V89" s="11">
        <f t="shared" si="55"/>
        <v>0</v>
      </c>
      <c r="W89" s="11">
        <f t="shared" si="55"/>
        <v>0</v>
      </c>
      <c r="X89" s="11">
        <f t="shared" si="55"/>
        <v>0</v>
      </c>
      <c r="Y89" s="11">
        <f t="shared" si="55"/>
        <v>0</v>
      </c>
      <c r="Z89" s="11">
        <f t="shared" si="55"/>
        <v>0</v>
      </c>
      <c r="AA89" s="11">
        <f t="shared" si="55"/>
        <v>0</v>
      </c>
      <c r="AB89" s="11">
        <f t="shared" si="55"/>
        <v>0</v>
      </c>
      <c r="AC89" s="11">
        <f t="shared" si="55"/>
        <v>0</v>
      </c>
      <c r="AD89" s="11">
        <f t="shared" si="54"/>
        <v>0</v>
      </c>
      <c r="AE89" s="11">
        <f t="shared" si="54"/>
        <v>0</v>
      </c>
      <c r="AF89" s="11">
        <f t="shared" si="54"/>
        <v>0</v>
      </c>
      <c r="AG89" s="11">
        <f t="shared" si="54"/>
        <v>0</v>
      </c>
      <c r="AH89" s="11">
        <f t="shared" si="54"/>
        <v>0</v>
      </c>
      <c r="AI89" s="11">
        <f t="shared" si="54"/>
        <v>0</v>
      </c>
      <c r="AJ89" s="11">
        <f t="shared" si="54"/>
        <v>0</v>
      </c>
      <c r="AK89" s="11">
        <f t="shared" si="54"/>
        <v>0</v>
      </c>
      <c r="AL89" s="11">
        <f t="shared" si="54"/>
        <v>0</v>
      </c>
      <c r="AM89" s="11">
        <f t="shared" si="54"/>
        <v>0</v>
      </c>
      <c r="AO89" s="64">
        <f t="shared" si="39"/>
        <v>15340</v>
      </c>
      <c r="AP89" s="64">
        <f t="shared" si="40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47"/>
        <v>0</v>
      </c>
      <c r="K90" s="59">
        <f t="shared" si="47"/>
        <v>0</v>
      </c>
      <c r="L90" s="59">
        <f t="shared" si="47"/>
        <v>0</v>
      </c>
      <c r="M90" s="59">
        <f t="shared" si="47"/>
        <v>0</v>
      </c>
      <c r="N90" s="59">
        <f t="shared" si="49"/>
        <v>0</v>
      </c>
      <c r="O90" s="59">
        <f t="shared" ref="O90:AC90" si="56">N90</f>
        <v>0</v>
      </c>
      <c r="P90" s="59">
        <f t="shared" si="56"/>
        <v>0</v>
      </c>
      <c r="Q90" s="59">
        <f t="shared" si="56"/>
        <v>0</v>
      </c>
      <c r="R90" s="59">
        <f t="shared" si="56"/>
        <v>0</v>
      </c>
      <c r="S90" s="59">
        <f t="shared" si="56"/>
        <v>0</v>
      </c>
      <c r="T90" s="59">
        <f t="shared" si="56"/>
        <v>0</v>
      </c>
      <c r="U90" s="59">
        <f t="shared" si="56"/>
        <v>0</v>
      </c>
      <c r="V90" s="59">
        <f t="shared" si="56"/>
        <v>0</v>
      </c>
      <c r="W90" s="59">
        <f t="shared" si="56"/>
        <v>0</v>
      </c>
      <c r="X90" s="59">
        <f t="shared" si="56"/>
        <v>0</v>
      </c>
      <c r="Y90" s="59">
        <f t="shared" si="56"/>
        <v>0</v>
      </c>
      <c r="Z90" s="59">
        <f t="shared" si="56"/>
        <v>0</v>
      </c>
      <c r="AA90" s="59">
        <f t="shared" si="56"/>
        <v>0</v>
      </c>
      <c r="AB90" s="59">
        <f t="shared" si="56"/>
        <v>0</v>
      </c>
      <c r="AC90" s="59">
        <f t="shared" si="56"/>
        <v>0</v>
      </c>
      <c r="AD90" s="59">
        <f t="shared" ref="AD90:AM90" si="57">AC90</f>
        <v>0</v>
      </c>
      <c r="AE90" s="59">
        <f t="shared" si="57"/>
        <v>0</v>
      </c>
      <c r="AF90" s="59">
        <f t="shared" si="57"/>
        <v>0</v>
      </c>
      <c r="AG90" s="59">
        <f t="shared" si="57"/>
        <v>0</v>
      </c>
      <c r="AH90" s="59">
        <f t="shared" si="57"/>
        <v>0</v>
      </c>
      <c r="AI90" s="59">
        <f t="shared" si="57"/>
        <v>0</v>
      </c>
      <c r="AJ90" s="59">
        <f t="shared" si="57"/>
        <v>0</v>
      </c>
      <c r="AK90" s="59">
        <f t="shared" si="57"/>
        <v>0</v>
      </c>
      <c r="AL90" s="59">
        <f t="shared" si="57"/>
        <v>0</v>
      </c>
      <c r="AM90" s="59">
        <f t="shared" si="57"/>
        <v>0</v>
      </c>
      <c r="AO90" s="60">
        <f t="shared" si="39"/>
        <v>0</v>
      </c>
      <c r="AP90" s="60">
        <f t="shared" si="40"/>
        <v>0</v>
      </c>
      <c r="AR90" s="17"/>
    </row>
    <row r="91" spans="2:44" x14ac:dyDescent="0.2">
      <c r="I91" s="58">
        <f t="shared" ref="I91:AM91" si="58">SUM(I76:I90)</f>
        <v>3835</v>
      </c>
      <c r="J91" s="58">
        <f t="shared" si="58"/>
        <v>3835</v>
      </c>
      <c r="K91" s="58">
        <f t="shared" si="58"/>
        <v>3835</v>
      </c>
      <c r="L91" s="58">
        <f t="shared" si="58"/>
        <v>8347</v>
      </c>
      <c r="M91" s="58">
        <f t="shared" si="58"/>
        <v>13798</v>
      </c>
      <c r="N91" s="58">
        <f t="shared" si="58"/>
        <v>13798</v>
      </c>
      <c r="O91" s="58">
        <f t="shared" si="58"/>
        <v>12543</v>
      </c>
      <c r="P91" s="58">
        <f t="shared" si="58"/>
        <v>10010</v>
      </c>
      <c r="Q91" s="58">
        <f t="shared" si="58"/>
        <v>10595</v>
      </c>
      <c r="R91" s="58">
        <f t="shared" si="58"/>
        <v>10595</v>
      </c>
      <c r="S91" s="58">
        <f t="shared" si="58"/>
        <v>9956</v>
      </c>
      <c r="T91" s="58">
        <f t="shared" si="58"/>
        <v>9956</v>
      </c>
      <c r="U91" s="58">
        <f t="shared" si="58"/>
        <v>10618</v>
      </c>
      <c r="V91" s="58">
        <f t="shared" si="58"/>
        <v>10926</v>
      </c>
      <c r="W91" s="58">
        <f t="shared" si="58"/>
        <v>9471</v>
      </c>
      <c r="X91" s="58">
        <f t="shared" si="58"/>
        <v>9925</v>
      </c>
      <c r="Y91" s="58">
        <f t="shared" si="58"/>
        <v>0</v>
      </c>
      <c r="Z91" s="58">
        <f t="shared" si="58"/>
        <v>6938</v>
      </c>
      <c r="AA91" s="58">
        <f t="shared" si="58"/>
        <v>7577</v>
      </c>
      <c r="AB91" s="58">
        <f t="shared" si="58"/>
        <v>8116</v>
      </c>
      <c r="AC91" s="58">
        <f t="shared" si="58"/>
        <v>6961</v>
      </c>
      <c r="AD91" s="58">
        <f t="shared" si="58"/>
        <v>8770</v>
      </c>
      <c r="AE91" s="58">
        <f t="shared" si="58"/>
        <v>8347</v>
      </c>
      <c r="AF91" s="58">
        <f t="shared" si="58"/>
        <v>8347</v>
      </c>
      <c r="AG91" s="58">
        <f t="shared" si="58"/>
        <v>8524</v>
      </c>
      <c r="AH91" s="58">
        <f t="shared" si="58"/>
        <v>8524</v>
      </c>
      <c r="AI91" s="58">
        <f t="shared" si="58"/>
        <v>8670</v>
      </c>
      <c r="AJ91" s="58">
        <f t="shared" si="58"/>
        <v>10357</v>
      </c>
      <c r="AK91" s="58">
        <f t="shared" si="58"/>
        <v>8601</v>
      </c>
      <c r="AL91" s="58">
        <f t="shared" si="58"/>
        <v>5059</v>
      </c>
      <c r="AM91" s="58">
        <f t="shared" si="58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4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4" hidden="1" x14ac:dyDescent="0.2"/>
    <row r="99" spans="2:44" hidden="1" x14ac:dyDescent="0.2">
      <c r="B99" s="61" t="s">
        <v>95</v>
      </c>
    </row>
    <row r="100" spans="2:44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4" hidden="1" x14ac:dyDescent="0.2"/>
    <row r="102" spans="2:44" hidden="1" x14ac:dyDescent="0.2">
      <c r="B102" s="61" t="s">
        <v>95</v>
      </c>
    </row>
    <row r="103" spans="2:44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4" x14ac:dyDescent="0.2">
      <c r="AK105" s="123" t="s">
        <v>79</v>
      </c>
      <c r="AL105" s="124"/>
      <c r="AM105" s="124"/>
      <c r="AN105" s="124"/>
      <c r="AO105" s="124"/>
      <c r="AP105" s="125"/>
    </row>
    <row r="106" spans="2:44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4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4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4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4" x14ac:dyDescent="0.2">
      <c r="AK110" s="70"/>
      <c r="AL110" s="27"/>
      <c r="AM110" s="27"/>
      <c r="AN110" s="27"/>
      <c r="AO110" s="27"/>
      <c r="AP110" s="74"/>
    </row>
    <row r="111" spans="2:44" x14ac:dyDescent="0.2">
      <c r="AK111" s="70" t="s">
        <v>105</v>
      </c>
      <c r="AL111" s="27"/>
      <c r="AM111" s="27"/>
      <c r="AN111" s="27"/>
      <c r="AO111" s="64">
        <f>AO61</f>
        <v>1072334.3400000001</v>
      </c>
      <c r="AP111" s="71">
        <f>AP61</f>
        <v>107233.43400000001</v>
      </c>
      <c r="AR111" s="101" t="s">
        <v>120</v>
      </c>
    </row>
    <row r="112" spans="2:44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  <c r="AR112" s="100">
        <f>AP107+AP108+AP111</f>
        <v>3760428.4339999999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1072334.3399999999</v>
      </c>
      <c r="AP115" s="71">
        <f>AP73</f>
        <v>2979909.9079999998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3034709.9079999998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10831.660000000002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30000.000000000146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Jan 01 trial</vt:lpstr>
      <vt:lpstr>Jan 01 Est</vt:lpstr>
      <vt:lpstr>Feb 01 Est</vt:lpstr>
      <vt:lpstr>Mar 01 Est</vt:lpstr>
      <vt:lpstr>Apr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'Apr 01 Est'!Summary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2001-03-13T16:34:39Z</cp:lastPrinted>
  <dcterms:created xsi:type="dcterms:W3CDTF">2001-01-04T18:32:47Z</dcterms:created>
  <dcterms:modified xsi:type="dcterms:W3CDTF">2023-09-10T15:11:19Z</dcterms:modified>
</cp:coreProperties>
</file>