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9348" tabRatio="223"/>
  </bookViews>
  <sheets>
    <sheet name=" FEB (05)" sheetId="38" r:id="rId1"/>
    <sheet name=" FEB (04)MONDAY" sheetId="35" r:id="rId2"/>
    <sheet name="FEB (3 SUNDAY)" sheetId="34" r:id="rId3"/>
    <sheet name="FEB (2)" sheetId="33" r:id="rId4"/>
    <sheet name="FEB (01)" sheetId="32" r:id="rId5"/>
  </sheets>
  <definedNames>
    <definedName name="_xlnm.Print_Area" localSheetId="3">'FEB (2)'!$A$3:$V$52</definedName>
  </definedNames>
  <calcPr calcId="92512"/>
</workbook>
</file>

<file path=xl/calcChain.xml><?xml version="1.0" encoding="utf-8"?>
<calcChain xmlns="http://schemas.openxmlformats.org/spreadsheetml/2006/main">
  <c r="H20" i="35" l="1"/>
  <c r="M20" i="35"/>
  <c r="P20" i="35"/>
  <c r="H26" i="35"/>
  <c r="M26" i="35"/>
  <c r="P26" i="35"/>
  <c r="H34" i="35"/>
  <c r="M34" i="35"/>
  <c r="P34" i="35"/>
  <c r="H39" i="35"/>
  <c r="M39" i="35"/>
  <c r="P39" i="35"/>
  <c r="H43" i="35"/>
  <c r="M43" i="35"/>
  <c r="P43" i="35"/>
  <c r="H47" i="35"/>
  <c r="M47" i="35"/>
  <c r="P47" i="35"/>
  <c r="H51" i="35"/>
  <c r="M51" i="35"/>
  <c r="P51" i="35"/>
  <c r="H20" i="38"/>
  <c r="M20" i="38"/>
  <c r="P20" i="38"/>
  <c r="H26" i="38"/>
  <c r="M26" i="38"/>
  <c r="P26" i="38"/>
  <c r="H34" i="38"/>
  <c r="M34" i="38"/>
  <c r="P34" i="38"/>
  <c r="H39" i="38"/>
  <c r="M39" i="38"/>
  <c r="P39" i="38"/>
  <c r="H43" i="38"/>
  <c r="M43" i="38"/>
  <c r="P43" i="38"/>
  <c r="H47" i="38"/>
  <c r="M47" i="38"/>
  <c r="P47" i="38"/>
  <c r="H51" i="38"/>
  <c r="M51" i="38"/>
  <c r="P51" i="38"/>
  <c r="H21" i="32"/>
  <c r="M21" i="32"/>
  <c r="P21" i="32"/>
  <c r="H27" i="32"/>
  <c r="M27" i="32"/>
  <c r="P27" i="32"/>
  <c r="H35" i="32"/>
  <c r="M35" i="32"/>
  <c r="P35" i="32"/>
  <c r="H40" i="32"/>
  <c r="M40" i="32"/>
  <c r="P40" i="32"/>
  <c r="H44" i="32"/>
  <c r="M44" i="32"/>
  <c r="P44" i="32"/>
  <c r="H48" i="32"/>
  <c r="M48" i="32"/>
  <c r="P48" i="32"/>
  <c r="H52" i="32"/>
  <c r="M52" i="32"/>
  <c r="P52" i="32"/>
  <c r="H21" i="33"/>
  <c r="M21" i="33"/>
  <c r="P21" i="33"/>
  <c r="H27" i="33"/>
  <c r="M27" i="33"/>
  <c r="P27" i="33"/>
  <c r="H35" i="33"/>
  <c r="M35" i="33"/>
  <c r="P35" i="33"/>
  <c r="H40" i="33"/>
  <c r="M40" i="33"/>
  <c r="P40" i="33"/>
  <c r="H44" i="33"/>
  <c r="M44" i="33"/>
  <c r="P44" i="33"/>
  <c r="H48" i="33"/>
  <c r="M48" i="33"/>
  <c r="P48" i="33"/>
  <c r="H52" i="33"/>
  <c r="M52" i="33"/>
  <c r="P52" i="33"/>
  <c r="H9" i="34"/>
  <c r="M9" i="34"/>
  <c r="P9" i="34"/>
  <c r="H16" i="34"/>
  <c r="M16" i="34"/>
  <c r="P16" i="34"/>
  <c r="H20" i="34"/>
  <c r="M20" i="34"/>
  <c r="P20" i="34"/>
  <c r="H25" i="34"/>
  <c r="M25" i="34"/>
  <c r="P25" i="34"/>
</calcChain>
</file>

<file path=xl/comments1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comments2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sharedStrings.xml><?xml version="1.0" encoding="utf-8"?>
<sst xmlns="http://schemas.openxmlformats.org/spreadsheetml/2006/main" count="2097" uniqueCount="164">
  <si>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</si>
  <si>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</si>
  <si>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</si>
  <si>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</si>
  <si>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</si>
  <si>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</si>
  <si>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</si>
  <si>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</si>
  <si>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</si>
  <si>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</si>
  <si>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</si>
  <si>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</si>
  <si>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</si>
  <si>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</si>
  <si>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</si>
  <si>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</si>
  <si>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</si>
  <si>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</si>
  <si>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</si>
  <si>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</si>
  <si>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</si>
  <si>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</si>
  <si>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</si>
  <si>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</si>
  <si>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PALO VERDE HLH</t>
  </si>
  <si>
    <t>MONTH</t>
  </si>
  <si>
    <t>PALO VERDE</t>
  </si>
  <si>
    <t>831407.1</t>
  </si>
  <si>
    <t>1/1/2002-3/31/2002</t>
  </si>
  <si>
    <t>7-22</t>
  </si>
  <si>
    <t>PST</t>
  </si>
  <si>
    <t>AZUSA</t>
  </si>
  <si>
    <t>1/1/2002-4/6/2002</t>
  </si>
  <si>
    <t>537901.1</t>
  </si>
  <si>
    <t>528031.1</t>
  </si>
  <si>
    <t>NEVP</t>
  </si>
  <si>
    <t>555406.1</t>
  </si>
  <si>
    <t>476204.1</t>
  </si>
  <si>
    <t>CRC</t>
  </si>
  <si>
    <t>343359.1</t>
  </si>
  <si>
    <t>399966.1</t>
  </si>
  <si>
    <t>501436.1</t>
  </si>
  <si>
    <t>618755.1</t>
  </si>
  <si>
    <t>EPE</t>
  </si>
  <si>
    <t>502431.1</t>
  </si>
  <si>
    <t>559065.1</t>
  </si>
  <si>
    <t>515363.1</t>
  </si>
  <si>
    <t>SPP</t>
  </si>
  <si>
    <t>498108.1</t>
  </si>
  <si>
    <t>548872.1</t>
  </si>
  <si>
    <t>514866.1</t>
  </si>
  <si>
    <t>PALO VERDE LIGHT</t>
  </si>
  <si>
    <t>1-6, 23-24</t>
  </si>
  <si>
    <t>503214.1</t>
  </si>
  <si>
    <t>Mead-230KV</t>
  </si>
  <si>
    <t>618754.1</t>
  </si>
  <si>
    <t>528030.1</t>
  </si>
  <si>
    <t>VALLEY</t>
  </si>
  <si>
    <t>2/1/2002-2/28/2002</t>
  </si>
  <si>
    <t>258073.1</t>
  </si>
  <si>
    <t>MEAD LIGHT</t>
  </si>
  <si>
    <t>258073.2</t>
  </si>
  <si>
    <t>WALC</t>
  </si>
  <si>
    <t>10/29/2001-4/6/2002</t>
  </si>
  <si>
    <t>705583.1</t>
  </si>
  <si>
    <t>Pinnacle Peak</t>
  </si>
  <si>
    <t>FOUR CORNERS LLH</t>
  </si>
  <si>
    <t>Four Corners-345KV</t>
  </si>
  <si>
    <t>730780.1</t>
  </si>
  <si>
    <t>DAY</t>
  </si>
  <si>
    <t>BOOKOUT</t>
  </si>
  <si>
    <t>N</t>
  </si>
  <si>
    <t>PINNACLE PEAK HLH</t>
  </si>
  <si>
    <t>PINNACLE PEAK LLH</t>
  </si>
  <si>
    <t>WALC(T)PPD2/COOLIDGE#GF-WALC</t>
  </si>
  <si>
    <t>1-6,23-24</t>
  </si>
  <si>
    <t>P</t>
  </si>
  <si>
    <t>EPE(G)FC3</t>
  </si>
  <si>
    <t>TO PP</t>
  </si>
  <si>
    <t>40323-40325</t>
  </si>
  <si>
    <t>-E-APS(T)FC3/PPD2#27997-E</t>
  </si>
  <si>
    <t>MEAD HLH</t>
  </si>
  <si>
    <t>AEP</t>
  </si>
  <si>
    <t>AQUILA</t>
  </si>
  <si>
    <t>DYPMI-AQUILA</t>
  </si>
  <si>
    <t>SRP</t>
  </si>
  <si>
    <t>CPS-SRP-AEP</t>
  </si>
  <si>
    <t>NEVP SCHEDULES FOR VALLEY</t>
  </si>
  <si>
    <t>EPMI AS PSE BUYING NEVP WHEEL FROM MEAD TO THE VALLEY(VEA) ON LOAD LINE IT'LL SHOW EPMI SINKING AT NEVP CA</t>
  </si>
  <si>
    <t>897157.1</t>
  </si>
  <si>
    <t>897156.1</t>
  </si>
  <si>
    <t>02/01/2002-02/09/2002</t>
  </si>
  <si>
    <t>897159.1</t>
  </si>
  <si>
    <t>897160.1</t>
  </si>
  <si>
    <t>897158.1</t>
  </si>
  <si>
    <t>PACW</t>
  </si>
  <si>
    <t>PACW-SRP</t>
  </si>
  <si>
    <t>NEVP(L)MED2</t>
  </si>
  <si>
    <t>-E-APS(T)FC3/PPD2#28458-E</t>
  </si>
  <si>
    <t>PINWEST-AZPS(T)PV/WW-PINWEST</t>
  </si>
  <si>
    <t>EPEC(T)PV5/WW5#GF EX-TEP(T)WW5/SP3#FRM PVNGS TRANS AGRMT-EPE(T)SP3/LUNA#NATIVE RIGHTS-EPE</t>
  </si>
  <si>
    <t>VALLEY SINK IN NEVP CA</t>
  </si>
  <si>
    <t>40565-40568-40569</t>
  </si>
  <si>
    <t>TAGGED THROUGH THE 4TH</t>
  </si>
  <si>
    <t>DETM-SEMP-PSCO-PPM-AEP</t>
  </si>
  <si>
    <t>SRP(G ) PPK-CORAL</t>
  </si>
  <si>
    <t>PACW(G)CHOLLA-APS(T)CHOLLA/WW#1198F-APS(T)WW/PV#1199F-PACW-RESI</t>
  </si>
  <si>
    <t>CALPINE-PGET</t>
  </si>
  <si>
    <t>WEEK</t>
  </si>
  <si>
    <t>CALPINE</t>
  </si>
  <si>
    <t>SRP(G)NAV-SRP(T)NAV/WW#01008265F-SRP(T)WW/MEAD2#01008266F-SRP-CORAL</t>
  </si>
  <si>
    <t>AVISTA-WESCO-CISO(T)[PV/SP15-WESCO</t>
  </si>
  <si>
    <t>PNM(G)PV-PNM-PACW</t>
  </si>
  <si>
    <t>TRISTATE(G)SANJUAN-MISC REF#TSW3/SANJUAN-TUSCON(T)SJ/WW#GF-TUSCON(T)WW/PV#GF-TRISTATE-PNM-PACW</t>
  </si>
  <si>
    <t>40572-40573</t>
  </si>
  <si>
    <t>40571-40574</t>
  </si>
  <si>
    <t>p</t>
  </si>
  <si>
    <t>TEMUWS(G,CENTRALIA,BPAT)-BPA(W,CENT/BIG EDDY,361431,2NH,BPAT)-BPAT(W,BIG EDDY/NOB,10172,7-F,BPAT)-LDWP(W,NOB/MEAD,TEMWFTM,7-F,LDWP)-TEMUWS-BURBT</t>
  </si>
  <si>
    <t>CPS-IDAC-CISO(T)PV/SP15-IDAC</t>
  </si>
  <si>
    <t>PNM(G)4C-MIRANT-AZPS(T)4C/WW#28451NF-AZPS(T)WW/MEAD2#28451NF-MIRANT</t>
  </si>
  <si>
    <t>NRG(G)GRIFFITH-AQUILA-BURB</t>
  </si>
  <si>
    <t>DETM-AQUILA-CARGIL-PINWEST-AZPS(T)PV/WW-PINWEST</t>
  </si>
  <si>
    <t>PNM(G)PV-PNM-EXELON</t>
  </si>
  <si>
    <t>SRP(G)NAV-SRP(T)NAV/WW#01008265F-SRP(T)WW/MEAD2#01008266F-SRP</t>
  </si>
  <si>
    <t>WESCO TAG 52113-52115</t>
  </si>
  <si>
    <t>WESCO TAG 52116-52117</t>
  </si>
  <si>
    <t>SPP TAG 5747</t>
  </si>
  <si>
    <t>PWX TAG ??</t>
  </si>
  <si>
    <t>PGE(G)SYS-BPA(T)SYS/JD-#??-PGE(T)JD/MAL-PGE-PWX-LDWP(T)MAL/MEAD2-PWX-DETM</t>
  </si>
  <si>
    <t>SRP(G)NAV-SRP(T)NAV5/WW#01008265F-SRP(T)WW/PV5#01006753F-SRP</t>
  </si>
  <si>
    <t>IDAC TAG C225E00</t>
  </si>
  <si>
    <t>1-24</t>
  </si>
  <si>
    <t>CARGIL TAG GR0201A</t>
  </si>
  <si>
    <t>CPS-AEP</t>
  </si>
  <si>
    <t>AVISTA-MORGAN-AEP</t>
  </si>
  <si>
    <t>DETM-AQUILA-AEP</t>
  </si>
  <si>
    <t>CALPINE-PGET-BP-AEP</t>
  </si>
  <si>
    <t>CPS-BP-AEP</t>
  </si>
  <si>
    <t>PINWEST-IDAC-CISO(T)PV/SP15-IDAC</t>
  </si>
  <si>
    <t>TRANSMISSION BOUGHT AND TAGGED THROUGH THE 4TH</t>
  </si>
  <si>
    <t>PACW(G)CHOLLA-APS(T)CHOLLA/WW#1198F-APS(T)WW/PV#1199F-PACW-TEMU</t>
  </si>
  <si>
    <t>CPS-PGET-MORGAN-AEP</t>
  </si>
  <si>
    <t>SRP(G)NAV-SRP(T)NAV/WW#01008265F-SRP(T)WW/MEAD2#01008266F-SRP-PWX-DETM</t>
  </si>
  <si>
    <t>NRG(G)GRIFFITH-EPLU-AQUILA-BURB</t>
  </si>
  <si>
    <t>NRG(G)GRIFFITH-EPLU-PNM-(IN INFO REF-WILL FIRM)-AQUILA-BURB</t>
  </si>
  <si>
    <t>BURB(G)SYS-BURB-TOLUCA/VICTORVILLE#GF-BURB(T)VICTORVILLE/MEAD2#GF-LDWP(CA)BURBT</t>
  </si>
  <si>
    <t>40614-40615</t>
  </si>
  <si>
    <t>BURB(G)SYS-BURB-TOLUCA/MRKTPL#GF-BURB(T)MRKTPL/MEAD5#GF-BURB(T)MEAD5/MEAD2#GF-LDWP(CA)BURBT</t>
  </si>
  <si>
    <t>IDAC TAG</t>
  </si>
  <si>
    <t>40616-40617</t>
  </si>
  <si>
    <t>CALPINE(G)SOUTHPOINT-WALC(T)TOPAC/DAVIS#11050F-WALC(T)DAVIS/MEAD2#11050NF-REDIRECT-CALPINE-BURBT</t>
  </si>
  <si>
    <t>40618-40619</t>
  </si>
  <si>
    <t>BOOKED OUT TIL 9TH</t>
  </si>
  <si>
    <t>DON'T HAVE TO CALL NEVP JUST TAG BEFORE 10 A.M.</t>
  </si>
  <si>
    <t>NEVP(CA)-NEVP(T)-EPMI(PSE) PATH IS MEAD2/VEA, THEN IN INFO PUT L;FS IN REF PUT VEA</t>
  </si>
  <si>
    <t>DON'T HAVE TO CALL WALC JUST TAG BEFORE 10 A.M.</t>
  </si>
  <si>
    <r>
      <t>??-</t>
    </r>
    <r>
      <rPr>
        <sz val="8"/>
        <color indexed="8"/>
        <rFont val="Arial"/>
        <family val="2"/>
      </rPr>
      <t>DETM</t>
    </r>
  </si>
  <si>
    <r>
      <t>CPS</t>
    </r>
    <r>
      <rPr>
        <sz val="8"/>
        <color indexed="12"/>
        <rFont val="Arial"/>
        <family val="2"/>
      </rPr>
      <t>-??</t>
    </r>
  </si>
  <si>
    <r>
      <t>AVISTA</t>
    </r>
    <r>
      <rPr>
        <sz val="8"/>
        <color indexed="12"/>
        <rFont val="Arial"/>
        <family val="2"/>
      </rPr>
      <t>-??</t>
    </r>
  </si>
  <si>
    <r>
      <t>DETM-</t>
    </r>
    <r>
      <rPr>
        <sz val="8"/>
        <color indexed="12"/>
        <rFont val="Arial"/>
        <family val="2"/>
      </rPr>
      <t>??</t>
    </r>
  </si>
  <si>
    <r>
      <t>DETM</t>
    </r>
    <r>
      <rPr>
        <sz val="8"/>
        <color indexed="12"/>
        <rFont val="Arial"/>
        <family val="2"/>
      </rPr>
      <t>-??</t>
    </r>
  </si>
  <si>
    <r>
      <t>CALPINE</t>
    </r>
    <r>
      <rPr>
        <sz val="8"/>
        <color indexed="12"/>
        <rFont val="Arial"/>
        <family val="2"/>
      </rPr>
      <t>-??</t>
    </r>
  </si>
  <si>
    <r>
      <t>CPS-</t>
    </r>
    <r>
      <rPr>
        <sz val="8"/>
        <color indexed="12"/>
        <rFont val="Arial"/>
        <family val="2"/>
      </rPr>
      <t>??</t>
    </r>
  </si>
  <si>
    <r>
      <t>PINWEST</t>
    </r>
    <r>
      <rPr>
        <sz val="8"/>
        <color indexed="12"/>
        <rFont val="Arial"/>
        <family val="2"/>
      </rPr>
      <t>-??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</si>
</sst>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4"/>
      <name val="Arial"/>
      <family val="2"/>
    </font>
    <font>
      <sz val="8"/>
      <color indexed="8"/>
      <name val="Arial"/>
      <family val="2"/>
    </font>
    <font>
      <b/>
      <sz val="8"/>
      <color indexed="22"/>
      <name val="Arial"/>
      <family val="2"/>
    </font>
    <font>
      <b/>
      <sz val="8"/>
      <color indexed="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b/>
      <sz val="8"/>
      <color indexed="55"/>
      <name val="Arial"/>
      <family val="2"/>
    </font>
    <font>
      <b/>
      <sz val="8"/>
      <color indexed="81"/>
      <name val="Tahoma"/>
    </font>
    <font>
      <sz val="8"/>
      <color indexed="10"/>
      <name val="Arial"/>
      <family val="2"/>
    </font>
    <font>
      <sz val="8"/>
      <color indexed="2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8" fontId="3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1" fillId="0" borderId="0" xfId="0" applyFont="1"/>
    <xf numFmtId="0" fontId="1" fillId="3" borderId="1" xfId="0" applyFont="1" applyFill="1" applyBorder="1"/>
    <xf numFmtId="49" fontId="1" fillId="3" borderId="2" xfId="0" applyNumberFormat="1" applyFont="1" applyFill="1" applyBorder="1"/>
    <xf numFmtId="8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4" borderId="3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/>
    <xf numFmtId="0" fontId="10" fillId="5" borderId="3" xfId="0" applyFont="1" applyFill="1" applyBorder="1"/>
    <xf numFmtId="49" fontId="1" fillId="5" borderId="2" xfId="0" applyNumberFormat="1" applyFont="1" applyFill="1" applyBorder="1"/>
    <xf numFmtId="0" fontId="9" fillId="0" borderId="4" xfId="0" applyFont="1" applyBorder="1"/>
    <xf numFmtId="49" fontId="9" fillId="0" borderId="4" xfId="0" applyNumberFormat="1" applyFont="1" applyBorder="1"/>
    <xf numFmtId="8" fontId="9" fillId="0" borderId="4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9" fillId="0" borderId="4" xfId="0" applyFont="1" applyFill="1" applyBorder="1"/>
    <xf numFmtId="0" fontId="1" fillId="6" borderId="1" xfId="0" applyFont="1" applyFill="1" applyBorder="1"/>
    <xf numFmtId="49" fontId="1" fillId="6" borderId="2" xfId="0" applyNumberFormat="1" applyFont="1" applyFill="1" applyBorder="1"/>
    <xf numFmtId="0" fontId="1" fillId="0" borderId="4" xfId="0" applyFont="1" applyBorder="1"/>
    <xf numFmtId="49" fontId="1" fillId="0" borderId="4" xfId="0" applyNumberFormat="1" applyFont="1" applyBorder="1"/>
    <xf numFmtId="8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Fill="1" applyBorder="1"/>
    <xf numFmtId="0" fontId="9" fillId="0" borderId="5" xfId="0" applyFont="1" applyBorder="1"/>
    <xf numFmtId="0" fontId="10" fillId="5" borderId="6" xfId="0" applyFont="1" applyFill="1" applyBorder="1"/>
    <xf numFmtId="49" fontId="1" fillId="5" borderId="7" xfId="0" applyNumberFormat="1" applyFont="1" applyFill="1" applyBorder="1"/>
    <xf numFmtId="8" fontId="1" fillId="0" borderId="5" xfId="0" applyNumberFormat="1" applyFont="1" applyBorder="1"/>
    <xf numFmtId="49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Fill="1" applyBorder="1"/>
    <xf numFmtId="0" fontId="1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8" fontId="1" fillId="2" borderId="0" xfId="0" applyNumberFormat="1" applyFont="1" applyFill="1" applyAlignment="1">
      <alignment horizontal="right"/>
    </xf>
    <xf numFmtId="49" fontId="1" fillId="2" borderId="0" xfId="0" quotePrefix="1" applyNumberFormat="1" applyFont="1" applyFill="1"/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7" fillId="2" borderId="0" xfId="0" applyFont="1" applyFill="1"/>
    <xf numFmtId="0" fontId="10" fillId="2" borderId="0" xfId="0" applyFont="1" applyFill="1"/>
    <xf numFmtId="49" fontId="12" fillId="2" borderId="0" xfId="0" applyNumberFormat="1" applyFont="1" applyFill="1" applyBorder="1"/>
    <xf numFmtId="8" fontId="1" fillId="2" borderId="0" xfId="0" applyNumberFormat="1" applyFont="1" applyFill="1"/>
    <xf numFmtId="0" fontId="10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" fillId="0" borderId="0" xfId="0" applyNumberFormat="1" applyFont="1" applyFill="1"/>
    <xf numFmtId="8" fontId="1" fillId="0" borderId="0" xfId="0" applyNumberFormat="1" applyFont="1" applyFill="1" applyAlignment="1">
      <alignment horizontal="right"/>
    </xf>
    <xf numFmtId="49" fontId="1" fillId="0" borderId="0" xfId="0" quotePrefix="1" applyNumberFormat="1" applyFont="1" applyFill="1"/>
    <xf numFmtId="49" fontId="1" fillId="8" borderId="0" xfId="0" applyNumberFormat="1" applyFont="1" applyFill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49" fontId="10" fillId="0" borderId="0" xfId="0" applyNumberFormat="1" applyFont="1"/>
    <xf numFmtId="0" fontId="10" fillId="0" borderId="0" xfId="0" applyFont="1" applyFill="1"/>
    <xf numFmtId="8" fontId="10" fillId="0" borderId="0" xfId="0" applyNumberFormat="1" applyFont="1"/>
    <xf numFmtId="8" fontId="10" fillId="0" borderId="0" xfId="0" applyNumberFormat="1" applyFont="1" applyFill="1"/>
    <xf numFmtId="0" fontId="14" fillId="0" borderId="0" xfId="0" applyFont="1"/>
    <xf numFmtId="0" fontId="9" fillId="9" borderId="0" xfId="0" applyFont="1" applyFill="1"/>
    <xf numFmtId="0" fontId="1" fillId="9" borderId="0" xfId="0" applyFont="1" applyFill="1"/>
    <xf numFmtId="0" fontId="15" fillId="0" borderId="0" xfId="0" applyFont="1"/>
    <xf numFmtId="0" fontId="8" fillId="0" borderId="0" xfId="0" applyFont="1"/>
    <xf numFmtId="49" fontId="8" fillId="0" borderId="0" xfId="0" applyNumberFormat="1" applyFont="1"/>
    <xf numFmtId="8" fontId="8" fillId="0" borderId="0" xfId="0" applyNumberFormat="1" applyFont="1" applyFill="1"/>
    <xf numFmtId="8" fontId="8" fillId="0" borderId="0" xfId="0" applyNumberFormat="1" applyFont="1"/>
    <xf numFmtId="0" fontId="8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6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10" borderId="0" xfId="0" applyFont="1" applyFill="1"/>
    <xf numFmtId="0" fontId="17" fillId="0" borderId="0" xfId="0" applyFont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9" fillId="0" borderId="4" xfId="0" applyNumberFormat="1" applyFont="1" applyFill="1" applyBorder="1"/>
    <xf numFmtId="49" fontId="1" fillId="0" borderId="4" xfId="0" applyNumberFormat="1" applyFont="1" applyFill="1" applyBorder="1"/>
    <xf numFmtId="49" fontId="1" fillId="0" borderId="5" xfId="0" applyNumberFormat="1" applyFont="1" applyFill="1" applyBorder="1"/>
    <xf numFmtId="49" fontId="1" fillId="9" borderId="0" xfId="0" applyNumberFormat="1" applyFont="1" applyFill="1" applyAlignment="1">
      <alignment horizontal="center"/>
    </xf>
    <xf numFmtId="0" fontId="16" fillId="0" borderId="0" xfId="0" applyFont="1" applyAlignment="1">
      <alignment horizontal="right"/>
    </xf>
    <xf numFmtId="0" fontId="20" fillId="0" borderId="0" xfId="0" applyFont="1"/>
    <xf numFmtId="0" fontId="10" fillId="0" borderId="0" xfId="0" applyFont="1" applyBorder="1"/>
    <xf numFmtId="0" fontId="2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topLeftCell="A18" zoomScale="80" workbookViewId="0">
      <selection activeCell="O53" sqref="O53"/>
    </sheetView>
  </sheetViews>
  <sheetFormatPr defaultColWidth="9.109375" defaultRowHeight="10.199999999999999" x14ac:dyDescent="0.2"/>
  <cols>
    <col min="1" max="1" width="6.109375" style="13" customWidth="1"/>
    <col min="2" max="2" width="8.88671875" style="13" customWidth="1"/>
    <col min="3" max="3" width="7.109375" style="13" customWidth="1"/>
    <col min="4" max="4" width="7.44140625" style="13" customWidth="1"/>
    <col min="5" max="5" width="14.44140625" style="13" customWidth="1"/>
    <col min="6" max="6" width="5" style="13" customWidth="1"/>
    <col min="7" max="7" width="3.6640625" style="13" customWidth="1"/>
    <col min="8" max="8" width="4.6640625" style="13" customWidth="1"/>
    <col min="9" max="9" width="18.6640625" style="19" customWidth="1"/>
    <col min="10" max="10" width="2.6640625" style="13" customWidth="1"/>
    <col min="11" max="11" width="9.109375" style="13"/>
    <col min="12" max="12" width="2.88671875" style="1" customWidth="1"/>
    <col min="13" max="13" width="9.109375" style="13"/>
    <col min="14" max="14" width="2" style="13" customWidth="1"/>
    <col min="15" max="15" width="21.109375" style="13" customWidth="1"/>
    <col min="16" max="16" width="5" style="13" customWidth="1"/>
    <col min="17" max="17" width="9.109375" style="13"/>
    <col min="18" max="18" width="8.109375" style="13" customWidth="1"/>
    <col min="19" max="19" width="7.5546875" style="13" customWidth="1"/>
    <col min="20" max="20" width="10.6640625" style="13" customWidth="1"/>
    <col min="21" max="21" width="4.88671875" style="13" customWidth="1"/>
    <col min="22" max="22" width="2.33203125" style="13" customWidth="1"/>
    <col min="23" max="16384" width="9.10937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0.8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13"/>
      <c r="B7" s="13"/>
      <c r="C7" s="17"/>
      <c r="D7" s="16"/>
      <c r="E7" s="17"/>
      <c r="F7" s="17"/>
      <c r="G7" s="13"/>
      <c r="H7" s="13"/>
      <c r="I7" s="19"/>
      <c r="J7" s="88"/>
      <c r="K7" s="19"/>
      <c r="L7" s="67" t="s">
        <v>11</v>
      </c>
      <c r="M7" s="13"/>
      <c r="N7" s="88"/>
      <c r="O7" s="13"/>
      <c r="P7" s="13"/>
      <c r="Q7" s="17"/>
      <c r="R7" s="16"/>
      <c r="S7" s="17"/>
      <c r="T7" s="78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41" s="1" customFormat="1" x14ac:dyDescent="0.2">
      <c r="A8" s="82" t="s">
        <v>69</v>
      </c>
      <c r="B8" s="82" t="s">
        <v>26</v>
      </c>
      <c r="C8" s="83" t="s">
        <v>90</v>
      </c>
      <c r="D8" s="84">
        <v>22.75</v>
      </c>
      <c r="E8" s="85" t="s">
        <v>91</v>
      </c>
      <c r="F8" s="83" t="s">
        <v>29</v>
      </c>
      <c r="G8" s="82" t="s">
        <v>30</v>
      </c>
      <c r="H8" s="82">
        <v>25</v>
      </c>
      <c r="I8" s="72"/>
      <c r="J8" s="82"/>
      <c r="K8" s="86" t="s">
        <v>82</v>
      </c>
      <c r="L8" s="67" t="s">
        <v>11</v>
      </c>
      <c r="M8" s="13" t="s">
        <v>38</v>
      </c>
      <c r="N8" s="13"/>
      <c r="O8" s="71" t="s">
        <v>157</v>
      </c>
      <c r="P8" s="13">
        <v>25</v>
      </c>
      <c r="Q8" s="17" t="s">
        <v>32</v>
      </c>
      <c r="R8" s="16">
        <v>69</v>
      </c>
      <c r="S8" s="17" t="s">
        <v>40</v>
      </c>
      <c r="T8" s="94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82" t="s">
        <v>69</v>
      </c>
      <c r="B9" s="82" t="s">
        <v>26</v>
      </c>
      <c r="C9" s="83" t="s">
        <v>90</v>
      </c>
      <c r="D9" s="84">
        <v>22.75</v>
      </c>
      <c r="E9" s="85" t="s">
        <v>91</v>
      </c>
      <c r="F9" s="83" t="s">
        <v>29</v>
      </c>
      <c r="G9" s="82" t="s">
        <v>30</v>
      </c>
      <c r="H9" s="82">
        <v>25</v>
      </c>
      <c r="I9" s="72"/>
      <c r="J9" s="82"/>
      <c r="K9" s="86" t="s">
        <v>82</v>
      </c>
      <c r="L9" s="67" t="s">
        <v>11</v>
      </c>
      <c r="M9" s="13" t="s">
        <v>38</v>
      </c>
      <c r="N9" s="13"/>
      <c r="O9" s="71" t="s">
        <v>157</v>
      </c>
      <c r="P9" s="13">
        <v>25</v>
      </c>
      <c r="Q9" s="17" t="s">
        <v>32</v>
      </c>
      <c r="R9" s="16">
        <v>110</v>
      </c>
      <c r="S9" s="17" t="s">
        <v>42</v>
      </c>
      <c r="T9" s="94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82" t="s">
        <v>69</v>
      </c>
      <c r="B10" s="82" t="s">
        <v>26</v>
      </c>
      <c r="C10" s="83" t="s">
        <v>90</v>
      </c>
      <c r="D10" s="84">
        <v>22.75</v>
      </c>
      <c r="E10" s="85" t="s">
        <v>91</v>
      </c>
      <c r="F10" s="83" t="s">
        <v>29</v>
      </c>
      <c r="G10" s="82" t="s">
        <v>30</v>
      </c>
      <c r="H10" s="82">
        <v>25</v>
      </c>
      <c r="I10" s="72"/>
      <c r="J10" s="82"/>
      <c r="K10" s="86" t="s">
        <v>82</v>
      </c>
      <c r="L10" s="67" t="s">
        <v>11</v>
      </c>
      <c r="M10" s="13" t="s">
        <v>38</v>
      </c>
      <c r="N10" s="13"/>
      <c r="O10" s="1" t="s">
        <v>158</v>
      </c>
      <c r="P10" s="13">
        <v>25</v>
      </c>
      <c r="Q10" s="17" t="s">
        <v>32</v>
      </c>
      <c r="R10" s="16">
        <v>70</v>
      </c>
      <c r="S10" s="17" t="s">
        <v>41</v>
      </c>
      <c r="T10" s="94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82" t="s">
        <v>69</v>
      </c>
      <c r="B11" s="82" t="s">
        <v>26</v>
      </c>
      <c r="C11" s="83" t="s">
        <v>90</v>
      </c>
      <c r="D11" s="84">
        <v>22.75</v>
      </c>
      <c r="E11" s="85" t="s">
        <v>91</v>
      </c>
      <c r="F11" s="83" t="s">
        <v>29</v>
      </c>
      <c r="G11" s="82" t="s">
        <v>30</v>
      </c>
      <c r="H11" s="82">
        <v>25</v>
      </c>
      <c r="I11" s="72"/>
      <c r="J11" s="82"/>
      <c r="K11" s="86" t="s">
        <v>82</v>
      </c>
      <c r="L11" s="67" t="s">
        <v>11</v>
      </c>
      <c r="M11" s="13" t="s">
        <v>35</v>
      </c>
      <c r="O11" s="71" t="s">
        <v>159</v>
      </c>
      <c r="P11" s="13">
        <v>25</v>
      </c>
      <c r="Q11" s="17" t="s">
        <v>32</v>
      </c>
      <c r="R11" s="16">
        <v>147</v>
      </c>
      <c r="S11" s="17" t="s">
        <v>46</v>
      </c>
      <c r="T11" s="94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82" t="s">
        <v>69</v>
      </c>
      <c r="B12" s="82" t="s">
        <v>26</v>
      </c>
      <c r="C12" s="83" t="s">
        <v>90</v>
      </c>
      <c r="D12" s="84">
        <v>22.75</v>
      </c>
      <c r="E12" s="85" t="s">
        <v>91</v>
      </c>
      <c r="F12" s="83" t="s">
        <v>29</v>
      </c>
      <c r="G12" s="82" t="s">
        <v>30</v>
      </c>
      <c r="H12" s="82">
        <v>25</v>
      </c>
      <c r="I12" s="72"/>
      <c r="J12" s="82"/>
      <c r="K12" s="86" t="s">
        <v>82</v>
      </c>
      <c r="L12" s="67" t="s">
        <v>11</v>
      </c>
      <c r="M12" s="13" t="s">
        <v>35</v>
      </c>
      <c r="N12" s="13"/>
      <c r="O12" s="71" t="s">
        <v>160</v>
      </c>
      <c r="P12" s="13">
        <v>25</v>
      </c>
      <c r="Q12" s="17" t="s">
        <v>32</v>
      </c>
      <c r="R12" s="16">
        <v>88.5</v>
      </c>
      <c r="S12" s="17" t="s">
        <v>45</v>
      </c>
      <c r="T12" s="94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82" t="s">
        <v>69</v>
      </c>
      <c r="B13" s="82" t="s">
        <v>26</v>
      </c>
      <c r="C13" s="83" t="s">
        <v>90</v>
      </c>
      <c r="D13" s="84">
        <v>22.75</v>
      </c>
      <c r="E13" s="85" t="s">
        <v>91</v>
      </c>
      <c r="F13" s="83" t="s">
        <v>29</v>
      </c>
      <c r="G13" s="82" t="s">
        <v>30</v>
      </c>
      <c r="H13" s="82">
        <v>25</v>
      </c>
      <c r="I13" s="72"/>
      <c r="J13" s="82"/>
      <c r="K13" s="86" t="s">
        <v>82</v>
      </c>
      <c r="L13" s="67" t="s">
        <v>11</v>
      </c>
      <c r="M13" s="13" t="s">
        <v>35</v>
      </c>
      <c r="N13" s="13"/>
      <c r="O13" s="71" t="s">
        <v>161</v>
      </c>
      <c r="P13" s="13">
        <v>25</v>
      </c>
      <c r="Q13" s="17" t="s">
        <v>32</v>
      </c>
      <c r="R13" s="16">
        <v>88.5</v>
      </c>
      <c r="S13" s="17" t="s">
        <v>45</v>
      </c>
      <c r="T13" s="94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82" t="s">
        <v>69</v>
      </c>
      <c r="B14" s="82" t="s">
        <v>26</v>
      </c>
      <c r="C14" s="83" t="s">
        <v>90</v>
      </c>
      <c r="D14" s="84">
        <v>22.75</v>
      </c>
      <c r="E14" s="85" t="s">
        <v>91</v>
      </c>
      <c r="F14" s="83" t="s">
        <v>29</v>
      </c>
      <c r="G14" s="82" t="s">
        <v>30</v>
      </c>
      <c r="H14" s="82">
        <v>25</v>
      </c>
      <c r="I14" s="72"/>
      <c r="J14" s="82"/>
      <c r="K14" s="86" t="s">
        <v>82</v>
      </c>
      <c r="L14" s="67" t="s">
        <v>11</v>
      </c>
      <c r="M14" s="13" t="s">
        <v>47</v>
      </c>
      <c r="N14" s="13"/>
      <c r="O14" s="13" t="s">
        <v>157</v>
      </c>
      <c r="P14" s="13">
        <v>25</v>
      </c>
      <c r="Q14" s="17" t="s">
        <v>32</v>
      </c>
      <c r="R14" s="16">
        <v>101</v>
      </c>
      <c r="S14" s="17" t="s">
        <v>48</v>
      </c>
      <c r="T14" s="94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82" t="s">
        <v>69</v>
      </c>
      <c r="B15" s="82" t="s">
        <v>26</v>
      </c>
      <c r="C15" s="83" t="s">
        <v>90</v>
      </c>
      <c r="D15" s="84">
        <v>22.75</v>
      </c>
      <c r="E15" s="85" t="s">
        <v>91</v>
      </c>
      <c r="F15" s="83" t="s">
        <v>29</v>
      </c>
      <c r="G15" s="82" t="s">
        <v>30</v>
      </c>
      <c r="H15" s="82">
        <v>25</v>
      </c>
      <c r="I15" s="72"/>
      <c r="J15" s="82"/>
      <c r="K15" s="86" t="s">
        <v>82</v>
      </c>
      <c r="L15" s="67" t="s">
        <v>11</v>
      </c>
      <c r="M15" s="13" t="s">
        <v>47</v>
      </c>
      <c r="O15" s="13" t="s">
        <v>162</v>
      </c>
      <c r="P15" s="13">
        <v>25</v>
      </c>
      <c r="Q15" s="17" t="s">
        <v>32</v>
      </c>
      <c r="R15" s="16">
        <v>136</v>
      </c>
      <c r="S15" s="17" t="s">
        <v>49</v>
      </c>
      <c r="T15" s="94" t="s">
        <v>70</v>
      </c>
      <c r="U15" s="13"/>
      <c r="V15" s="13" t="s">
        <v>71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82" t="s">
        <v>69</v>
      </c>
      <c r="B16" s="82" t="s">
        <v>26</v>
      </c>
      <c r="C16" s="83" t="s">
        <v>90</v>
      </c>
      <c r="D16" s="84">
        <v>22.75</v>
      </c>
      <c r="E16" s="85" t="s">
        <v>91</v>
      </c>
      <c r="F16" s="83" t="s">
        <v>29</v>
      </c>
      <c r="G16" s="82" t="s">
        <v>30</v>
      </c>
      <c r="H16" s="82">
        <v>25</v>
      </c>
      <c r="I16" s="72"/>
      <c r="J16" s="82"/>
      <c r="K16" s="86" t="s">
        <v>82</v>
      </c>
      <c r="L16" s="67" t="s">
        <v>11</v>
      </c>
      <c r="M16" s="13" t="s">
        <v>43</v>
      </c>
      <c r="N16" s="13"/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3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82" t="s">
        <v>69</v>
      </c>
      <c r="B17" s="82" t="s">
        <v>26</v>
      </c>
      <c r="C17" s="83" t="s">
        <v>90</v>
      </c>
      <c r="D17" s="84">
        <v>22.75</v>
      </c>
      <c r="E17" s="85" t="s">
        <v>91</v>
      </c>
      <c r="F17" s="83" t="s">
        <v>29</v>
      </c>
      <c r="G17" s="82" t="s">
        <v>30</v>
      </c>
      <c r="H17" s="82">
        <v>25</v>
      </c>
      <c r="I17" s="72"/>
      <c r="J17" s="82"/>
      <c r="K17" s="86" t="s">
        <v>82</v>
      </c>
      <c r="L17" s="67" t="s">
        <v>11</v>
      </c>
      <c r="M17" s="13" t="s">
        <v>43</v>
      </c>
      <c r="N17" s="13"/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3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82" t="s">
        <v>69</v>
      </c>
      <c r="B18" s="82" t="s">
        <v>26</v>
      </c>
      <c r="C18" s="83" t="s">
        <v>90</v>
      </c>
      <c r="D18" s="84">
        <v>22.75</v>
      </c>
      <c r="E18" s="85" t="s">
        <v>91</v>
      </c>
      <c r="F18" s="83" t="s">
        <v>29</v>
      </c>
      <c r="G18" s="82" t="s">
        <v>30</v>
      </c>
      <c r="H18" s="82">
        <v>25</v>
      </c>
      <c r="I18" s="87"/>
      <c r="J18" s="82"/>
      <c r="K18" s="86" t="s">
        <v>82</v>
      </c>
      <c r="L18" s="67" t="s">
        <v>11</v>
      </c>
      <c r="M18" s="13" t="s">
        <v>47</v>
      </c>
      <c r="N18" s="13"/>
      <c r="O18" s="13" t="s">
        <v>163</v>
      </c>
      <c r="P18" s="13">
        <v>25</v>
      </c>
      <c r="Q18" s="17" t="s">
        <v>32</v>
      </c>
      <c r="R18" s="16">
        <v>147</v>
      </c>
      <c r="S18" s="17" t="s">
        <v>50</v>
      </c>
      <c r="T18" s="94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0.8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0.8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02" t="s">
        <v>152</v>
      </c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0.8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0.8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156</v>
      </c>
      <c r="J29" s="13"/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82" t="s">
        <v>69</v>
      </c>
      <c r="B30" s="82" t="s">
        <v>54</v>
      </c>
      <c r="C30" s="83" t="s">
        <v>92</v>
      </c>
      <c r="D30" s="84">
        <v>24.75</v>
      </c>
      <c r="E30" s="85" t="s">
        <v>91</v>
      </c>
      <c r="F30" s="83" t="s">
        <v>29</v>
      </c>
      <c r="G30" s="82" t="s">
        <v>30</v>
      </c>
      <c r="H30" s="82">
        <v>25</v>
      </c>
      <c r="I30" s="87"/>
      <c r="J30" s="82"/>
      <c r="K30" s="86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82" t="s">
        <v>69</v>
      </c>
      <c r="B31" s="82" t="s">
        <v>54</v>
      </c>
      <c r="C31" s="83" t="s">
        <v>92</v>
      </c>
      <c r="D31" s="84">
        <v>24.75</v>
      </c>
      <c r="E31" s="85" t="s">
        <v>91</v>
      </c>
      <c r="F31" s="83" t="s">
        <v>29</v>
      </c>
      <c r="G31" s="82" t="s">
        <v>30</v>
      </c>
      <c r="H31" s="20">
        <v>25</v>
      </c>
      <c r="I31" s="87"/>
      <c r="J31" s="82"/>
      <c r="K31" s="86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82" t="s">
        <v>69</v>
      </c>
      <c r="B32" s="82" t="s">
        <v>54</v>
      </c>
      <c r="C32" s="83" t="s">
        <v>92</v>
      </c>
      <c r="D32" s="84">
        <v>24.75</v>
      </c>
      <c r="E32" s="85" t="s">
        <v>91</v>
      </c>
      <c r="F32" s="83" t="s">
        <v>29</v>
      </c>
      <c r="G32" s="82" t="s">
        <v>30</v>
      </c>
      <c r="H32" s="20">
        <v>5</v>
      </c>
      <c r="I32" s="87"/>
      <c r="J32" s="82"/>
      <c r="K32" s="86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03" t="s">
        <v>153</v>
      </c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0.8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0.8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82" t="s">
        <v>69</v>
      </c>
      <c r="B36" s="82" t="s">
        <v>54</v>
      </c>
      <c r="C36" s="83" t="s">
        <v>93</v>
      </c>
      <c r="D36" s="84">
        <v>17</v>
      </c>
      <c r="E36" s="85" t="s">
        <v>91</v>
      </c>
      <c r="F36" s="83" t="s">
        <v>52</v>
      </c>
      <c r="G36" s="82" t="s">
        <v>30</v>
      </c>
      <c r="H36" s="20">
        <v>25</v>
      </c>
      <c r="I36" s="87"/>
      <c r="J36" s="82"/>
      <c r="K36" s="86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82" t="s">
        <v>69</v>
      </c>
      <c r="B37" s="82" t="s">
        <v>54</v>
      </c>
      <c r="C37" s="83" t="s">
        <v>93</v>
      </c>
      <c r="D37" s="84">
        <v>17</v>
      </c>
      <c r="E37" s="85" t="s">
        <v>91</v>
      </c>
      <c r="F37" s="83" t="s">
        <v>52</v>
      </c>
      <c r="G37" s="82" t="s">
        <v>30</v>
      </c>
      <c r="H37" s="20">
        <v>10</v>
      </c>
      <c r="I37" s="87"/>
      <c r="J37" s="82"/>
      <c r="K37" s="86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N38" s="25"/>
      <c r="O38" s="103" t="s">
        <v>153</v>
      </c>
      <c r="P38" s="22"/>
      <c r="R38" s="24"/>
      <c r="S38" s="104" t="s">
        <v>87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0.8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154</v>
      </c>
      <c r="P39" s="31">
        <f>SUM(P35:P38)</f>
        <v>35</v>
      </c>
      <c r="R39" s="33"/>
      <c r="S39" s="32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0.8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0.8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0.8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82" t="s">
        <v>69</v>
      </c>
      <c r="B45" s="13" t="s">
        <v>65</v>
      </c>
      <c r="C45" s="83" t="s">
        <v>94</v>
      </c>
      <c r="D45" s="84">
        <v>26</v>
      </c>
      <c r="E45" s="85" t="s">
        <v>91</v>
      </c>
      <c r="F45" s="83" t="s">
        <v>29</v>
      </c>
      <c r="G45" s="82" t="s">
        <v>30</v>
      </c>
      <c r="H45" s="82">
        <v>25</v>
      </c>
      <c r="I45" s="105" t="s">
        <v>105</v>
      </c>
      <c r="J45" s="82"/>
      <c r="K45" s="86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03" t="s">
        <v>155</v>
      </c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0.8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1.4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0.8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zoomScale="80" workbookViewId="0">
      <selection activeCell="E42" sqref="E42"/>
    </sheetView>
  </sheetViews>
  <sheetFormatPr defaultColWidth="9.109375" defaultRowHeight="10.199999999999999" x14ac:dyDescent="0.2"/>
  <cols>
    <col min="1" max="1" width="6.109375" style="13" customWidth="1"/>
    <col min="2" max="2" width="8.88671875" style="13" customWidth="1"/>
    <col min="3" max="3" width="7.109375" style="13" customWidth="1"/>
    <col min="4" max="4" width="7.44140625" style="13" customWidth="1"/>
    <col min="5" max="5" width="10" style="13" customWidth="1"/>
    <col min="6" max="6" width="5" style="13" customWidth="1"/>
    <col min="7" max="7" width="3.6640625" style="13" customWidth="1"/>
    <col min="8" max="8" width="4.6640625" style="13" customWidth="1"/>
    <col min="9" max="9" width="18.6640625" style="19" customWidth="1"/>
    <col min="10" max="10" width="2.6640625" style="13" customWidth="1"/>
    <col min="11" max="11" width="9.109375" style="13"/>
    <col min="12" max="12" width="2.88671875" style="1" customWidth="1"/>
    <col min="13" max="13" width="9.109375" style="13"/>
    <col min="14" max="14" width="2" style="13" customWidth="1"/>
    <col min="15" max="15" width="21.109375" style="13" customWidth="1"/>
    <col min="16" max="16" width="5" style="13" customWidth="1"/>
    <col min="17" max="17" width="9.109375" style="13"/>
    <col min="18" max="18" width="8.109375" style="13" customWidth="1"/>
    <col min="19" max="19" width="7.5546875" style="13" customWidth="1"/>
    <col min="20" max="20" width="12.33203125" style="13" bestFit="1" customWidth="1"/>
    <col min="21" max="21" width="4.88671875" style="13" customWidth="1"/>
    <col min="22" max="22" width="2.33203125" style="13" customWidth="1"/>
    <col min="23" max="16384" width="9.10937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0.8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92"/>
      <c r="J7" s="13" t="s">
        <v>9</v>
      </c>
      <c r="K7" s="72" t="s">
        <v>82</v>
      </c>
      <c r="L7" s="67" t="s">
        <v>11</v>
      </c>
      <c r="M7" s="13" t="s">
        <v>38</v>
      </c>
      <c r="N7" s="13" t="s">
        <v>9</v>
      </c>
      <c r="O7" s="73" t="s">
        <v>133</v>
      </c>
      <c r="P7" s="13">
        <v>25</v>
      </c>
      <c r="Q7" s="17" t="s">
        <v>32</v>
      </c>
      <c r="R7" s="16">
        <v>69</v>
      </c>
      <c r="S7" s="17" t="s">
        <v>40</v>
      </c>
      <c r="T7" s="95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92"/>
      <c r="J8" s="13" t="s">
        <v>9</v>
      </c>
      <c r="K8" s="72" t="s">
        <v>82</v>
      </c>
      <c r="L8" s="67" t="s">
        <v>11</v>
      </c>
      <c r="M8" s="13" t="s">
        <v>38</v>
      </c>
      <c r="N8" s="13" t="s">
        <v>9</v>
      </c>
      <c r="O8" s="73" t="s">
        <v>133</v>
      </c>
      <c r="P8" s="13">
        <v>25</v>
      </c>
      <c r="Q8" s="17" t="s">
        <v>32</v>
      </c>
      <c r="R8" s="16">
        <v>110</v>
      </c>
      <c r="S8" s="17" t="s">
        <v>42</v>
      </c>
      <c r="T8" s="95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92"/>
      <c r="J9" s="13" t="s">
        <v>9</v>
      </c>
      <c r="K9" s="72" t="s">
        <v>82</v>
      </c>
      <c r="L9" s="67" t="s">
        <v>11</v>
      </c>
      <c r="M9" s="13" t="s">
        <v>38</v>
      </c>
      <c r="N9" s="13" t="s">
        <v>9</v>
      </c>
      <c r="O9" s="75" t="s">
        <v>134</v>
      </c>
      <c r="P9" s="13">
        <v>25</v>
      </c>
      <c r="Q9" s="17" t="s">
        <v>32</v>
      </c>
      <c r="R9" s="16">
        <v>70</v>
      </c>
      <c r="S9" s="17" t="s">
        <v>41</v>
      </c>
      <c r="T9" s="95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92"/>
      <c r="J10" s="13" t="s">
        <v>9</v>
      </c>
      <c r="K10" s="72" t="s">
        <v>82</v>
      </c>
      <c r="L10" s="67" t="s">
        <v>11</v>
      </c>
      <c r="M10" s="13" t="s">
        <v>35</v>
      </c>
      <c r="N10" s="1" t="s">
        <v>9</v>
      </c>
      <c r="O10" s="73" t="s">
        <v>135</v>
      </c>
      <c r="P10" s="13">
        <v>25</v>
      </c>
      <c r="Q10" s="17" t="s">
        <v>32</v>
      </c>
      <c r="R10" s="16">
        <v>147</v>
      </c>
      <c r="S10" s="17" t="s">
        <v>46</v>
      </c>
      <c r="T10" s="95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92"/>
      <c r="J11" s="13" t="s">
        <v>9</v>
      </c>
      <c r="K11" s="72" t="s">
        <v>82</v>
      </c>
      <c r="L11" s="67" t="s">
        <v>11</v>
      </c>
      <c r="M11" s="13" t="s">
        <v>35</v>
      </c>
      <c r="N11" s="13" t="s">
        <v>9</v>
      </c>
      <c r="O11" s="73" t="s">
        <v>135</v>
      </c>
      <c r="P11" s="13">
        <v>25</v>
      </c>
      <c r="Q11" s="17" t="s">
        <v>32</v>
      </c>
      <c r="R11" s="16">
        <v>88.5</v>
      </c>
      <c r="S11" s="17" t="s">
        <v>45</v>
      </c>
      <c r="T11" s="95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73" t="s">
        <v>69</v>
      </c>
      <c r="B12" s="73" t="s">
        <v>26</v>
      </c>
      <c r="C12" s="74" t="s">
        <v>90</v>
      </c>
      <c r="D12" s="77">
        <v>22.75</v>
      </c>
      <c r="E12" s="76" t="s">
        <v>91</v>
      </c>
      <c r="F12" s="74" t="s">
        <v>29</v>
      </c>
      <c r="G12" s="73" t="s">
        <v>30</v>
      </c>
      <c r="H12" s="73">
        <v>25</v>
      </c>
      <c r="I12" s="92"/>
      <c r="J12" s="13" t="s">
        <v>9</v>
      </c>
      <c r="K12" s="72" t="s">
        <v>82</v>
      </c>
      <c r="L12" s="67" t="s">
        <v>11</v>
      </c>
      <c r="M12" s="13" t="s">
        <v>35</v>
      </c>
      <c r="N12" s="13" t="s">
        <v>9</v>
      </c>
      <c r="O12" s="73" t="s">
        <v>136</v>
      </c>
      <c r="P12" s="13">
        <v>25</v>
      </c>
      <c r="Q12" s="17" t="s">
        <v>32</v>
      </c>
      <c r="R12" s="16">
        <v>88.5</v>
      </c>
      <c r="S12" s="17" t="s">
        <v>45</v>
      </c>
      <c r="T12" s="95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92"/>
      <c r="J13" s="13" t="s">
        <v>9</v>
      </c>
      <c r="K13" s="72" t="s">
        <v>82</v>
      </c>
      <c r="L13" s="67" t="s">
        <v>11</v>
      </c>
      <c r="M13" s="13" t="s">
        <v>47</v>
      </c>
      <c r="N13" s="13" t="s">
        <v>9</v>
      </c>
      <c r="O13" s="73" t="s">
        <v>137</v>
      </c>
      <c r="P13" s="13">
        <v>25</v>
      </c>
      <c r="Q13" s="17" t="s">
        <v>32</v>
      </c>
      <c r="R13" s="16">
        <v>101</v>
      </c>
      <c r="S13" s="17" t="s">
        <v>48</v>
      </c>
      <c r="T13" s="95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92"/>
      <c r="J14" s="13" t="s">
        <v>9</v>
      </c>
      <c r="K14" s="72" t="s">
        <v>82</v>
      </c>
      <c r="L14" s="67" t="s">
        <v>11</v>
      </c>
      <c r="M14" s="13" t="s">
        <v>47</v>
      </c>
      <c r="N14" s="1" t="s">
        <v>9</v>
      </c>
      <c r="O14" s="73" t="s">
        <v>141</v>
      </c>
      <c r="P14" s="13">
        <v>25</v>
      </c>
      <c r="Q14" s="17" t="s">
        <v>32</v>
      </c>
      <c r="R14" s="16">
        <v>136</v>
      </c>
      <c r="S14" s="17" t="s">
        <v>49</v>
      </c>
      <c r="T14" s="95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13"/>
      <c r="B15" s="13"/>
      <c r="C15" s="17"/>
      <c r="D15" s="16"/>
      <c r="E15" s="17"/>
      <c r="F15" s="17"/>
      <c r="G15" s="13"/>
      <c r="H15" s="13"/>
      <c r="I15" s="19"/>
      <c r="J15" s="13"/>
      <c r="K15" s="19"/>
      <c r="L15" s="67" t="s">
        <v>11</v>
      </c>
      <c r="M15" s="13"/>
      <c r="N15" s="13"/>
      <c r="O15" s="13"/>
      <c r="P15" s="13"/>
      <c r="Q15" s="17"/>
      <c r="R15" s="16"/>
      <c r="S15" s="17"/>
      <c r="T15" s="78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25</v>
      </c>
      <c r="I16" s="72" t="s">
        <v>140</v>
      </c>
      <c r="J16" s="13" t="s">
        <v>9</v>
      </c>
      <c r="K16" s="72" t="s">
        <v>82</v>
      </c>
      <c r="L16" s="67" t="s">
        <v>11</v>
      </c>
      <c r="M16" s="13" t="s">
        <v>43</v>
      </c>
      <c r="N16" s="13" t="s">
        <v>9</v>
      </c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6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140</v>
      </c>
      <c r="J17" s="13" t="s">
        <v>9</v>
      </c>
      <c r="K17" s="72" t="s">
        <v>82</v>
      </c>
      <c r="L17" s="67" t="s">
        <v>11</v>
      </c>
      <c r="M17" s="13" t="s">
        <v>43</v>
      </c>
      <c r="N17" s="13" t="s">
        <v>9</v>
      </c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6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87" t="s">
        <v>129</v>
      </c>
      <c r="J18" s="13" t="s">
        <v>9</v>
      </c>
      <c r="K18" s="72" t="s">
        <v>82</v>
      </c>
      <c r="L18" s="67" t="s">
        <v>11</v>
      </c>
      <c r="M18" s="13" t="s">
        <v>47</v>
      </c>
      <c r="N18" s="13" t="s">
        <v>9</v>
      </c>
      <c r="O18" s="73" t="s">
        <v>138</v>
      </c>
      <c r="P18" s="13">
        <v>25</v>
      </c>
      <c r="Q18" s="17" t="s">
        <v>32</v>
      </c>
      <c r="R18" s="16">
        <v>147</v>
      </c>
      <c r="S18" s="17" t="s">
        <v>50</v>
      </c>
      <c r="T18" s="95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0.8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0.8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9"/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0.8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0.8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142</v>
      </c>
      <c r="J29" s="13" t="s">
        <v>9</v>
      </c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73" t="s">
        <v>69</v>
      </c>
      <c r="B30" s="73" t="s">
        <v>54</v>
      </c>
      <c r="C30" s="74" t="s">
        <v>92</v>
      </c>
      <c r="D30" s="77">
        <v>24.75</v>
      </c>
      <c r="E30" s="76" t="s">
        <v>91</v>
      </c>
      <c r="F30" s="74" t="s">
        <v>29</v>
      </c>
      <c r="G30" s="73" t="s">
        <v>30</v>
      </c>
      <c r="H30" s="73">
        <v>25</v>
      </c>
      <c r="I30" s="87" t="s">
        <v>144</v>
      </c>
      <c r="J30" s="13" t="s">
        <v>9</v>
      </c>
      <c r="K30" s="72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20">
        <v>25</v>
      </c>
      <c r="I31" s="87" t="s">
        <v>143</v>
      </c>
      <c r="J31" s="13" t="s">
        <v>9</v>
      </c>
      <c r="K31" s="72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5</v>
      </c>
      <c r="I32" s="87" t="s">
        <v>145</v>
      </c>
      <c r="J32" s="13" t="s">
        <v>9</v>
      </c>
      <c r="K32" s="72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3"/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0.8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0.8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73" t="s">
        <v>69</v>
      </c>
      <c r="B36" s="73" t="s">
        <v>54</v>
      </c>
      <c r="C36" s="74" t="s">
        <v>93</v>
      </c>
      <c r="D36" s="77">
        <v>17</v>
      </c>
      <c r="E36" s="76" t="s">
        <v>91</v>
      </c>
      <c r="F36" s="74" t="s">
        <v>52</v>
      </c>
      <c r="G36" s="73" t="s">
        <v>30</v>
      </c>
      <c r="H36" s="20">
        <v>25</v>
      </c>
      <c r="I36" s="87" t="s">
        <v>150</v>
      </c>
      <c r="J36" s="13" t="s">
        <v>9</v>
      </c>
      <c r="K36" s="72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10</v>
      </c>
      <c r="I37" s="87" t="s">
        <v>147</v>
      </c>
      <c r="J37" s="13" t="s">
        <v>9</v>
      </c>
      <c r="K37" s="72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M38" s="22"/>
      <c r="N38" s="25"/>
      <c r="O38" s="22" t="s">
        <v>87</v>
      </c>
      <c r="P38" s="22"/>
      <c r="Q38" s="23"/>
      <c r="R38" s="24"/>
      <c r="S38" s="23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0.8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88</v>
      </c>
      <c r="P39" s="31">
        <f>SUM(P35:P38)</f>
        <v>35</v>
      </c>
      <c r="Q39" s="32"/>
      <c r="R39" s="33"/>
      <c r="S39" s="32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0.8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0.8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0.8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73" t="s">
        <v>69</v>
      </c>
      <c r="B45" s="13" t="s">
        <v>65</v>
      </c>
      <c r="C45" s="74" t="s">
        <v>94</v>
      </c>
      <c r="D45" s="77">
        <v>26</v>
      </c>
      <c r="E45" s="76" t="s">
        <v>91</v>
      </c>
      <c r="F45" s="17" t="s">
        <v>29</v>
      </c>
      <c r="G45" s="13" t="s">
        <v>30</v>
      </c>
      <c r="H45" s="73">
        <v>25</v>
      </c>
      <c r="I45" s="87" t="s">
        <v>105</v>
      </c>
      <c r="J45" s="13" t="s">
        <v>9</v>
      </c>
      <c r="K45" s="72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3"/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0.8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1.4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0.8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80" workbookViewId="0">
      <selection activeCell="E42" sqref="E42"/>
    </sheetView>
  </sheetViews>
  <sheetFormatPr defaultColWidth="9.109375" defaultRowHeight="10.199999999999999" x14ac:dyDescent="0.2"/>
  <cols>
    <col min="1" max="1" width="6.109375" style="13" customWidth="1"/>
    <col min="2" max="2" width="8.88671875" style="13" customWidth="1"/>
    <col min="3" max="3" width="7.109375" style="13" customWidth="1"/>
    <col min="4" max="4" width="7.44140625" style="13" customWidth="1"/>
    <col min="5" max="5" width="10" style="13" customWidth="1"/>
    <col min="6" max="6" width="5" style="13" customWidth="1"/>
    <col min="7" max="7" width="3.6640625" style="13" customWidth="1"/>
    <col min="8" max="8" width="4.6640625" style="13" customWidth="1"/>
    <col min="9" max="9" width="18.6640625" style="19" customWidth="1"/>
    <col min="10" max="10" width="2.6640625" style="13" customWidth="1"/>
    <col min="11" max="11" width="9.109375" style="13"/>
    <col min="12" max="12" width="2.88671875" style="13" customWidth="1"/>
    <col min="13" max="13" width="9.109375" style="13"/>
    <col min="14" max="14" width="2" style="13" customWidth="1"/>
    <col min="15" max="15" width="21.109375" style="13" customWidth="1"/>
    <col min="16" max="16" width="5" style="13" customWidth="1"/>
    <col min="17" max="17" width="9.109375" style="13"/>
    <col min="18" max="18" width="8.109375" style="13" customWidth="1"/>
    <col min="19" max="19" width="7.5546875" style="13" customWidth="1"/>
    <col min="20" max="20" width="9.109375" style="13"/>
    <col min="21" max="21" width="4.88671875" style="13" customWidth="1"/>
    <col min="22" max="22" width="2.33203125" style="13" customWidth="1"/>
    <col min="23" max="16384" width="9.109375" style="13"/>
  </cols>
  <sheetData>
    <row r="1" spans="1:41" s="1" customFormat="1" ht="12" customHeight="1" x14ac:dyDescent="0.2">
      <c r="B1" s="11">
        <v>37290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0.8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ht="10.8" thickBot="1" x14ac:dyDescent="0.25">
      <c r="A4" s="13"/>
      <c r="B4" s="14" t="s">
        <v>51</v>
      </c>
      <c r="C4" s="15"/>
      <c r="D4" s="16"/>
      <c r="E4" s="17"/>
      <c r="F4" s="17"/>
      <c r="G4" s="13"/>
      <c r="H4" s="13"/>
      <c r="I4" s="19"/>
      <c r="J4" s="18"/>
      <c r="K4" s="19"/>
      <c r="L4" s="17"/>
      <c r="M4" s="13"/>
      <c r="N4" s="18"/>
      <c r="O4" s="13"/>
      <c r="P4" s="13"/>
      <c r="Q4" s="17"/>
      <c r="R4" s="16"/>
      <c r="S4" s="17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" customFormat="1" x14ac:dyDescent="0.2">
      <c r="A5" s="82" t="s">
        <v>108</v>
      </c>
      <c r="B5" s="82" t="s">
        <v>26</v>
      </c>
      <c r="C5" s="83" t="s">
        <v>89</v>
      </c>
      <c r="D5" s="84">
        <v>16</v>
      </c>
      <c r="E5" s="85" t="s">
        <v>91</v>
      </c>
      <c r="F5" s="83" t="s">
        <v>131</v>
      </c>
      <c r="G5" s="82" t="s">
        <v>30</v>
      </c>
      <c r="H5" s="82">
        <v>25</v>
      </c>
      <c r="I5" s="86" t="s">
        <v>95</v>
      </c>
      <c r="J5" s="81" t="s">
        <v>9</v>
      </c>
      <c r="K5" s="86" t="s">
        <v>82</v>
      </c>
      <c r="L5" s="17" t="s">
        <v>11</v>
      </c>
      <c r="M5" s="13" t="s">
        <v>35</v>
      </c>
      <c r="N5" s="88" t="s">
        <v>9</v>
      </c>
      <c r="O5" s="73" t="s">
        <v>95</v>
      </c>
      <c r="P5" s="13">
        <v>25</v>
      </c>
      <c r="Q5" s="17" t="s">
        <v>32</v>
      </c>
      <c r="R5" s="16">
        <v>88.5</v>
      </c>
      <c r="S5" s="17" t="s">
        <v>45</v>
      </c>
      <c r="T5" s="81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 t="s">
        <v>26</v>
      </c>
    </row>
    <row r="6" spans="1:41" s="1" customFormat="1" x14ac:dyDescent="0.2">
      <c r="A6" s="82" t="s">
        <v>108</v>
      </c>
      <c r="B6" s="82" t="s">
        <v>26</v>
      </c>
      <c r="C6" s="83" t="s">
        <v>89</v>
      </c>
      <c r="D6" s="84">
        <v>16</v>
      </c>
      <c r="E6" s="85" t="s">
        <v>91</v>
      </c>
      <c r="F6" s="83" t="s">
        <v>131</v>
      </c>
      <c r="G6" s="82" t="s">
        <v>30</v>
      </c>
      <c r="H6" s="82">
        <v>25</v>
      </c>
      <c r="I6" s="86" t="s">
        <v>95</v>
      </c>
      <c r="J6" s="81" t="s">
        <v>9</v>
      </c>
      <c r="K6" s="86" t="s">
        <v>82</v>
      </c>
      <c r="L6" s="17" t="s">
        <v>11</v>
      </c>
      <c r="M6" s="13" t="s">
        <v>35</v>
      </c>
      <c r="N6" s="88" t="s">
        <v>9</v>
      </c>
      <c r="O6" s="73" t="s">
        <v>95</v>
      </c>
      <c r="P6" s="13">
        <v>25</v>
      </c>
      <c r="Q6" s="17" t="s">
        <v>32</v>
      </c>
      <c r="R6" s="16">
        <v>88.5</v>
      </c>
      <c r="S6" s="17" t="s">
        <v>45</v>
      </c>
      <c r="T6" s="81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 t="s">
        <v>26</v>
      </c>
    </row>
    <row r="7" spans="1:41" s="1" customFormat="1" x14ac:dyDescent="0.2">
      <c r="A7" s="82" t="s">
        <v>69</v>
      </c>
      <c r="B7" s="82" t="s">
        <v>26</v>
      </c>
      <c r="C7" s="83" t="s">
        <v>89</v>
      </c>
      <c r="D7" s="84">
        <v>16</v>
      </c>
      <c r="E7" s="85" t="s">
        <v>91</v>
      </c>
      <c r="F7" s="83" t="s">
        <v>131</v>
      </c>
      <c r="G7" s="82" t="s">
        <v>30</v>
      </c>
      <c r="H7" s="82">
        <v>25</v>
      </c>
      <c r="I7" s="86" t="s">
        <v>95</v>
      </c>
      <c r="J7" s="81" t="s">
        <v>9</v>
      </c>
      <c r="K7" s="86" t="s">
        <v>82</v>
      </c>
      <c r="L7" s="17" t="s">
        <v>11</v>
      </c>
      <c r="M7" s="13" t="s">
        <v>35</v>
      </c>
      <c r="N7" s="88" t="s">
        <v>9</v>
      </c>
      <c r="O7" s="73" t="s">
        <v>95</v>
      </c>
      <c r="P7" s="13">
        <v>25</v>
      </c>
      <c r="Q7" s="17" t="s">
        <v>32</v>
      </c>
      <c r="R7" s="16">
        <v>70</v>
      </c>
      <c r="S7" s="17" t="s">
        <v>53</v>
      </c>
      <c r="T7" s="81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13"/>
      <c r="B8" s="13"/>
      <c r="C8" s="17"/>
      <c r="D8" s="16"/>
      <c r="E8" s="17"/>
      <c r="F8" s="17"/>
      <c r="G8" s="13"/>
      <c r="H8" s="13"/>
      <c r="I8" s="19"/>
      <c r="J8" s="18"/>
      <c r="K8" s="19"/>
      <c r="L8" s="17" t="s">
        <v>11</v>
      </c>
      <c r="M8" s="13"/>
      <c r="N8" s="18"/>
      <c r="O8" s="13"/>
      <c r="P8" s="13"/>
      <c r="Q8" s="17"/>
      <c r="R8" s="16"/>
      <c r="S8" s="17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36" customFormat="1" ht="10.8" thickBot="1" x14ac:dyDescent="0.25">
      <c r="A9" s="31"/>
      <c r="B9" s="31"/>
      <c r="C9" s="32"/>
      <c r="D9" s="33"/>
      <c r="E9" s="32"/>
      <c r="F9" s="32"/>
      <c r="G9" s="31"/>
      <c r="H9" s="31">
        <f>SUM(H5:H8)</f>
        <v>75</v>
      </c>
      <c r="I9" s="35"/>
      <c r="J9" s="34"/>
      <c r="K9" s="35"/>
      <c r="L9" s="32"/>
      <c r="M9" s="31">
        <f>H9-P9</f>
        <v>0</v>
      </c>
      <c r="N9" s="34"/>
      <c r="O9" s="31"/>
      <c r="P9" s="31">
        <f>SUM(P4:P8)</f>
        <v>75</v>
      </c>
      <c r="Q9" s="32"/>
      <c r="R9" s="33"/>
      <c r="S9" s="32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1" customFormat="1" ht="10.8" thickBot="1" x14ac:dyDescent="0.25">
      <c r="A10" s="13"/>
      <c r="B10" s="21" t="s">
        <v>81</v>
      </c>
      <c r="C10" s="17"/>
      <c r="D10" s="16"/>
      <c r="E10" s="17"/>
      <c r="F10" s="17"/>
      <c r="G10" s="13"/>
      <c r="H10" s="13"/>
      <c r="I10" s="19"/>
      <c r="J10" s="18"/>
      <c r="K10" s="19"/>
      <c r="L10" s="17"/>
      <c r="M10" s="13"/>
      <c r="N10" s="18"/>
      <c r="O10" s="13"/>
      <c r="P10" s="13"/>
      <c r="Q10" s="17"/>
      <c r="R10" s="16"/>
      <c r="S10" s="17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" customFormat="1" ht="10.8" thickBot="1" x14ac:dyDescent="0.25">
      <c r="I11" s="2"/>
      <c r="L11" s="17" t="s">
        <v>11</v>
      </c>
      <c r="M11" s="13"/>
      <c r="N11" s="13"/>
      <c r="O11" s="13"/>
      <c r="P11" s="13"/>
      <c r="Q11" s="17"/>
      <c r="R11" s="16"/>
      <c r="S11" s="17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41" s="1" customFormat="1" ht="10.8" thickBot="1" x14ac:dyDescent="0.25">
      <c r="A12" s="13"/>
      <c r="B12" s="21" t="s">
        <v>60</v>
      </c>
      <c r="C12" s="17"/>
      <c r="D12" s="16"/>
      <c r="E12" s="17"/>
      <c r="F12" s="17"/>
      <c r="G12" s="13"/>
      <c r="H12" s="13"/>
      <c r="I12" s="19"/>
      <c r="J12" s="18"/>
      <c r="K12" s="19"/>
      <c r="L12" s="17"/>
      <c r="M12" s="13"/>
      <c r="N12" s="18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1" customFormat="1" x14ac:dyDescent="0.2">
      <c r="A13" s="73" t="s">
        <v>69</v>
      </c>
      <c r="B13" s="73" t="s">
        <v>54</v>
      </c>
      <c r="C13" s="74" t="s">
        <v>93</v>
      </c>
      <c r="D13" s="77">
        <v>17</v>
      </c>
      <c r="E13" s="76" t="s">
        <v>91</v>
      </c>
      <c r="F13" s="74" t="s">
        <v>131</v>
      </c>
      <c r="G13" s="73" t="s">
        <v>30</v>
      </c>
      <c r="H13" s="20">
        <v>25</v>
      </c>
      <c r="I13" s="87" t="s">
        <v>150</v>
      </c>
      <c r="J13" s="13" t="s">
        <v>9</v>
      </c>
      <c r="K13" s="72" t="s">
        <v>82</v>
      </c>
      <c r="L13" s="17" t="s">
        <v>11</v>
      </c>
      <c r="M13" s="13" t="s">
        <v>57</v>
      </c>
      <c r="N13" s="13" t="s">
        <v>9</v>
      </c>
      <c r="O13" s="13" t="s">
        <v>101</v>
      </c>
      <c r="P13" s="20">
        <v>25</v>
      </c>
      <c r="Q13" s="17" t="s">
        <v>58</v>
      </c>
      <c r="R13" s="16">
        <v>31</v>
      </c>
      <c r="S13" s="17" t="s">
        <v>61</v>
      </c>
      <c r="T13" s="96" t="s">
        <v>151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54</v>
      </c>
    </row>
    <row r="14" spans="1:41" s="1" customFormat="1" x14ac:dyDescent="0.2">
      <c r="A14" s="73" t="s">
        <v>69</v>
      </c>
      <c r="B14" s="73" t="s">
        <v>54</v>
      </c>
      <c r="C14" s="74" t="s">
        <v>93</v>
      </c>
      <c r="D14" s="77">
        <v>17</v>
      </c>
      <c r="E14" s="76" t="s">
        <v>91</v>
      </c>
      <c r="F14" s="74" t="s">
        <v>131</v>
      </c>
      <c r="G14" s="73" t="s">
        <v>30</v>
      </c>
      <c r="H14" s="20">
        <v>10</v>
      </c>
      <c r="I14" s="87" t="s">
        <v>147</v>
      </c>
      <c r="J14" s="13" t="s">
        <v>9</v>
      </c>
      <c r="K14" s="72" t="s">
        <v>82</v>
      </c>
      <c r="L14" s="17" t="s">
        <v>11</v>
      </c>
      <c r="M14" s="13" t="s">
        <v>57</v>
      </c>
      <c r="N14" s="13" t="s">
        <v>9</v>
      </c>
      <c r="O14" s="13" t="s">
        <v>101</v>
      </c>
      <c r="P14" s="20">
        <v>10</v>
      </c>
      <c r="Q14" s="17" t="s">
        <v>58</v>
      </c>
      <c r="R14" s="16">
        <v>31</v>
      </c>
      <c r="S14" s="17" t="s">
        <v>61</v>
      </c>
      <c r="T14" s="96" t="s">
        <v>146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54</v>
      </c>
    </row>
    <row r="15" spans="1:41" s="27" customFormat="1" x14ac:dyDescent="0.2">
      <c r="A15" s="22"/>
      <c r="B15" s="22"/>
      <c r="C15" s="23"/>
      <c r="D15" s="24"/>
      <c r="E15" s="23"/>
      <c r="F15" s="23"/>
      <c r="G15" s="22"/>
      <c r="H15" s="22"/>
      <c r="I15" s="26"/>
      <c r="J15" s="25"/>
      <c r="K15" s="26"/>
      <c r="L15" s="17" t="s">
        <v>11</v>
      </c>
      <c r="M15" s="22"/>
      <c r="N15" s="25"/>
      <c r="O15" s="22" t="s">
        <v>87</v>
      </c>
      <c r="P15" s="22"/>
      <c r="Q15" s="23"/>
      <c r="R15" s="24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s="36" customFormat="1" ht="10.8" thickBot="1" x14ac:dyDescent="0.25">
      <c r="A16" s="31"/>
      <c r="B16" s="31"/>
      <c r="C16" s="32"/>
      <c r="D16" s="33"/>
      <c r="E16" s="32"/>
      <c r="F16" s="32"/>
      <c r="G16" s="31"/>
      <c r="H16" s="31">
        <f>SUM(H12:H15)</f>
        <v>35</v>
      </c>
      <c r="I16" s="35"/>
      <c r="J16" s="34"/>
      <c r="K16" s="35"/>
      <c r="L16" s="32"/>
      <c r="M16" s="31">
        <f>H16-P16</f>
        <v>0</v>
      </c>
      <c r="N16" s="34"/>
      <c r="O16" s="31" t="s">
        <v>88</v>
      </c>
      <c r="P16" s="31">
        <f>SUM(P12:P15)</f>
        <v>35</v>
      </c>
      <c r="Q16" s="32"/>
      <c r="R16" s="33"/>
      <c r="S16" s="32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s="1" customFormat="1" ht="10.8" thickBot="1" x14ac:dyDescent="0.25">
      <c r="A17" s="13"/>
      <c r="B17" s="37" t="s">
        <v>66</v>
      </c>
      <c r="C17" s="38"/>
      <c r="D17" s="16"/>
      <c r="E17" s="17"/>
      <c r="F17" s="17"/>
      <c r="G17" s="13"/>
      <c r="H17" s="13"/>
      <c r="I17" s="19"/>
      <c r="J17" s="13"/>
      <c r="K17" s="19"/>
      <c r="L17" s="17"/>
      <c r="M17" s="13"/>
      <c r="N17" s="13"/>
      <c r="O17" s="13"/>
      <c r="P17" s="13"/>
      <c r="Q17" s="17"/>
      <c r="R17" s="16"/>
      <c r="S17" s="1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41" s="1" customFormat="1" x14ac:dyDescent="0.2">
      <c r="A18" s="54" t="s">
        <v>69</v>
      </c>
      <c r="B18" s="54" t="s">
        <v>67</v>
      </c>
      <c r="C18" s="55" t="s">
        <v>68</v>
      </c>
      <c r="D18" s="56">
        <v>22.25</v>
      </c>
      <c r="E18" s="55" t="s">
        <v>32</v>
      </c>
      <c r="F18" s="55" t="s">
        <v>131</v>
      </c>
      <c r="G18" s="54" t="s">
        <v>30</v>
      </c>
      <c r="H18" s="54">
        <v>25</v>
      </c>
      <c r="I18" s="58" t="s">
        <v>77</v>
      </c>
      <c r="J18" s="59"/>
      <c r="K18" s="58" t="s">
        <v>43</v>
      </c>
      <c r="L18" s="60" t="s">
        <v>80</v>
      </c>
      <c r="M18" s="61" t="s">
        <v>78</v>
      </c>
      <c r="N18" s="59"/>
      <c r="O18" s="62"/>
      <c r="P18" s="54">
        <v>25</v>
      </c>
      <c r="Q18" s="63"/>
      <c r="R18" s="64"/>
      <c r="S18" s="65"/>
      <c r="T18" s="66" t="s">
        <v>79</v>
      </c>
      <c r="U18" s="62"/>
      <c r="V18" s="54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3"/>
      <c r="K19" s="19"/>
      <c r="L19" s="17" t="s">
        <v>11</v>
      </c>
      <c r="M19" s="13"/>
      <c r="N19" s="13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41" s="43" customFormat="1" ht="10.8" thickBot="1" x14ac:dyDescent="0.25">
      <c r="A20" s="39"/>
      <c r="B20" s="39"/>
      <c r="C20" s="40"/>
      <c r="D20" s="41"/>
      <c r="E20" s="40"/>
      <c r="F20" s="40"/>
      <c r="G20" s="39"/>
      <c r="H20" s="31">
        <f>SUM(H17:H18)</f>
        <v>25</v>
      </c>
      <c r="I20" s="42"/>
      <c r="J20" s="39"/>
      <c r="K20" s="42"/>
      <c r="L20" s="40"/>
      <c r="M20" s="31">
        <f>H20-P20</f>
        <v>0</v>
      </c>
      <c r="N20" s="39"/>
      <c r="O20" s="39"/>
      <c r="P20" s="31">
        <f>SUM(P17:P18)</f>
        <v>25</v>
      </c>
      <c r="Q20" s="40"/>
      <c r="R20" s="41"/>
      <c r="S20" s="40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41" s="1" customFormat="1" ht="10.8" thickBot="1" x14ac:dyDescent="0.25">
      <c r="A21" s="28"/>
      <c r="B21" s="29" t="s">
        <v>72</v>
      </c>
      <c r="C21" s="30"/>
      <c r="D21" s="16"/>
      <c r="F21" s="17"/>
      <c r="G21" s="13"/>
      <c r="H21" s="13"/>
      <c r="I21" s="19"/>
      <c r="J21" s="18"/>
      <c r="K21" s="19"/>
      <c r="L21" s="1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52" customFormat="1" ht="11.4" thickTop="1" thickBot="1" x14ac:dyDescent="0.25">
      <c r="A22" s="44"/>
      <c r="B22" s="45" t="s">
        <v>73</v>
      </c>
      <c r="C22" s="46"/>
      <c r="D22" s="47"/>
      <c r="E22" s="48"/>
      <c r="F22" s="48"/>
      <c r="G22" s="49"/>
      <c r="H22" s="49"/>
      <c r="I22" s="51"/>
      <c r="J22" s="50"/>
      <c r="K22" s="51"/>
      <c r="L22" s="48"/>
      <c r="M22" s="49"/>
      <c r="N22" s="50"/>
      <c r="O22" s="49"/>
      <c r="P22" s="49"/>
      <c r="Q22" s="48"/>
      <c r="R22" s="47"/>
      <c r="S22" s="48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</row>
    <row r="23" spans="1:41" s="1" customFormat="1" x14ac:dyDescent="0.2">
      <c r="A23" s="1" t="s">
        <v>69</v>
      </c>
      <c r="B23" s="1" t="s">
        <v>67</v>
      </c>
      <c r="C23" s="67" t="s">
        <v>68</v>
      </c>
      <c r="D23" s="68">
        <v>22.25</v>
      </c>
      <c r="E23" s="67" t="s">
        <v>32</v>
      </c>
      <c r="F23" s="67" t="s">
        <v>131</v>
      </c>
      <c r="G23" s="1" t="s">
        <v>30</v>
      </c>
      <c r="H23" s="1">
        <v>25</v>
      </c>
      <c r="I23" s="2" t="s">
        <v>77</v>
      </c>
      <c r="J23" s="3" t="s">
        <v>9</v>
      </c>
      <c r="K23" s="2" t="s">
        <v>43</v>
      </c>
      <c r="L23" s="70" t="s">
        <v>98</v>
      </c>
      <c r="M23" s="13" t="s">
        <v>62</v>
      </c>
      <c r="N23" s="13" t="s">
        <v>9</v>
      </c>
      <c r="O23" s="71" t="s">
        <v>74</v>
      </c>
      <c r="P23" s="13">
        <v>25</v>
      </c>
      <c r="Q23" s="17" t="s">
        <v>63</v>
      </c>
      <c r="R23" s="16">
        <v>45</v>
      </c>
      <c r="S23" s="17" t="s">
        <v>64</v>
      </c>
      <c r="T23" s="79" t="s">
        <v>102</v>
      </c>
      <c r="U23" s="80"/>
      <c r="V23" s="80"/>
      <c r="W23" s="80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65</v>
      </c>
    </row>
    <row r="24" spans="1:41" s="1" customFormat="1" x14ac:dyDescent="0.2">
      <c r="A24" s="13"/>
      <c r="B24" s="13"/>
      <c r="C24" s="17"/>
      <c r="D24" s="16"/>
      <c r="E24" s="17"/>
      <c r="F24" s="17"/>
      <c r="G24" s="13"/>
      <c r="H24" s="13"/>
      <c r="I24" s="19"/>
      <c r="J24" s="13"/>
      <c r="K24" s="19"/>
      <c r="L24" s="17" t="s">
        <v>11</v>
      </c>
      <c r="M24" s="13"/>
      <c r="N24" s="13"/>
      <c r="O24" s="13"/>
      <c r="P24" s="13"/>
      <c r="Q24" s="17"/>
      <c r="R24" s="16"/>
      <c r="S24" s="17"/>
      <c r="T24" s="79" t="s">
        <v>103</v>
      </c>
      <c r="U24" s="80"/>
      <c r="V24" s="80"/>
      <c r="W24" s="80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41" s="36" customFormat="1" ht="10.8" thickBot="1" x14ac:dyDescent="0.25">
      <c r="A25" s="31"/>
      <c r="B25" s="31"/>
      <c r="C25" s="32"/>
      <c r="D25" s="33"/>
      <c r="E25" s="32"/>
      <c r="F25" s="32"/>
      <c r="G25" s="31"/>
      <c r="H25" s="31">
        <f>SUM(H21)</f>
        <v>0</v>
      </c>
      <c r="I25" s="35"/>
      <c r="J25" s="34"/>
      <c r="K25" s="35"/>
      <c r="L25" s="32"/>
      <c r="M25" s="31">
        <f>H25-P25</f>
        <v>0</v>
      </c>
      <c r="N25" s="34"/>
      <c r="O25" s="31"/>
      <c r="P25" s="31">
        <f>SUM(P21)</f>
        <v>0</v>
      </c>
      <c r="Q25" s="32"/>
      <c r="R25" s="33"/>
      <c r="S25" s="32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12" customHeight="1" x14ac:dyDescent="0.2"/>
    <row r="27" spans="1:41" ht="12" customHeight="1" x14ac:dyDescent="0.2"/>
    <row r="28" spans="1:41" ht="12" customHeight="1" x14ac:dyDescent="0.2"/>
    <row r="29" spans="1:41" ht="12" customHeight="1" x14ac:dyDescent="0.2"/>
    <row r="30" spans="1:41" ht="12" customHeight="1" x14ac:dyDescent="0.2"/>
    <row r="31" spans="1:41" ht="12" customHeight="1" x14ac:dyDescent="0.2"/>
    <row r="32" spans="1:41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</sheetData>
  <phoneticPr fontId="0" type="noConversion"/>
  <pageMargins left="0.75" right="0.75" top="1" bottom="1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opLeftCell="A3" zoomScale="80" zoomScaleNormal="80" workbookViewId="0">
      <selection activeCell="T18" sqref="T18"/>
    </sheetView>
  </sheetViews>
  <sheetFormatPr defaultColWidth="9.109375" defaultRowHeight="10.199999999999999" x14ac:dyDescent="0.2"/>
  <cols>
    <col min="1" max="1" width="6.109375" style="13" customWidth="1"/>
    <col min="2" max="2" width="8.88671875" style="13" customWidth="1"/>
    <col min="3" max="3" width="7.109375" style="13" customWidth="1"/>
    <col min="4" max="4" width="7.44140625" style="13" customWidth="1"/>
    <col min="5" max="5" width="10" style="13" customWidth="1"/>
    <col min="6" max="6" width="5" style="13" customWidth="1"/>
    <col min="7" max="7" width="3.6640625" style="13" customWidth="1"/>
    <col min="8" max="8" width="4.6640625" style="13" customWidth="1"/>
    <col min="9" max="9" width="18.6640625" style="19" customWidth="1"/>
    <col min="10" max="10" width="2.6640625" style="13" customWidth="1"/>
    <col min="11" max="11" width="9.109375" style="13"/>
    <col min="12" max="12" width="2.88671875" style="13" customWidth="1"/>
    <col min="13" max="13" width="9.109375" style="13"/>
    <col min="14" max="14" width="2" style="13" customWidth="1"/>
    <col min="15" max="15" width="21.109375" style="13" customWidth="1"/>
    <col min="16" max="16" width="5" style="13" customWidth="1"/>
    <col min="17" max="17" width="9.109375" style="13"/>
    <col min="18" max="18" width="8.109375" style="13" customWidth="1"/>
    <col min="19" max="19" width="7.5546875" style="13" customWidth="1"/>
    <col min="20" max="20" width="9.109375" style="13"/>
    <col min="21" max="21" width="4.88671875" style="13" customWidth="1"/>
    <col min="22" max="22" width="2.33203125" style="13" customWidth="1"/>
    <col min="23" max="16384" width="9.109375" style="13"/>
  </cols>
  <sheetData>
    <row r="1" spans="1:41" s="1" customFormat="1" ht="12" customHeight="1" x14ac:dyDescent="0.2">
      <c r="B1" s="11">
        <v>37289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0.8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87" t="s">
        <v>129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0.8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0.8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0.8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0.8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40605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0.8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0.8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0.8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0.8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0.8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0.8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0.8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1.4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0.8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paperSize="5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zoomScale="80" workbookViewId="0">
      <selection activeCell="I13" sqref="I13"/>
    </sheetView>
  </sheetViews>
  <sheetFormatPr defaultColWidth="9.109375" defaultRowHeight="10.199999999999999" x14ac:dyDescent="0.2"/>
  <cols>
    <col min="1" max="1" width="6.109375" style="13" customWidth="1"/>
    <col min="2" max="2" width="8.88671875" style="13" customWidth="1"/>
    <col min="3" max="3" width="7.109375" style="13" customWidth="1"/>
    <col min="4" max="4" width="7.44140625" style="13" customWidth="1"/>
    <col min="5" max="5" width="10" style="13" customWidth="1"/>
    <col min="6" max="6" width="5" style="13" customWidth="1"/>
    <col min="7" max="7" width="3.6640625" style="13" customWidth="1"/>
    <col min="8" max="8" width="4.6640625" style="13" customWidth="1"/>
    <col min="9" max="9" width="18.6640625" style="19" customWidth="1"/>
    <col min="10" max="10" width="2.6640625" style="13" customWidth="1"/>
    <col min="11" max="11" width="9.109375" style="13"/>
    <col min="12" max="12" width="2.88671875" style="13" customWidth="1"/>
    <col min="13" max="13" width="9.109375" style="13"/>
    <col min="14" max="14" width="2" style="13" customWidth="1"/>
    <col min="15" max="15" width="21.109375" style="13" customWidth="1"/>
    <col min="16" max="16" width="5" style="13" customWidth="1"/>
    <col min="17" max="17" width="9.109375" style="13"/>
    <col min="18" max="18" width="8.109375" style="13" customWidth="1"/>
    <col min="19" max="19" width="7.5546875" style="13" customWidth="1"/>
    <col min="20" max="20" width="9.109375" style="13"/>
    <col min="21" max="21" width="4.88671875" style="13" customWidth="1"/>
    <col min="22" max="22" width="2.33203125" style="13" customWidth="1"/>
    <col min="23" max="16384" width="9.109375" style="13"/>
  </cols>
  <sheetData>
    <row r="1" spans="1:41" s="1" customFormat="1" ht="12" customHeight="1" x14ac:dyDescent="0.2">
      <c r="B1" s="11">
        <v>37288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0.8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123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0.8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0.8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0.8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0.8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40601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0.8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0.8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0.8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0.8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0.8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0.8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0.8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1.4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0.8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 FEB (05)</vt:lpstr>
      <vt:lpstr> FEB (04)MONDAY</vt:lpstr>
      <vt:lpstr>FEB (3 SUNDAY)</vt:lpstr>
      <vt:lpstr>FEB (2)</vt:lpstr>
      <vt:lpstr>FEB (01)</vt:lpstr>
      <vt:lpstr>'FEB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dcutsfor</dc:creator>
  <cp:lastModifiedBy>Havlíček Jan</cp:lastModifiedBy>
  <cp:lastPrinted>2002-02-01T18:59:59Z</cp:lastPrinted>
  <dcterms:created xsi:type="dcterms:W3CDTF">2002-01-29T17:12:54Z</dcterms:created>
  <dcterms:modified xsi:type="dcterms:W3CDTF">2023-09-10T15:11:34Z</dcterms:modified>
</cp:coreProperties>
</file>