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4800" windowHeight="4716" tabRatio="553" firstSheet="2" activeTab="2"/>
  </bookViews>
  <sheets>
    <sheet name=" COVER  NNG " sheetId="15" r:id="rId1"/>
    <sheet name="NNG - Summary" sheetId="24" r:id="rId2"/>
    <sheet name="NNG Projects " sheetId="1" r:id="rId3"/>
    <sheet name="NNG - COTH" sheetId="11" r:id="rId4"/>
    <sheet name="NNG Imb. &amp; Purch." sheetId="22" r:id="rId5"/>
    <sheet name="NNG Pool Projects " sheetId="3" r:id="rId6"/>
    <sheet name="Depreciation" sheetId="25" r:id="rId7"/>
  </sheets>
  <externalReferences>
    <externalReference r:id="rId8"/>
    <externalReference r:id="rId9"/>
    <externalReference r:id="rId10"/>
  </externalReferences>
  <definedNames>
    <definedName name="__123Graph_A" localSheetId="0" hidden="1">[3]TW!#REF!</definedName>
    <definedName name="__123Graph_A" hidden="1">[2]TW!#REF!</definedName>
    <definedName name="__123Graph_B" localSheetId="0" hidden="1">[3]TW!#REF!</definedName>
    <definedName name="__123Graph_B" hidden="1">[2]TW!#REF!</definedName>
    <definedName name="__123Graph_C" localSheetId="0" hidden="1">[3]TW!#REF!</definedName>
    <definedName name="__123Graph_C" hidden="1">[2]TW!#REF!</definedName>
    <definedName name="__123Graph_D" localSheetId="0" hidden="1">[3]TW!#REF!</definedName>
    <definedName name="__123Graph_D" hidden="1">[2]TW!#REF!</definedName>
    <definedName name="ALL" localSheetId="0">#REF!</definedName>
    <definedName name="ALL">#REF!</definedName>
    <definedName name="CAP" localSheetId="0">#REF!</definedName>
    <definedName name="CAP">#REF!</definedName>
    <definedName name="look">[1]summary!$D$8:$H$43</definedName>
    <definedName name="MGMT" localSheetId="0">#REF!</definedName>
    <definedName name="MGMT">#REF!</definedName>
    <definedName name="PDTotal">#REF!</definedName>
    <definedName name="_xlnm.Print_Area" localSheetId="6">Depreciation!$A$1:$O$35</definedName>
    <definedName name="_xlnm.Print_Area" localSheetId="3">'NNG - COTH'!$A$1:$M$34</definedName>
    <definedName name="_xlnm.Print_Area" localSheetId="1">'NNG - Summary'!$A$1:$P$37</definedName>
    <definedName name="_xlnm.Print_Area" localSheetId="4">'NNG Imb. &amp; Purch.'!$A$1:$X$48</definedName>
    <definedName name="_xlnm.Print_Area" localSheetId="5">'NNG Pool Projects '!$A$1:$AA$50</definedName>
    <definedName name="_xlnm.Print_Area" localSheetId="2">'NNG Projects '!$A$1:$AD$75</definedName>
    <definedName name="_xlnm.Print_Titles" localSheetId="2">'NNG Projects '!$1:$10</definedName>
    <definedName name="SJ" localSheetId="0">[3]TW!#REF!</definedName>
    <definedName name="SJ">[2]TW!#REF!</definedName>
    <definedName name="SYS" localSheetId="0">[3]TW!#REF!</definedName>
    <definedName name="SYS">[2]TW!#REF!</definedName>
  </definedNames>
  <calcPr calcId="92512" fullCalcOnLoad="1"/>
</workbook>
</file>

<file path=xl/calcChain.xml><?xml version="1.0" encoding="utf-8"?>
<calcChain xmlns="http://schemas.openxmlformats.org/spreadsheetml/2006/main">
  <c r="L9" i="25" l="1"/>
  <c r="N9" i="25"/>
  <c r="I13" i="25"/>
  <c r="I19" i="25"/>
  <c r="N19" i="25"/>
  <c r="I20" i="25"/>
  <c r="L20" i="25"/>
  <c r="I26" i="25"/>
  <c r="I27" i="25"/>
  <c r="N27" i="25"/>
  <c r="L30" i="25"/>
  <c r="N30" i="25"/>
  <c r="I34" i="11"/>
  <c r="J34" i="11"/>
  <c r="K34" i="11"/>
  <c r="L34" i="11"/>
  <c r="I13" i="22"/>
  <c r="K13" i="22"/>
  <c r="M13" i="22"/>
  <c r="O13" i="22"/>
  <c r="Q13" i="22"/>
  <c r="S13" i="22"/>
  <c r="U13" i="22"/>
  <c r="W13" i="22"/>
  <c r="I17" i="22"/>
  <c r="K17" i="22"/>
  <c r="M17" i="22"/>
  <c r="O17" i="22"/>
  <c r="Q17" i="22"/>
  <c r="S17" i="22"/>
  <c r="U17" i="22"/>
  <c r="W17" i="22"/>
  <c r="I19" i="22"/>
  <c r="K19" i="22"/>
  <c r="M19" i="22"/>
  <c r="O19" i="22"/>
  <c r="Q19" i="22"/>
  <c r="S19" i="22"/>
  <c r="U19" i="22"/>
  <c r="W19" i="22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G34" i="3"/>
  <c r="H34" i="3"/>
  <c r="J34" i="3"/>
  <c r="L34" i="3"/>
  <c r="P21" i="1"/>
  <c r="R21" i="1"/>
  <c r="T21" i="1"/>
  <c r="V21" i="1"/>
  <c r="X21" i="1"/>
  <c r="Z21" i="1"/>
  <c r="P28" i="1"/>
  <c r="R28" i="1"/>
  <c r="T28" i="1"/>
  <c r="V28" i="1"/>
  <c r="X28" i="1"/>
  <c r="Z28" i="1"/>
  <c r="P35" i="1"/>
  <c r="R35" i="1"/>
  <c r="T35" i="1"/>
  <c r="V35" i="1"/>
  <c r="X35" i="1"/>
  <c r="Z35" i="1"/>
  <c r="P38" i="1"/>
  <c r="R38" i="1"/>
  <c r="T38" i="1"/>
  <c r="V38" i="1"/>
  <c r="X38" i="1"/>
  <c r="Z38" i="1"/>
  <c r="P55" i="1"/>
  <c r="R55" i="1"/>
  <c r="T55" i="1"/>
  <c r="V55" i="1"/>
  <c r="X55" i="1"/>
  <c r="Z55" i="1"/>
  <c r="P64" i="1"/>
  <c r="R64" i="1"/>
  <c r="T64" i="1"/>
  <c r="V64" i="1"/>
  <c r="X64" i="1"/>
  <c r="Z64" i="1"/>
  <c r="P68" i="1"/>
  <c r="R68" i="1"/>
  <c r="T68" i="1"/>
  <c r="V68" i="1"/>
  <c r="X68" i="1"/>
  <c r="Z68" i="1"/>
  <c r="P72" i="1"/>
  <c r="R72" i="1"/>
  <c r="T72" i="1"/>
  <c r="V72" i="1"/>
  <c r="X72" i="1"/>
  <c r="Z72" i="1"/>
</calcChain>
</file>

<file path=xl/sharedStrings.xml><?xml version="1.0" encoding="utf-8"?>
<sst xmlns="http://schemas.openxmlformats.org/spreadsheetml/2006/main" count="503" uniqueCount="232">
  <si>
    <t xml:space="preserve">1995 Operating Contractual Agreement - 10 yr agreement </t>
  </si>
  <si>
    <t>NORTHERN NATURAL GAS</t>
  </si>
  <si>
    <t>(Incl Interest- 9.5%)</t>
  </si>
  <si>
    <t>Unlev</t>
  </si>
  <si>
    <t>Pre-Tax Impact</t>
  </si>
  <si>
    <t>Total Non Discretionary Projects</t>
  </si>
  <si>
    <t>Total Discretionary Projects</t>
  </si>
  <si>
    <t>TOTAL CAPITAL EXPENDITURES</t>
  </si>
  <si>
    <t>MUD - CIAC</t>
  </si>
  <si>
    <t>Utilicorp Priority Markets</t>
  </si>
  <si>
    <t>Rate case settlement (RP-98-203) - align firm entitlement where needed.</t>
  </si>
  <si>
    <t>Metropolitan Utilities District</t>
  </si>
  <si>
    <t>Long term commitment - 15 yrs - relocation of Omaha #1A TBS.</t>
  </si>
  <si>
    <t xml:space="preserve">Long term commitment - 15 yrs - '84th Street TBS mods </t>
  </si>
  <si>
    <t>Long term commitment - 15 yrs - $200M/y until 2006</t>
  </si>
  <si>
    <t xml:space="preserve">1/  </t>
  </si>
  <si>
    <t>Dcf of 7.3% for Peak Day 2000 excludes interest and overheads.  With interest and overheads the Dcf is 4.2%.  The Dcf for all other projects include capitalized interest and overheads as part of the cash flow.</t>
  </si>
  <si>
    <t xml:space="preserve"> Total  Marketing Non-Disc</t>
  </si>
  <si>
    <t>Sys. &amp; Comp. Marketing</t>
  </si>
  <si>
    <t>Bus. Services</t>
  </si>
  <si>
    <t>Trailblazer Expansion-25% Ownership in expansion</t>
  </si>
  <si>
    <t>Gallagher - Boland Retainer -Regulatory Asset</t>
  </si>
  <si>
    <t>Amortized over 60 months(Included in Gross O&amp;M)</t>
  </si>
  <si>
    <t>(Final Payment in 2003)</t>
  </si>
  <si>
    <t>Reverse Auction Payments - Order 636 Payments</t>
  </si>
  <si>
    <t>MM</t>
  </si>
  <si>
    <t>Btu/d</t>
  </si>
  <si>
    <t>Other Home</t>
  </si>
  <si>
    <t>Facilities</t>
  </si>
  <si>
    <t>Omaha Office - Carpet Replacement</t>
  </si>
  <si>
    <t>*</t>
  </si>
  <si>
    <t>Misc. Minnegasco TBS Upgrades</t>
  </si>
  <si>
    <t>Miscellaneous TBS additions and upgrades (regulator change-outs, EFM, etc.)</t>
  </si>
  <si>
    <t>Misc. TBS Upgrades</t>
  </si>
  <si>
    <t>Misc. TBS additions and upgrades for the Minneapolis Area Small Customer Group</t>
  </si>
  <si>
    <t>OPPD Power Plant</t>
  </si>
  <si>
    <t>Build pipeline, compression, and appurtenant facilities</t>
  </si>
  <si>
    <t>* Capital Dollars based on preliminary scoping and costs.  As projects are further defined, all DCFs and other financial information</t>
  </si>
  <si>
    <t xml:space="preserve">   will be presented as part of the project approval process.</t>
  </si>
  <si>
    <t>Legal</t>
  </si>
  <si>
    <t>Total Marketing Disc</t>
  </si>
  <si>
    <t>MFE Enhancements</t>
  </si>
  <si>
    <t>Market Intelligence</t>
  </si>
  <si>
    <t>NC</t>
  </si>
  <si>
    <t>Other</t>
  </si>
  <si>
    <t xml:space="preserve">  </t>
  </si>
  <si>
    <t xml:space="preserve">Disc/  </t>
  </si>
  <si>
    <t>WO</t>
  </si>
  <si>
    <t>#</t>
  </si>
  <si>
    <t>Manangement Overview</t>
  </si>
  <si>
    <t>NORTHERN NATURAL GAS COMPANY</t>
  </si>
  <si>
    <t>Net Income From Capital Expenditures</t>
  </si>
  <si>
    <t>(Dollars In Millions)</t>
  </si>
  <si>
    <t xml:space="preserve"> </t>
  </si>
  <si>
    <t>DISCRETIONARY</t>
  </si>
  <si>
    <t xml:space="preserve">Total </t>
  </si>
  <si>
    <t>Process Category</t>
  </si>
  <si>
    <t>Department</t>
  </si>
  <si>
    <t xml:space="preserve">Proj </t>
  </si>
  <si>
    <t>Project Name</t>
  </si>
  <si>
    <t>Project</t>
  </si>
  <si>
    <t>CAPITAL EXPENDITURES</t>
  </si>
  <si>
    <t xml:space="preserve">DCF </t>
  </si>
  <si>
    <t>Comments</t>
  </si>
  <si>
    <t>IL</t>
  </si>
  <si>
    <t>NE,IA, WI, MN</t>
  </si>
  <si>
    <t>Disc</t>
  </si>
  <si>
    <t>IA</t>
  </si>
  <si>
    <t>C</t>
  </si>
  <si>
    <t>TX</t>
  </si>
  <si>
    <t>NE</t>
  </si>
  <si>
    <t>KS</t>
  </si>
  <si>
    <t>MN</t>
  </si>
  <si>
    <t>- Misc.</t>
  </si>
  <si>
    <r>
      <t xml:space="preserve">Discretionary Pool. Approval requires 15% or greater return. </t>
    </r>
    <r>
      <rPr>
        <sz val="14"/>
        <color indexed="10"/>
        <rFont val="Arial"/>
        <family val="2"/>
      </rPr>
      <t>See Attached</t>
    </r>
  </si>
  <si>
    <t>WI</t>
  </si>
  <si>
    <t>IO</t>
  </si>
  <si>
    <t xml:space="preserve">NE  </t>
  </si>
  <si>
    <t>ST</t>
  </si>
  <si>
    <t>Equipment Replacement and Upgrades to meet reliability and performance requirements</t>
  </si>
  <si>
    <t>CAPITAL BUDGET</t>
  </si>
  <si>
    <t>Prob</t>
  </si>
  <si>
    <t>Discretionary Pool Projects - Marketing</t>
  </si>
  <si>
    <t>Total Marketing-Systems Disc</t>
  </si>
  <si>
    <t>Marketing- Systems Projects Disc</t>
  </si>
  <si>
    <t>Wisconsin Gas Co.</t>
  </si>
  <si>
    <t>Commitment of 300,000/year (2000 - 2002)</t>
  </si>
  <si>
    <t>Regulatory</t>
  </si>
  <si>
    <t>Regulatory Commision Expense</t>
  </si>
  <si>
    <t>(Included in Gross O&amp;M)</t>
  </si>
  <si>
    <t>TOTAL</t>
  </si>
  <si>
    <t>Estimated Pool Dollars requested</t>
  </si>
  <si>
    <t>2nd CE</t>
  </si>
  <si>
    <t>Plan</t>
  </si>
  <si>
    <t>1996 ACTUAL - 2003 PROJECTION</t>
  </si>
  <si>
    <t>($ Millions)</t>
  </si>
  <si>
    <t>Actual</t>
  </si>
  <si>
    <t>Est.</t>
  </si>
  <si>
    <t>Net Cash Flow Impact</t>
  </si>
  <si>
    <t>Imbalance Activity - Cash In</t>
  </si>
  <si>
    <t>- Cash Out</t>
  </si>
  <si>
    <t xml:space="preserve">   Net Imbalance Activity</t>
  </si>
  <si>
    <t>- Carlton</t>
  </si>
  <si>
    <t xml:space="preserve">   Total Gas Purchases</t>
  </si>
  <si>
    <t>Note - Gas volumes purchased in one month are paid for in the next month.</t>
  </si>
  <si>
    <t>Computer Blanket - Business Services</t>
  </si>
  <si>
    <t>Computer Blanket - Marketing</t>
  </si>
  <si>
    <t>NON-DISCRETIONARY</t>
  </si>
  <si>
    <t>Total Other Disc</t>
  </si>
  <si>
    <t>Non Disc</t>
  </si>
  <si>
    <t>Total</t>
  </si>
  <si>
    <t>Marketing</t>
  </si>
  <si>
    <t>c</t>
  </si>
  <si>
    <t>Discretionary Marketing Pool</t>
  </si>
  <si>
    <t>Marketing Projects</t>
  </si>
  <si>
    <t>Non-Disc - 1</t>
  </si>
  <si>
    <t>nc</t>
  </si>
  <si>
    <t>Exxon/Mobil</t>
  </si>
  <si>
    <t>Team</t>
  </si>
  <si>
    <t>North</t>
  </si>
  <si>
    <t>Tall Corn Ethanol Plant</t>
  </si>
  <si>
    <t>Power</t>
  </si>
  <si>
    <t>Project MAX</t>
  </si>
  <si>
    <t>Cunningham Wells</t>
  </si>
  <si>
    <t>Expand Cunningham Storage Field</t>
  </si>
  <si>
    <t>MidAm - Pleasant Hill</t>
  </si>
  <si>
    <t>?</t>
  </si>
  <si>
    <t>New Power Plant (Des Moines)</t>
  </si>
  <si>
    <t>Redfield Storage</t>
  </si>
  <si>
    <t>Price&amp;St</t>
  </si>
  <si>
    <t>Simulation Model, Well Testing, Well Work Overs</t>
  </si>
  <si>
    <t>Belleville Compression</t>
  </si>
  <si>
    <t>NNG / WG TBS (Bluff Creek,Wi)</t>
  </si>
  <si>
    <t>Contract Extension with Wisconsin Gas - East Leg Sale</t>
  </si>
  <si>
    <t>Tivoli Land Purchase</t>
  </si>
  <si>
    <t>Purchase Assets in Lieu of Lease Payments</t>
  </si>
  <si>
    <t>Denison Ethanol Plant</t>
  </si>
  <si>
    <t>Central</t>
  </si>
  <si>
    <t>Ethanol Plant in Denison, IA  (3,250 mcf/d)</t>
  </si>
  <si>
    <t>Misc. Xcel Energy TBS Upgrades</t>
  </si>
  <si>
    <t>Owatonna TBS Relocation</t>
  </si>
  <si>
    <t>Rainy River Power Project</t>
  </si>
  <si>
    <t>Laskin Industrial Park</t>
  </si>
  <si>
    <t>Slaton TBS Sale / Relocation</t>
  </si>
  <si>
    <t>Owatonna</t>
  </si>
  <si>
    <t>Minnesota Power</t>
  </si>
  <si>
    <t>Northwest Natural</t>
  </si>
  <si>
    <t>Prob.</t>
  </si>
  <si>
    <t>Adjust</t>
  </si>
  <si>
    <t>Build New Interconnect with Williams</t>
  </si>
  <si>
    <t xml:space="preserve">AVA Upgrade </t>
  </si>
  <si>
    <t>Upgrade AVA equipment in Room 227</t>
  </si>
  <si>
    <t>Replace Carpet for NNG floors 3, and NNG's share of  2, 1.</t>
  </si>
  <si>
    <t>LES / Salt Valley</t>
  </si>
  <si>
    <t>Build tap and valve for new power plant</t>
  </si>
  <si>
    <t>Revenue Management Phase Ill</t>
  </si>
  <si>
    <t>Misc. Wisconsin Gas TBS Upgrades</t>
  </si>
  <si>
    <t>LaCrosse Branchline Expansion</t>
  </si>
  <si>
    <t>Long term contracts - 10 yrs - last year of construction</t>
  </si>
  <si>
    <t>Develop a systems to create revenue opportunities</t>
  </si>
  <si>
    <t>Bi-directional I/C at PEPL / ANR</t>
  </si>
  <si>
    <t>Build Bi-directional I/C at Janesville</t>
  </si>
  <si>
    <t>Tariff Software - Reg Affairs</t>
  </si>
  <si>
    <t>Rate Case Software - Reg Affairs</t>
  </si>
  <si>
    <t>Form 567 Software - Reg Affairs</t>
  </si>
  <si>
    <t>Computer Blanket -Reg Affairs</t>
  </si>
  <si>
    <t>NORTHERN NATURAL GAS COMPANY - COMMERCIAL GROUP</t>
  </si>
  <si>
    <t>Preliminary NNG Commercial Group</t>
  </si>
  <si>
    <t>NORTHERN NATURAL GAS - COMMERCIAL GROUP</t>
  </si>
  <si>
    <t>CAPITAL OTHER THAN PLANT - COMMERCIAL GROUP</t>
  </si>
  <si>
    <t>Incl. In IT Budget</t>
  </si>
  <si>
    <t>Estimate for studies</t>
  </si>
  <si>
    <t>Estimated study dollars for possible future projects</t>
  </si>
  <si>
    <t>Commercial Reporting Environment</t>
  </si>
  <si>
    <t>CE</t>
  </si>
  <si>
    <t>Provide for continued automation of MFE processes.</t>
  </si>
  <si>
    <t>Enhance current web-scraped information.</t>
  </si>
  <si>
    <t>Allow commercial support personnel to access information more quickly.</t>
  </si>
  <si>
    <t>Provide data extraction and manipulation to support NNG's next rate case.</t>
  </si>
  <si>
    <t>Provide for electronic filing of NNG Tariff in accordance with FERC filing guidelines.</t>
  </si>
  <si>
    <t>2001 2nd C.E.</t>
  </si>
  <si>
    <t>CAPITAL SUMMARY - COMMERCIAL GROUP</t>
  </si>
  <si>
    <t>Discretionary</t>
  </si>
  <si>
    <t>Non-Discretionary made up of 11 Projects</t>
  </si>
  <si>
    <t>Total Capital - Plant</t>
  </si>
  <si>
    <t xml:space="preserve">     Discretionary</t>
  </si>
  <si>
    <t xml:space="preserve">     Non-Discretionary</t>
  </si>
  <si>
    <t>Metropolitan Utilities District ($6.3 MM) - Commitment on long term contract extension</t>
  </si>
  <si>
    <t>Belleville Compression &amp; NNG/WG TBS ($2.5 MM) - East Leg Sale, Contract extension with Wisconsin Gas</t>
  </si>
  <si>
    <t>Trailblazer Expansion - 25% Ownership in Expansion ($4.5 MM)</t>
  </si>
  <si>
    <t>Regulatory Commission Expense - ($.5 MM in 2002, $1.3 MM in 2003) - Increase for 2003 Rate Case</t>
  </si>
  <si>
    <t>($MM)</t>
  </si>
  <si>
    <t>Base Gas Buyback ($20.1 MM in 2002, 0 in 2003)  See additional SBA Expense for the carrying cost on remaining amount</t>
  </si>
  <si>
    <t>IMBALANCE SETTLEMENTS / GAS PURCHASES</t>
  </si>
  <si>
    <t>Base Gas Buyback  (2002 - 6.7, 2003 - 0 Bcf)</t>
  </si>
  <si>
    <t>DEPRECIATION FROM CAPITAL - COMMERCIAL GROUP</t>
  </si>
  <si>
    <t>Estimated Depreciation from 2001 Capital</t>
  </si>
  <si>
    <t>Total Capital Spent in 2001</t>
  </si>
  <si>
    <t>Depreciation Rate / Transmission-Onshore</t>
  </si>
  <si>
    <t>Estimated Depreciation from 2002 Capital</t>
  </si>
  <si>
    <t>Total Depreciation</t>
  </si>
  <si>
    <t>Total Depreciation for 2002</t>
  </si>
  <si>
    <t>Only November &amp; December in-service for 2002</t>
  </si>
  <si>
    <t>Estimated Depreciation from 2003 Capital</t>
  </si>
  <si>
    <t>Total Capital Spent in 2002</t>
  </si>
  <si>
    <t>Total Capital Spent in 2003</t>
  </si>
  <si>
    <t>Only November &amp; December in-service for 2003</t>
  </si>
  <si>
    <t>Total Depreciation by Year</t>
  </si>
  <si>
    <t>Exxon / Mobil ($3.5 MM) - Commitment on 10 year Operating Agreement  ($6.8 MM left on commitment which ends in 2005)</t>
  </si>
  <si>
    <t>Gas Purchases</t>
  </si>
  <si>
    <t>Capital Other Than Plant</t>
  </si>
  <si>
    <t>Imbalances/Gas Purchases  (See Attached)</t>
  </si>
  <si>
    <t>Non-Discretionary</t>
  </si>
  <si>
    <t>Total Capital Pool in Plan = $15.0 MM,  Revenue from Capital Pool $1.1 MM in 2002.  In-service November1,2002</t>
  </si>
  <si>
    <t>NNG Omaha / Minn. Office - Pool Car</t>
  </si>
  <si>
    <t>NNG Omaha / Minneapolis office pool car replacements.</t>
  </si>
  <si>
    <t>Little Sioux Ethanol Plant</t>
  </si>
  <si>
    <t>New Bi-directional interconnect</t>
  </si>
  <si>
    <t>New Interconnect</t>
  </si>
  <si>
    <t>Discretionary Pool made up of 18 Projects (total project estimates = $28.1 MM, Probability Adjusted = $11.7 MM)</t>
  </si>
  <si>
    <t>August 22, 2001</t>
  </si>
  <si>
    <t xml:space="preserve">Commercial Group -Systems </t>
  </si>
  <si>
    <t>Total Systems</t>
  </si>
  <si>
    <t>Other Non Pool Items = $6.2 MM  (Cunningham Wells $4.7MM)</t>
  </si>
  <si>
    <t>2002 - 2003 OPERATING &amp; STRATEGIC PLAN</t>
  </si>
  <si>
    <t xml:space="preserve">2002 - 2003 OPERATING &amp; STRATEGIC PLAN </t>
  </si>
  <si>
    <t>Bring Gas to new Ethanol Plant located in Coon Rapids, Iowa (in-service 11/1/02)</t>
  </si>
  <si>
    <t>Bring Gas to new Ethanol Plant located in Marcus, Iowa (in-service 7/1/02)</t>
  </si>
  <si>
    <t>Serve new power plant load in Cass Co.,NE - build tap and meter run to plant</t>
  </si>
  <si>
    <t xml:space="preserve">Other </t>
  </si>
  <si>
    <t>Various</t>
  </si>
  <si>
    <t>Other undefined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</si>
</sst>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5" formatCode="_(&quot;$&quot;* #,##0_);_(&quot;$&quot;* \(#,##0\);_(&quot;$&quot;* &quot;-&quot;??_);_(@_)"/>
    <numFmt numFmtId="166" formatCode="0.0%"/>
    <numFmt numFmtId="167" formatCode="_(* #,##0.0000_);_(* \(#,##0.0000\);_(* &quot;-&quot;??_);_(@_)"/>
    <numFmt numFmtId="168" formatCode="0.00_);[Red]\(0.00\)"/>
    <numFmt numFmtId="169" formatCode="&quot;$&quot;#,##0.0_);\(&quot;$&quot;#,##0.0\)"/>
    <numFmt numFmtId="170" formatCode="#,##0.0_);\(#,##0.0\)"/>
    <numFmt numFmtId="171" formatCode="0.0"/>
    <numFmt numFmtId="172" formatCode="0.0_);\(0.0\)"/>
    <numFmt numFmtId="173" formatCode="#,##0.0_);[Red]\(#,##0.0\)"/>
    <numFmt numFmtId="175" formatCode="dd\-mmm\-yy"/>
    <numFmt numFmtId="176" formatCode="&quot;$&quot;#,##0"/>
  </numFmts>
  <fonts count="94">
    <font>
      <sz val="10"/>
      <name val="Arial"/>
    </font>
    <font>
      <b/>
      <sz val="10"/>
      <name val="Arial"/>
    </font>
    <font>
      <sz val="10"/>
      <name val="Arial"/>
    </font>
    <font>
      <sz val="10"/>
      <color indexed="8"/>
      <name val="Arial MT"/>
    </font>
    <font>
      <sz val="10"/>
      <color indexed="8"/>
      <name val="Arial"/>
    </font>
    <font>
      <sz val="10"/>
      <color indexed="8"/>
      <name val="Arial"/>
      <family val="2"/>
    </font>
    <font>
      <b/>
      <sz val="10"/>
      <color indexed="8"/>
      <name val="Arial MT"/>
    </font>
    <font>
      <b/>
      <sz val="12"/>
      <color indexed="8"/>
      <name val="Arial MT"/>
    </font>
    <font>
      <b/>
      <sz val="10"/>
      <color indexed="8"/>
      <name val="Arial"/>
      <family val="2"/>
    </font>
    <font>
      <u val="singleAccounting"/>
      <sz val="10"/>
      <color indexed="8"/>
      <name val="Arial"/>
      <family val="2"/>
    </font>
    <font>
      <u/>
      <sz val="10"/>
      <color indexed="8"/>
      <name val="Arial"/>
      <family val="2"/>
    </font>
    <font>
      <b/>
      <sz val="11"/>
      <color indexed="8"/>
      <name val="Arial MT"/>
    </font>
    <font>
      <b/>
      <u val="singleAccounting"/>
      <sz val="10"/>
      <color indexed="8"/>
      <name val="Arial MT"/>
    </font>
    <font>
      <b/>
      <u val="singleAccounting"/>
      <sz val="10"/>
      <color indexed="8"/>
      <name val="Arial"/>
      <family val="2"/>
    </font>
    <font>
      <b/>
      <sz val="12"/>
      <color indexed="10"/>
      <name val="Arial MT"/>
    </font>
    <font>
      <sz val="14"/>
      <name val="Arial"/>
      <family val="2"/>
    </font>
    <font>
      <sz val="14"/>
      <color indexed="8"/>
      <name val="Arial"/>
    </font>
    <font>
      <b/>
      <sz val="14"/>
      <color indexed="8"/>
      <name val="Arial MT"/>
    </font>
    <font>
      <sz val="14"/>
      <color indexed="8"/>
      <name val="Arial MT"/>
    </font>
    <font>
      <sz val="12"/>
      <color indexed="8"/>
      <name val="Arial"/>
    </font>
    <font>
      <sz val="12"/>
      <color indexed="8"/>
      <name val="Arial MT"/>
    </font>
    <font>
      <sz val="12"/>
      <color indexed="8"/>
      <name val="Arial"/>
      <family val="2"/>
    </font>
    <font>
      <sz val="12"/>
      <name val="Arial"/>
    </font>
    <font>
      <b/>
      <sz val="12"/>
      <color indexed="56"/>
      <name val="Arial"/>
      <family val="2"/>
    </font>
    <font>
      <sz val="16"/>
      <color indexed="8"/>
      <name val="Arial"/>
    </font>
    <font>
      <b/>
      <sz val="16"/>
      <color indexed="10"/>
      <name val="Arial MT"/>
    </font>
    <font>
      <b/>
      <sz val="16"/>
      <color indexed="8"/>
      <name val="Arial MT"/>
    </font>
    <font>
      <sz val="16"/>
      <color indexed="8"/>
      <name val="Arial MT"/>
    </font>
    <font>
      <u val="singleAccounting"/>
      <sz val="14"/>
      <color indexed="8"/>
      <name val="Arial"/>
      <family val="2"/>
    </font>
    <font>
      <b/>
      <sz val="14"/>
      <color indexed="10"/>
      <name val="Arial"/>
      <family val="2"/>
    </font>
    <font>
      <b/>
      <sz val="14"/>
      <color indexed="8"/>
      <name val="Arial"/>
      <family val="2"/>
    </font>
    <font>
      <u/>
      <sz val="14"/>
      <color indexed="8"/>
      <name val="Arial"/>
      <family val="2"/>
    </font>
    <font>
      <b/>
      <u val="singleAccounting"/>
      <sz val="14"/>
      <color indexed="8"/>
      <name val="Arial"/>
      <family val="2"/>
    </font>
    <font>
      <b/>
      <u val="singleAccounting"/>
      <sz val="14"/>
      <color indexed="8"/>
      <name val="Arial MT"/>
    </font>
    <font>
      <sz val="14"/>
      <color indexed="8"/>
      <name val="Arial"/>
      <family val="2"/>
    </font>
    <font>
      <b/>
      <u val="singleAccounting"/>
      <sz val="14"/>
      <color indexed="56"/>
      <name val="Arial MT"/>
    </font>
    <font>
      <sz val="14"/>
      <name val="Arial"/>
    </font>
    <font>
      <b/>
      <sz val="14"/>
      <color indexed="56"/>
      <name val="Arial"/>
      <family val="2"/>
    </font>
    <font>
      <sz val="14"/>
      <color indexed="59"/>
      <name val="Arial MT"/>
    </font>
    <font>
      <sz val="14"/>
      <color indexed="59"/>
      <name val="Arial"/>
    </font>
    <font>
      <sz val="14"/>
      <color indexed="10"/>
      <name val="Arial"/>
      <family val="2"/>
    </font>
    <font>
      <b/>
      <u/>
      <sz val="14"/>
      <color indexed="56"/>
      <name val="Arial"/>
      <family val="2"/>
    </font>
    <font>
      <b/>
      <sz val="14"/>
      <color indexed="56"/>
      <name val="Arial MT"/>
    </font>
    <font>
      <b/>
      <sz val="14"/>
      <color indexed="8"/>
      <name val="Arial"/>
    </font>
    <font>
      <b/>
      <u/>
      <sz val="14"/>
      <color indexed="8"/>
      <name val="Arial MT"/>
    </font>
    <font>
      <u/>
      <sz val="14"/>
      <color indexed="8"/>
      <name val="Arial"/>
    </font>
    <font>
      <b/>
      <sz val="18"/>
      <name val="Arial"/>
      <family val="2"/>
    </font>
    <font>
      <sz val="18"/>
      <name val="Arial"/>
      <family val="2"/>
    </font>
    <font>
      <sz val="12"/>
      <color indexed="10"/>
      <name val="Arial"/>
    </font>
    <font>
      <sz val="14"/>
      <color indexed="10"/>
      <name val="Arial"/>
    </font>
    <font>
      <b/>
      <sz val="14"/>
      <color indexed="10"/>
      <name val="Arial MT"/>
    </font>
    <font>
      <sz val="14"/>
      <color indexed="10"/>
      <name val="Arial MT"/>
    </font>
    <font>
      <b/>
      <u val="singleAccounting"/>
      <sz val="14"/>
      <color indexed="10"/>
      <name val="Arial"/>
      <family val="2"/>
    </font>
    <font>
      <u/>
      <sz val="14"/>
      <color indexed="10"/>
      <name val="Arial"/>
      <family val="2"/>
    </font>
    <font>
      <b/>
      <u val="singleAccounting"/>
      <sz val="14"/>
      <color indexed="10"/>
      <name val="Arial MT"/>
    </font>
    <font>
      <b/>
      <u/>
      <sz val="14"/>
      <color indexed="10"/>
      <name val="Arial MT"/>
    </font>
    <font>
      <u/>
      <sz val="14"/>
      <color indexed="10"/>
      <name val="Arial"/>
    </font>
    <font>
      <b/>
      <sz val="14"/>
      <color indexed="17"/>
      <name val="Arial"/>
      <family val="2"/>
    </font>
    <font>
      <sz val="14"/>
      <color indexed="17"/>
      <name val="Arial"/>
      <family val="2"/>
    </font>
    <font>
      <b/>
      <sz val="14"/>
      <color indexed="56"/>
      <name val="Arial"/>
    </font>
    <font>
      <b/>
      <sz val="14"/>
      <color indexed="10"/>
      <name val="Arial"/>
    </font>
    <font>
      <b/>
      <sz val="14"/>
      <color indexed="59"/>
      <name val="Arial MT"/>
    </font>
    <font>
      <sz val="10"/>
      <color indexed="10"/>
      <name val="Arial"/>
    </font>
    <font>
      <b/>
      <u val="singleAccounting"/>
      <sz val="10"/>
      <color indexed="10"/>
      <name val="Arial MT"/>
    </font>
    <font>
      <b/>
      <sz val="10"/>
      <color indexed="10"/>
      <name val="Arial MT"/>
    </font>
    <font>
      <b/>
      <u val="singleAccounting"/>
      <sz val="10"/>
      <color indexed="10"/>
      <name val="Arial"/>
      <family val="2"/>
    </font>
    <font>
      <sz val="10"/>
      <color indexed="10"/>
      <name val="Arial"/>
      <family val="2"/>
    </font>
    <font>
      <b/>
      <sz val="14"/>
      <color indexed="12"/>
      <name val="Arial"/>
      <family val="2"/>
    </font>
    <font>
      <sz val="11"/>
      <name val="Arial"/>
      <family val="2"/>
    </font>
    <font>
      <b/>
      <sz val="12"/>
      <color indexed="12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u/>
      <sz val="10"/>
      <color indexed="12"/>
      <name val="Arial"/>
      <family val="2"/>
    </font>
    <font>
      <b/>
      <u/>
      <sz val="10"/>
      <name val="Arial"/>
      <family val="2"/>
    </font>
    <font>
      <u/>
      <sz val="10"/>
      <color indexed="12"/>
      <name val="Arial"/>
      <family val="2"/>
    </font>
    <font>
      <u/>
      <sz val="10"/>
      <name val="Arial"/>
      <family val="2"/>
    </font>
    <font>
      <b/>
      <u val="double"/>
      <sz val="10"/>
      <name val="Arial"/>
      <family val="2"/>
    </font>
    <font>
      <u val="double"/>
      <sz val="10"/>
      <name val="Arial"/>
      <family val="2"/>
    </font>
    <font>
      <sz val="6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u/>
      <sz val="16"/>
      <name val="Arial"/>
      <family val="2"/>
    </font>
    <font>
      <b/>
      <u val="double"/>
      <sz val="16"/>
      <name val="Arial"/>
      <family val="2"/>
    </font>
    <font>
      <b/>
      <sz val="36"/>
      <name val="Arial"/>
      <family val="2"/>
    </font>
    <font>
      <sz val="28"/>
      <name val="Arial"/>
      <family val="2"/>
    </font>
    <font>
      <b/>
      <sz val="12"/>
      <color indexed="8"/>
      <name val="Arial"/>
      <family val="2"/>
    </font>
    <font>
      <b/>
      <u/>
      <sz val="16"/>
      <color indexed="56"/>
      <name val="Arial"/>
      <family val="2"/>
    </font>
    <font>
      <u/>
      <sz val="16"/>
      <name val="Arial"/>
      <family val="2"/>
    </font>
    <font>
      <b/>
      <sz val="10"/>
      <color indexed="10"/>
      <name val="Arial"/>
      <family val="2"/>
    </font>
    <font>
      <b/>
      <sz val="12"/>
      <name val="Arial"/>
      <family val="2"/>
    </font>
    <font>
      <u val="doubleAccounting"/>
      <sz val="10"/>
      <name val="Arial"/>
      <family val="2"/>
    </font>
    <font>
      <b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94">
    <xf numFmtId="0" fontId="0" fillId="0" borderId="0" xfId="0"/>
    <xf numFmtId="170" fontId="3" fillId="0" borderId="0" xfId="1" applyNumberFormat="1" applyFont="1" applyProtection="1"/>
    <xf numFmtId="164" fontId="3" fillId="0" borderId="0" xfId="2" applyNumberFormat="1" applyFont="1" applyAlignment="1">
      <alignment horizontal="left"/>
    </xf>
    <xf numFmtId="0" fontId="5" fillId="0" borderId="0" xfId="0" applyFont="1"/>
    <xf numFmtId="0" fontId="4" fillId="0" borderId="0" xfId="0" applyFont="1"/>
    <xf numFmtId="170" fontId="4" fillId="0" borderId="0" xfId="0" applyNumberFormat="1" applyFont="1"/>
    <xf numFmtId="164" fontId="4" fillId="0" borderId="0" xfId="2" applyNumberFormat="1" applyFont="1"/>
    <xf numFmtId="170" fontId="4" fillId="0" borderId="0" xfId="1" applyNumberFormat="1" applyFont="1"/>
    <xf numFmtId="164" fontId="6" fillId="0" borderId="0" xfId="2" applyNumberFormat="1" applyFont="1" applyAlignment="1">
      <alignment horizontal="left"/>
    </xf>
    <xf numFmtId="0" fontId="5" fillId="0" borderId="0" xfId="0" applyFont="1" applyBorder="1"/>
    <xf numFmtId="170" fontId="3" fillId="0" borderId="0" xfId="1" applyNumberFormat="1" applyFont="1" applyBorder="1" applyProtection="1"/>
    <xf numFmtId="164" fontId="6" fillId="0" borderId="0" xfId="2" applyNumberFormat="1" applyFont="1"/>
    <xf numFmtId="10" fontId="4" fillId="0" borderId="0" xfId="3" applyNumberFormat="1" applyFont="1"/>
    <xf numFmtId="165" fontId="4" fillId="0" borderId="0" xfId="2" applyNumberFormat="1" applyFont="1"/>
    <xf numFmtId="170" fontId="4" fillId="0" borderId="0" xfId="1" applyNumberFormat="1" applyFont="1" applyProtection="1"/>
    <xf numFmtId="0" fontId="4" fillId="0" borderId="0" xfId="0" applyFont="1" applyAlignment="1">
      <alignment horizontal="centerContinuous"/>
    </xf>
    <xf numFmtId="165" fontId="7" fillId="0" borderId="0" xfId="2" applyNumberFormat="1" applyFont="1" applyAlignment="1"/>
    <xf numFmtId="164" fontId="12" fillId="0" borderId="0" xfId="2" applyNumberFormat="1" applyFont="1" applyAlignment="1">
      <alignment horizontal="left"/>
    </xf>
    <xf numFmtId="164" fontId="12" fillId="0" borderId="0" xfId="2" applyNumberFormat="1" applyFont="1" applyAlignment="1">
      <alignment horizontal="center"/>
    </xf>
    <xf numFmtId="164" fontId="13" fillId="0" borderId="0" xfId="2" applyNumberFormat="1" applyFont="1" applyAlignment="1">
      <alignment horizontal="left"/>
    </xf>
    <xf numFmtId="0" fontId="12" fillId="0" borderId="0" xfId="2" applyNumberFormat="1" applyFont="1" applyAlignment="1">
      <alignment horizontal="centerContinuous"/>
    </xf>
    <xf numFmtId="0" fontId="6" fillId="0" borderId="0" xfId="2" applyNumberFormat="1" applyFont="1" applyAlignment="1">
      <alignment horizontal="centerContinuous"/>
    </xf>
    <xf numFmtId="165" fontId="12" fillId="0" borderId="0" xfId="2" applyNumberFormat="1" applyFont="1" applyAlignment="1">
      <alignment horizontal="centerContinuous"/>
    </xf>
    <xf numFmtId="164" fontId="6" fillId="0" borderId="0" xfId="2" applyNumberFormat="1" applyFont="1" applyAlignment="1">
      <alignment horizontal="centerContinuous"/>
    </xf>
    <xf numFmtId="165" fontId="6" fillId="0" borderId="0" xfId="2" applyNumberFormat="1" applyFont="1" applyAlignment="1">
      <alignment horizontal="center"/>
    </xf>
    <xf numFmtId="165" fontId="6" fillId="0" borderId="0" xfId="2" applyNumberFormat="1" applyFont="1"/>
    <xf numFmtId="10" fontId="6" fillId="0" borderId="0" xfId="3" applyNumberFormat="1" applyFont="1" applyAlignment="1">
      <alignment horizontal="center"/>
    </xf>
    <xf numFmtId="0" fontId="5" fillId="0" borderId="0" xfId="0" applyFont="1" applyBorder="1" applyAlignment="1">
      <alignment horizontal="left"/>
    </xf>
    <xf numFmtId="164" fontId="7" fillId="0" borderId="0" xfId="2" applyNumberFormat="1" applyFont="1" applyAlignment="1"/>
    <xf numFmtId="0" fontId="4" fillId="0" borderId="0" xfId="0" applyFont="1" applyAlignment="1"/>
    <xf numFmtId="164" fontId="4" fillId="0" borderId="0" xfId="2" applyNumberFormat="1" applyFont="1" applyAlignment="1"/>
    <xf numFmtId="10" fontId="4" fillId="0" borderId="0" xfId="3" applyNumberFormat="1" applyFont="1" applyAlignment="1"/>
    <xf numFmtId="164" fontId="3" fillId="0" borderId="0" xfId="2" applyNumberFormat="1" applyFont="1" applyAlignment="1"/>
    <xf numFmtId="164" fontId="9" fillId="0" borderId="0" xfId="2" applyNumberFormat="1" applyFont="1" applyAlignment="1"/>
    <xf numFmtId="37" fontId="8" fillId="0" borderId="0" xfId="1" applyNumberFormat="1" applyFont="1" applyAlignment="1"/>
    <xf numFmtId="0" fontId="10" fillId="0" borderId="0" xfId="0" applyFont="1" applyAlignment="1"/>
    <xf numFmtId="166" fontId="7" fillId="0" borderId="0" xfId="3" applyNumberFormat="1" applyFont="1" applyAlignment="1"/>
    <xf numFmtId="165" fontId="11" fillId="0" borderId="0" xfId="2" applyNumberFormat="1" applyFont="1" applyAlignment="1"/>
    <xf numFmtId="164" fontId="14" fillId="0" borderId="0" xfId="2" applyNumberFormat="1" applyFont="1" applyAlignment="1"/>
    <xf numFmtId="0" fontId="0" fillId="0" borderId="0" xfId="0" applyAlignment="1">
      <alignment wrapText="1"/>
    </xf>
    <xf numFmtId="168" fontId="4" fillId="0" borderId="0" xfId="2" applyNumberFormat="1" applyFont="1"/>
    <xf numFmtId="43" fontId="4" fillId="0" borderId="0" xfId="1" applyFont="1" applyProtection="1"/>
    <xf numFmtId="170" fontId="4" fillId="0" borderId="0" xfId="0" quotePrefix="1" applyNumberFormat="1" applyFont="1" applyAlignment="1">
      <alignment horizontal="center"/>
    </xf>
    <xf numFmtId="164" fontId="4" fillId="0" borderId="0" xfId="2" quotePrefix="1" applyNumberFormat="1" applyFont="1"/>
    <xf numFmtId="0" fontId="16" fillId="0" borderId="0" xfId="0" applyFont="1"/>
    <xf numFmtId="0" fontId="16" fillId="0" borderId="0" xfId="0" applyFont="1" applyAlignment="1"/>
    <xf numFmtId="164" fontId="16" fillId="0" borderId="0" xfId="2" applyNumberFormat="1" applyFont="1" applyAlignment="1"/>
    <xf numFmtId="164" fontId="17" fillId="0" borderId="0" xfId="2" applyNumberFormat="1" applyFont="1" applyAlignment="1"/>
    <xf numFmtId="165" fontId="17" fillId="0" borderId="0" xfId="2" applyNumberFormat="1" applyFont="1" applyAlignment="1"/>
    <xf numFmtId="10" fontId="16" fillId="0" borderId="0" xfId="3" applyNumberFormat="1" applyFont="1" applyAlignment="1"/>
    <xf numFmtId="164" fontId="19" fillId="0" borderId="0" xfId="2" applyNumberFormat="1" applyFont="1"/>
    <xf numFmtId="0" fontId="19" fillId="0" borderId="0" xfId="0" applyFont="1"/>
    <xf numFmtId="164" fontId="7" fillId="0" borderId="0" xfId="2" applyNumberFormat="1" applyFont="1"/>
    <xf numFmtId="0" fontId="22" fillId="0" borderId="0" xfId="0" applyFont="1" applyAlignment="1">
      <alignment wrapText="1"/>
    </xf>
    <xf numFmtId="43" fontId="19" fillId="0" borderId="0" xfId="1" applyFont="1" applyProtection="1"/>
    <xf numFmtId="170" fontId="20" fillId="0" borderId="0" xfId="1" applyNumberFormat="1" applyFont="1" applyProtection="1"/>
    <xf numFmtId="170" fontId="19" fillId="0" borderId="0" xfId="0" applyNumberFormat="1" applyFont="1"/>
    <xf numFmtId="165" fontId="7" fillId="0" borderId="0" xfId="2" applyNumberFormat="1" applyFont="1" applyAlignment="1">
      <alignment horizontal="center"/>
    </xf>
    <xf numFmtId="165" fontId="7" fillId="0" borderId="0" xfId="2" applyNumberFormat="1" applyFont="1"/>
    <xf numFmtId="0" fontId="21" fillId="0" borderId="0" xfId="0" applyFont="1" applyBorder="1"/>
    <xf numFmtId="170" fontId="20" fillId="0" borderId="0" xfId="1" applyNumberFormat="1" applyFont="1" applyBorder="1" applyProtection="1"/>
    <xf numFmtId="165" fontId="19" fillId="0" borderId="0" xfId="2" applyNumberFormat="1" applyFont="1"/>
    <xf numFmtId="0" fontId="23" fillId="0" borderId="0" xfId="0" applyFont="1" applyBorder="1" applyAlignment="1">
      <alignment horizontal="left"/>
    </xf>
    <xf numFmtId="0" fontId="21" fillId="0" borderId="0" xfId="0" applyFont="1"/>
    <xf numFmtId="0" fontId="21" fillId="0" borderId="0" xfId="0" applyFont="1" applyBorder="1" applyAlignment="1">
      <alignment horizontal="left"/>
    </xf>
    <xf numFmtId="0" fontId="24" fillId="0" borderId="0" xfId="0" applyFont="1"/>
    <xf numFmtId="0" fontId="24" fillId="0" borderId="0" xfId="0" applyFont="1" applyAlignment="1"/>
    <xf numFmtId="164" fontId="24" fillId="0" borderId="0" xfId="2" applyNumberFormat="1" applyFont="1" applyAlignment="1"/>
    <xf numFmtId="164" fontId="25" fillId="0" borderId="0" xfId="2" applyNumberFormat="1" applyFont="1" applyAlignment="1"/>
    <xf numFmtId="164" fontId="26" fillId="0" borderId="0" xfId="2" applyNumberFormat="1" applyFont="1" applyAlignment="1"/>
    <xf numFmtId="165" fontId="26" fillId="0" borderId="0" xfId="2" applyNumberFormat="1" applyFont="1" applyAlignment="1"/>
    <xf numFmtId="10" fontId="24" fillId="0" borderId="0" xfId="3" applyNumberFormat="1" applyFont="1" applyAlignment="1"/>
    <xf numFmtId="164" fontId="27" fillId="0" borderId="0" xfId="2" applyNumberFormat="1" applyFont="1" applyAlignment="1"/>
    <xf numFmtId="164" fontId="16" fillId="0" borderId="0" xfId="2" applyNumberFormat="1" applyFont="1"/>
    <xf numFmtId="164" fontId="28" fillId="0" borderId="0" xfId="2" applyNumberFormat="1" applyFont="1" applyAlignment="1"/>
    <xf numFmtId="37" fontId="30" fillId="0" borderId="0" xfId="1" applyNumberFormat="1" applyFont="1" applyAlignment="1"/>
    <xf numFmtId="0" fontId="31" fillId="0" borderId="0" xfId="0" applyFont="1" applyAlignment="1"/>
    <xf numFmtId="166" fontId="17" fillId="0" borderId="0" xfId="3" applyNumberFormat="1" applyFont="1" applyAlignment="1"/>
    <xf numFmtId="164" fontId="33" fillId="0" borderId="0" xfId="2" applyNumberFormat="1" applyFont="1" applyAlignment="1">
      <alignment horizontal="left"/>
    </xf>
    <xf numFmtId="164" fontId="17" fillId="0" borderId="0" xfId="2" applyNumberFormat="1" applyFont="1" applyBorder="1" applyAlignment="1">
      <alignment horizontal="left"/>
    </xf>
    <xf numFmtId="164" fontId="33" fillId="0" borderId="0" xfId="2" applyNumberFormat="1" applyFont="1" applyAlignment="1">
      <alignment horizontal="center"/>
    </xf>
    <xf numFmtId="164" fontId="17" fillId="0" borderId="0" xfId="2" applyNumberFormat="1" applyFont="1"/>
    <xf numFmtId="164" fontId="32" fillId="0" borderId="0" xfId="2" applyNumberFormat="1" applyFont="1" applyAlignment="1">
      <alignment horizontal="left"/>
    </xf>
    <xf numFmtId="0" fontId="33" fillId="0" borderId="0" xfId="2" applyNumberFormat="1" applyFont="1" applyAlignment="1">
      <alignment horizontal="centerContinuous"/>
    </xf>
    <xf numFmtId="0" fontId="17" fillId="0" borderId="0" xfId="2" applyNumberFormat="1" applyFont="1" applyAlignment="1">
      <alignment horizontal="centerContinuous"/>
    </xf>
    <xf numFmtId="0" fontId="16" fillId="0" borderId="0" xfId="0" applyFont="1" applyAlignment="1">
      <alignment horizontal="centerContinuous"/>
    </xf>
    <xf numFmtId="165" fontId="33" fillId="0" borderId="0" xfId="2" applyNumberFormat="1" applyFont="1" applyAlignment="1">
      <alignment horizontal="centerContinuous"/>
    </xf>
    <xf numFmtId="164" fontId="17" fillId="0" borderId="0" xfId="2" applyNumberFormat="1" applyFont="1" applyAlignment="1">
      <alignment horizontal="centerContinuous"/>
    </xf>
    <xf numFmtId="0" fontId="34" fillId="0" borderId="0" xfId="0" applyFont="1" applyBorder="1" applyAlignment="1">
      <alignment horizontal="centerContinuous"/>
    </xf>
    <xf numFmtId="0" fontId="36" fillId="0" borderId="0" xfId="0" applyFont="1" applyAlignment="1">
      <alignment wrapText="1"/>
    </xf>
    <xf numFmtId="43" fontId="16" fillId="0" borderId="0" xfId="1" applyFont="1" applyProtection="1"/>
    <xf numFmtId="170" fontId="16" fillId="0" borderId="0" xfId="1" applyNumberFormat="1" applyFont="1"/>
    <xf numFmtId="9" fontId="16" fillId="0" borderId="0" xfId="0" applyNumberFormat="1" applyFont="1" applyFill="1"/>
    <xf numFmtId="0" fontId="34" fillId="0" borderId="0" xfId="0" applyFont="1" applyFill="1"/>
    <xf numFmtId="39" fontId="16" fillId="0" borderId="0" xfId="1" applyNumberFormat="1" applyFont="1" applyProtection="1"/>
    <xf numFmtId="0" fontId="16" fillId="0" borderId="0" xfId="0" applyFont="1" applyAlignment="1">
      <alignment horizontal="left"/>
    </xf>
    <xf numFmtId="170" fontId="18" fillId="0" borderId="0" xfId="1" applyNumberFormat="1" applyFont="1" applyProtection="1"/>
    <xf numFmtId="170" fontId="16" fillId="0" borderId="0" xfId="0" applyNumberFormat="1" applyFont="1"/>
    <xf numFmtId="165" fontId="17" fillId="0" borderId="0" xfId="2" applyNumberFormat="1" applyFont="1"/>
    <xf numFmtId="0" fontId="34" fillId="0" borderId="0" xfId="0" applyFont="1" applyBorder="1"/>
    <xf numFmtId="43" fontId="18" fillId="0" borderId="0" xfId="1" applyFont="1" applyBorder="1" applyProtection="1"/>
    <xf numFmtId="170" fontId="18" fillId="0" borderId="0" xfId="1" applyNumberFormat="1" applyFont="1" applyBorder="1" applyProtection="1"/>
    <xf numFmtId="165" fontId="16" fillId="0" borderId="0" xfId="2" applyNumberFormat="1" applyFont="1"/>
    <xf numFmtId="164" fontId="18" fillId="0" borderId="0" xfId="2" applyNumberFormat="1" applyFont="1"/>
    <xf numFmtId="43" fontId="18" fillId="0" borderId="0" xfId="2" applyNumberFormat="1" applyFont="1" applyAlignment="1">
      <alignment horizontal="right"/>
    </xf>
    <xf numFmtId="43" fontId="38" fillId="0" borderId="0" xfId="1" applyFont="1" applyAlignment="1">
      <alignment horizontal="center"/>
    </xf>
    <xf numFmtId="43" fontId="39" fillId="0" borderId="0" xfId="1" applyFont="1"/>
    <xf numFmtId="0" fontId="37" fillId="0" borderId="0" xfId="0" applyFont="1" applyBorder="1" applyAlignment="1">
      <alignment horizontal="left"/>
    </xf>
    <xf numFmtId="0" fontId="34" fillId="0" borderId="0" xfId="0" applyFont="1"/>
    <xf numFmtId="0" fontId="15" fillId="0" borderId="0" xfId="0" applyFont="1" applyAlignment="1">
      <alignment wrapText="1"/>
    </xf>
    <xf numFmtId="164" fontId="34" fillId="0" borderId="0" xfId="2" applyNumberFormat="1" applyFont="1"/>
    <xf numFmtId="43" fontId="34" fillId="0" borderId="0" xfId="1" applyFont="1" applyProtection="1"/>
    <xf numFmtId="43" fontId="34" fillId="0" borderId="0" xfId="1" applyFont="1"/>
    <xf numFmtId="170" fontId="34" fillId="0" borderId="0" xfId="1" applyNumberFormat="1" applyFont="1"/>
    <xf numFmtId="39" fontId="34" fillId="0" borderId="0" xfId="0" applyNumberFormat="1" applyFont="1" applyFill="1"/>
    <xf numFmtId="170" fontId="34" fillId="0" borderId="0" xfId="0" applyNumberFormat="1" applyFont="1" applyFill="1"/>
    <xf numFmtId="0" fontId="41" fillId="0" borderId="0" xfId="0" applyFont="1" applyBorder="1" applyAlignment="1">
      <alignment horizontal="left"/>
    </xf>
    <xf numFmtId="167" fontId="16" fillId="0" borderId="0" xfId="1" applyNumberFormat="1" applyFont="1"/>
    <xf numFmtId="44" fontId="16" fillId="0" borderId="0" xfId="0" applyNumberFormat="1" applyFont="1"/>
    <xf numFmtId="44" fontId="38" fillId="0" borderId="0" xfId="1" applyNumberFormat="1" applyFont="1" applyAlignment="1">
      <alignment horizontal="center"/>
    </xf>
    <xf numFmtId="44" fontId="16" fillId="0" borderId="0" xfId="2" applyNumberFormat="1" applyFont="1"/>
    <xf numFmtId="44" fontId="16" fillId="2" borderId="0" xfId="2" applyNumberFormat="1" applyFont="1" applyFill="1"/>
    <xf numFmtId="44" fontId="17" fillId="0" borderId="0" xfId="2" applyFont="1" applyAlignment="1">
      <alignment horizontal="center"/>
    </xf>
    <xf numFmtId="44" fontId="30" fillId="0" borderId="0" xfId="2" applyFont="1" applyAlignment="1">
      <alignment horizontal="center"/>
    </xf>
    <xf numFmtId="44" fontId="30" fillId="0" borderId="0" xfId="2" applyFont="1" applyAlignment="1">
      <alignment horizontal="centerContinuous"/>
    </xf>
    <xf numFmtId="164" fontId="35" fillId="0" borderId="0" xfId="2" applyNumberFormat="1" applyFont="1" applyAlignment="1">
      <alignment horizontal="left"/>
    </xf>
    <xf numFmtId="0" fontId="34" fillId="0" borderId="0" xfId="0" applyFont="1" applyAlignment="1">
      <alignment horizontal="center"/>
    </xf>
    <xf numFmtId="170" fontId="34" fillId="0" borderId="0" xfId="1" applyNumberFormat="1" applyFont="1" applyProtection="1"/>
    <xf numFmtId="3" fontId="34" fillId="0" borderId="0" xfId="2" applyNumberFormat="1" applyFont="1" applyAlignment="1">
      <alignment horizontal="center"/>
    </xf>
    <xf numFmtId="164" fontId="34" fillId="0" borderId="0" xfId="1" applyNumberFormat="1" applyFont="1" applyProtection="1"/>
    <xf numFmtId="164" fontId="34" fillId="0" borderId="0" xfId="0" applyNumberFormat="1" applyFont="1"/>
    <xf numFmtId="166" fontId="34" fillId="0" borderId="0" xfId="3" applyNumberFormat="1" applyFont="1"/>
    <xf numFmtId="164" fontId="34" fillId="0" borderId="0" xfId="1" applyNumberFormat="1" applyFont="1" applyFill="1" applyProtection="1"/>
    <xf numFmtId="164" fontId="34" fillId="0" borderId="0" xfId="0" applyNumberFormat="1" applyFont="1" applyFill="1"/>
    <xf numFmtId="166" fontId="34" fillId="0" borderId="0" xfId="3" applyNumberFormat="1" applyFont="1" applyFill="1"/>
    <xf numFmtId="9" fontId="34" fillId="0" borderId="0" xfId="3" applyFont="1"/>
    <xf numFmtId="44" fontId="34" fillId="0" borderId="0" xfId="1" applyNumberFormat="1" applyFont="1" applyProtection="1"/>
    <xf numFmtId="44" fontId="34" fillId="0" borderId="0" xfId="0" applyNumberFormat="1" applyFont="1"/>
    <xf numFmtId="164" fontId="17" fillId="0" borderId="0" xfId="2" applyNumberFormat="1" applyFont="1" applyAlignment="1">
      <alignment horizontal="left"/>
    </xf>
    <xf numFmtId="164" fontId="34" fillId="0" borderId="0" xfId="0" applyNumberFormat="1" applyFont="1" applyBorder="1"/>
    <xf numFmtId="164" fontId="43" fillId="0" borderId="0" xfId="2" applyNumberFormat="1" applyFont="1"/>
    <xf numFmtId="164" fontId="37" fillId="0" borderId="0" xfId="2" applyNumberFormat="1" applyFont="1"/>
    <xf numFmtId="164" fontId="30" fillId="0" borderId="0" xfId="2" applyNumberFormat="1" applyFont="1" applyAlignment="1">
      <alignment horizontal="left"/>
    </xf>
    <xf numFmtId="0" fontId="44" fillId="0" borderId="0" xfId="2" applyNumberFormat="1" applyFont="1" applyAlignment="1">
      <alignment horizontal="centerContinuous"/>
    </xf>
    <xf numFmtId="0" fontId="45" fillId="0" borderId="0" xfId="0" applyFont="1" applyAlignment="1">
      <alignment horizontal="centerContinuous"/>
    </xf>
    <xf numFmtId="43" fontId="16" fillId="0" borderId="0" xfId="1" applyFont="1" applyBorder="1" applyProtection="1"/>
    <xf numFmtId="0" fontId="40" fillId="0" borderId="0" xfId="0" applyFont="1"/>
    <xf numFmtId="0" fontId="34" fillId="3" borderId="0" xfId="0" applyFont="1" applyFill="1"/>
    <xf numFmtId="0" fontId="47" fillId="0" borderId="0" xfId="0" applyFont="1"/>
    <xf numFmtId="165" fontId="17" fillId="0" borderId="0" xfId="2" applyNumberFormat="1" applyFont="1" applyBorder="1"/>
    <xf numFmtId="0" fontId="16" fillId="0" borderId="0" xfId="0" applyFont="1" applyBorder="1"/>
    <xf numFmtId="43" fontId="38" fillId="0" borderId="0" xfId="1" applyFont="1" applyBorder="1" applyAlignment="1">
      <alignment horizontal="center"/>
    </xf>
    <xf numFmtId="43" fontId="39" fillId="0" borderId="0" xfId="1" applyFont="1" applyBorder="1"/>
    <xf numFmtId="0" fontId="19" fillId="0" borderId="0" xfId="0" applyFont="1" applyBorder="1"/>
    <xf numFmtId="0" fontId="29" fillId="0" borderId="0" xfId="0" applyFont="1" applyBorder="1" applyAlignment="1">
      <alignment horizontal="left"/>
    </xf>
    <xf numFmtId="0" fontId="48" fillId="0" borderId="0" xfId="0" applyFont="1"/>
    <xf numFmtId="164" fontId="48" fillId="0" borderId="0" xfId="2" applyNumberFormat="1" applyFont="1"/>
    <xf numFmtId="0" fontId="48" fillId="0" borderId="0" xfId="0" applyFont="1" applyAlignment="1">
      <alignment wrapText="1"/>
    </xf>
    <xf numFmtId="43" fontId="48" fillId="0" borderId="0" xfId="1" applyFont="1" applyProtection="1"/>
    <xf numFmtId="165" fontId="50" fillId="0" borderId="0" xfId="2" applyNumberFormat="1" applyFont="1"/>
    <xf numFmtId="0" fontId="49" fillId="0" borderId="0" xfId="0" applyFont="1"/>
    <xf numFmtId="43" fontId="29" fillId="0" borderId="1" xfId="1" applyFont="1" applyBorder="1" applyProtection="1"/>
    <xf numFmtId="164" fontId="49" fillId="0" borderId="0" xfId="2" applyNumberFormat="1" applyFont="1"/>
    <xf numFmtId="164" fontId="49" fillId="0" borderId="0" xfId="2" applyNumberFormat="1" applyFont="1" applyAlignment="1"/>
    <xf numFmtId="0" fontId="29" fillId="0" borderId="0" xfId="0" applyFont="1" applyAlignment="1">
      <alignment horizontal="center"/>
    </xf>
    <xf numFmtId="0" fontId="49" fillId="0" borderId="0" xfId="0" applyFont="1" applyAlignment="1"/>
    <xf numFmtId="164" fontId="51" fillId="0" borderId="0" xfId="2" applyNumberFormat="1" applyFont="1" applyAlignment="1"/>
    <xf numFmtId="164" fontId="50" fillId="0" borderId="0" xfId="2" applyNumberFormat="1" applyFont="1" applyAlignment="1"/>
    <xf numFmtId="37" fontId="29" fillId="0" borderId="0" xfId="1" applyNumberFormat="1" applyFont="1" applyAlignment="1">
      <alignment horizontal="center"/>
    </xf>
    <xf numFmtId="0" fontId="53" fillId="0" borderId="0" xfId="0" applyFont="1" applyAlignment="1"/>
    <xf numFmtId="165" fontId="50" fillId="0" borderId="0" xfId="2" applyNumberFormat="1" applyFont="1" applyAlignment="1"/>
    <xf numFmtId="166" fontId="50" fillId="0" borderId="0" xfId="3" applyNumberFormat="1" applyFont="1" applyAlignment="1"/>
    <xf numFmtId="0" fontId="50" fillId="0" borderId="0" xfId="2" applyNumberFormat="1" applyFont="1" applyAlignment="1">
      <alignment horizontal="centerContinuous"/>
    </xf>
    <xf numFmtId="10" fontId="49" fillId="0" borderId="0" xfId="3" applyNumberFormat="1" applyFont="1" applyAlignment="1"/>
    <xf numFmtId="164" fontId="54" fillId="0" borderId="0" xfId="2" applyNumberFormat="1" applyFont="1" applyAlignment="1">
      <alignment horizontal="left"/>
    </xf>
    <xf numFmtId="164" fontId="54" fillId="0" borderId="0" xfId="2" applyNumberFormat="1" applyFont="1" applyAlignment="1">
      <alignment horizontal="center"/>
    </xf>
    <xf numFmtId="164" fontId="50" fillId="0" borderId="0" xfId="2" applyNumberFormat="1" applyFont="1"/>
    <xf numFmtId="164" fontId="29" fillId="0" borderId="0" xfId="2" applyNumberFormat="1" applyFont="1" applyAlignment="1">
      <alignment horizontal="left"/>
    </xf>
    <xf numFmtId="0" fontId="55" fillId="0" borderId="0" xfId="2" applyNumberFormat="1" applyFont="1" applyAlignment="1">
      <alignment horizontal="centerContinuous"/>
    </xf>
    <xf numFmtId="0" fontId="56" fillId="0" borderId="0" xfId="0" applyFont="1" applyAlignment="1">
      <alignment horizontal="centerContinuous"/>
    </xf>
    <xf numFmtId="165" fontId="54" fillId="0" borderId="0" xfId="2" applyNumberFormat="1" applyFont="1" applyAlignment="1">
      <alignment horizontal="centerContinuous"/>
    </xf>
    <xf numFmtId="164" fontId="50" fillId="0" borderId="0" xfId="2" applyNumberFormat="1" applyFont="1" applyAlignment="1">
      <alignment horizontal="centerContinuous"/>
    </xf>
    <xf numFmtId="0" fontId="49" fillId="0" borderId="0" xfId="0" applyFont="1" applyAlignment="1">
      <alignment horizontal="centerContinuous"/>
    </xf>
    <xf numFmtId="0" fontId="40" fillId="0" borderId="0" xfId="0" applyFont="1" applyBorder="1" applyAlignment="1">
      <alignment horizontal="centerContinuous"/>
    </xf>
    <xf numFmtId="0" fontId="50" fillId="0" borderId="0" xfId="2" applyNumberFormat="1" applyFont="1" applyAlignment="1"/>
    <xf numFmtId="43" fontId="59" fillId="0" borderId="2" xfId="1" applyFont="1" applyBorder="1" applyProtection="1"/>
    <xf numFmtId="170" fontId="42" fillId="0" borderId="0" xfId="1" applyNumberFormat="1" applyFont="1" applyProtection="1"/>
    <xf numFmtId="0" fontId="59" fillId="0" borderId="0" xfId="0" applyFont="1"/>
    <xf numFmtId="170" fontId="59" fillId="0" borderId="0" xfId="0" applyNumberFormat="1" applyFont="1"/>
    <xf numFmtId="165" fontId="42" fillId="0" borderId="0" xfId="2" applyNumberFormat="1" applyFont="1"/>
    <xf numFmtId="43" fontId="42" fillId="0" borderId="0" xfId="1" applyFont="1" applyAlignment="1">
      <alignment horizontal="center"/>
    </xf>
    <xf numFmtId="43" fontId="59" fillId="0" borderId="0" xfId="1" applyFont="1"/>
    <xf numFmtId="0" fontId="43" fillId="0" borderId="0" xfId="0" applyFont="1"/>
    <xf numFmtId="0" fontId="30" fillId="0" borderId="0" xfId="0" applyFont="1" applyBorder="1"/>
    <xf numFmtId="43" fontId="43" fillId="0" borderId="0" xfId="1" applyFont="1" applyProtection="1"/>
    <xf numFmtId="43" fontId="60" fillId="0" borderId="2" xfId="1" applyFont="1" applyBorder="1" applyProtection="1"/>
    <xf numFmtId="0" fontId="60" fillId="0" borderId="0" xfId="0" applyFont="1"/>
    <xf numFmtId="43" fontId="50" fillId="0" borderId="0" xfId="1" applyFont="1" applyAlignment="1">
      <alignment horizontal="center"/>
    </xf>
    <xf numFmtId="43" fontId="60" fillId="0" borderId="0" xfId="1" applyFont="1"/>
    <xf numFmtId="44" fontId="43" fillId="0" borderId="0" xfId="0" applyNumberFormat="1" applyFont="1"/>
    <xf numFmtId="44" fontId="61" fillId="0" borderId="0" xfId="1" applyNumberFormat="1" applyFont="1" applyAlignment="1">
      <alignment horizontal="center"/>
    </xf>
    <xf numFmtId="44" fontId="43" fillId="0" borderId="0" xfId="2" applyNumberFormat="1" applyFont="1"/>
    <xf numFmtId="44" fontId="43" fillId="2" borderId="0" xfId="2" applyNumberFormat="1" applyFont="1" applyFill="1"/>
    <xf numFmtId="43" fontId="59" fillId="0" borderId="0" xfId="1" applyFont="1" applyBorder="1" applyProtection="1"/>
    <xf numFmtId="44" fontId="16" fillId="3" borderId="0" xfId="0" applyNumberFormat="1" applyFont="1" applyFill="1"/>
    <xf numFmtId="164" fontId="29" fillId="4" borderId="1" xfId="2" applyNumberFormat="1" applyFont="1" applyFill="1" applyBorder="1" applyAlignment="1"/>
    <xf numFmtId="0" fontId="15" fillId="3" borderId="0" xfId="0" applyFont="1" applyFill="1" applyAlignment="1">
      <alignment wrapText="1"/>
    </xf>
    <xf numFmtId="0" fontId="16" fillId="3" borderId="0" xfId="0" applyFont="1" applyFill="1"/>
    <xf numFmtId="164" fontId="16" fillId="3" borderId="0" xfId="2" applyNumberFormat="1" applyFont="1" applyFill="1"/>
    <xf numFmtId="0" fontId="36" fillId="3" borderId="0" xfId="0" applyFont="1" applyFill="1" applyAlignment="1">
      <alignment wrapText="1"/>
    </xf>
    <xf numFmtId="0" fontId="37" fillId="3" borderId="0" xfId="0" applyFont="1" applyFill="1" applyBorder="1" applyAlignment="1">
      <alignment horizontal="left"/>
    </xf>
    <xf numFmtId="0" fontId="34" fillId="3" borderId="0" xfId="0" applyFont="1" applyFill="1" applyBorder="1"/>
    <xf numFmtId="43" fontId="18" fillId="3" borderId="0" xfId="2" applyNumberFormat="1" applyFont="1" applyFill="1" applyAlignment="1">
      <alignment horizontal="right"/>
    </xf>
    <xf numFmtId="43" fontId="59" fillId="3" borderId="0" xfId="1" applyFont="1" applyFill="1" applyBorder="1" applyProtection="1"/>
    <xf numFmtId="170" fontId="42" fillId="3" borderId="0" xfId="1" applyNumberFormat="1" applyFont="1" applyFill="1" applyProtection="1"/>
    <xf numFmtId="0" fontId="59" fillId="3" borderId="0" xfId="0" applyFont="1" applyFill="1"/>
    <xf numFmtId="170" fontId="59" fillId="3" borderId="0" xfId="0" applyNumberFormat="1" applyFont="1" applyFill="1"/>
    <xf numFmtId="43" fontId="59" fillId="3" borderId="2" xfId="1" applyFont="1" applyFill="1" applyBorder="1" applyProtection="1"/>
    <xf numFmtId="43" fontId="16" fillId="3" borderId="0" xfId="1" applyFont="1" applyFill="1" applyProtection="1"/>
    <xf numFmtId="165" fontId="42" fillId="3" borderId="0" xfId="2" applyNumberFormat="1" applyFont="1" applyFill="1"/>
    <xf numFmtId="43" fontId="42" fillId="3" borderId="0" xfId="1" applyFont="1" applyFill="1" applyAlignment="1">
      <alignment horizontal="center"/>
    </xf>
    <xf numFmtId="43" fontId="59" fillId="3" borderId="0" xfId="1" applyFont="1" applyFill="1"/>
    <xf numFmtId="0" fontId="37" fillId="0" borderId="0" xfId="0" applyFont="1" applyBorder="1"/>
    <xf numFmtId="164" fontId="29" fillId="3" borderId="0" xfId="2" applyNumberFormat="1" applyFont="1" applyFill="1" applyBorder="1" applyAlignment="1"/>
    <xf numFmtId="164" fontId="6" fillId="0" borderId="0" xfId="2" applyNumberFormat="1" applyFont="1" applyAlignment="1"/>
    <xf numFmtId="164" fontId="62" fillId="0" borderId="0" xfId="2" applyNumberFormat="1" applyFont="1"/>
    <xf numFmtId="164" fontId="63" fillId="0" borderId="0" xfId="2" applyNumberFormat="1" applyFont="1" applyAlignment="1">
      <alignment horizontal="left"/>
    </xf>
    <xf numFmtId="164" fontId="64" fillId="0" borderId="0" xfId="2" applyNumberFormat="1" applyFont="1"/>
    <xf numFmtId="164" fontId="64" fillId="0" borderId="0" xfId="2" applyNumberFormat="1" applyFont="1" applyAlignment="1">
      <alignment horizontal="center"/>
    </xf>
    <xf numFmtId="164" fontId="65" fillId="0" borderId="0" xfId="2" applyNumberFormat="1" applyFont="1" applyAlignment="1">
      <alignment horizontal="left"/>
    </xf>
    <xf numFmtId="0" fontId="63" fillId="0" borderId="0" xfId="2" applyNumberFormat="1" applyFont="1" applyAlignment="1">
      <alignment horizontal="centerContinuous"/>
    </xf>
    <xf numFmtId="0" fontId="64" fillId="0" borderId="0" xfId="2" applyNumberFormat="1" applyFont="1" applyAlignment="1">
      <alignment horizontal="centerContinuous"/>
    </xf>
    <xf numFmtId="165" fontId="63" fillId="0" borderId="0" xfId="2" applyNumberFormat="1" applyFont="1" applyAlignment="1">
      <alignment horizontal="centerContinuous"/>
    </xf>
    <xf numFmtId="164" fontId="64" fillId="0" borderId="0" xfId="2" applyNumberFormat="1" applyFont="1" applyAlignment="1">
      <alignment horizontal="centerContinuous"/>
    </xf>
    <xf numFmtId="0" fontId="62" fillId="0" borderId="0" xfId="0" applyFont="1" applyAlignment="1">
      <alignment horizontal="centerContinuous"/>
    </xf>
    <xf numFmtId="0" fontId="66" fillId="0" borderId="0" xfId="0" applyFont="1" applyBorder="1" applyAlignment="1">
      <alignment horizontal="centerContinuous"/>
    </xf>
    <xf numFmtId="0" fontId="62" fillId="0" borderId="0" xfId="0" applyFont="1"/>
    <xf numFmtId="164" fontId="63" fillId="0" borderId="0" xfId="2" applyNumberFormat="1" applyFont="1" applyAlignment="1">
      <alignment horizontal="center"/>
    </xf>
    <xf numFmtId="0" fontId="63" fillId="0" borderId="0" xfId="2" applyNumberFormat="1" applyFont="1" applyAlignment="1">
      <alignment horizontal="center"/>
    </xf>
    <xf numFmtId="0" fontId="37" fillId="3" borderId="0" xfId="0" applyFont="1" applyFill="1" applyAlignment="1"/>
    <xf numFmtId="0" fontId="37" fillId="0" borderId="0" xfId="0" applyFont="1" applyAlignment="1"/>
    <xf numFmtId="0" fontId="41" fillId="0" borderId="0" xfId="0" applyFont="1" applyAlignment="1"/>
    <xf numFmtId="164" fontId="50" fillId="0" borderId="0" xfId="2" applyNumberFormat="1" applyFont="1" applyBorder="1" applyAlignment="1">
      <alignment horizontal="center"/>
    </xf>
    <xf numFmtId="164" fontId="7" fillId="3" borderId="0" xfId="2" applyNumberFormat="1" applyFont="1" applyFill="1"/>
    <xf numFmtId="0" fontId="19" fillId="3" borderId="0" xfId="0" applyFont="1" applyFill="1"/>
    <xf numFmtId="164" fontId="35" fillId="0" borderId="0" xfId="2" applyNumberFormat="1" applyFont="1" applyAlignment="1"/>
    <xf numFmtId="0" fontId="57" fillId="0" borderId="0" xfId="0" applyFont="1" applyAlignment="1"/>
    <xf numFmtId="0" fontId="34" fillId="0" borderId="0" xfId="0" applyFont="1" applyAlignment="1"/>
    <xf numFmtId="164" fontId="19" fillId="0" borderId="0" xfId="2" applyNumberFormat="1" applyFont="1" applyAlignment="1"/>
    <xf numFmtId="0" fontId="29" fillId="0" borderId="0" xfId="0" applyFont="1" applyAlignment="1"/>
    <xf numFmtId="164" fontId="58" fillId="0" borderId="0" xfId="2" applyNumberFormat="1" applyFont="1"/>
    <xf numFmtId="43" fontId="58" fillId="0" borderId="0" xfId="1" applyFont="1" applyProtection="1"/>
    <xf numFmtId="0" fontId="58" fillId="0" borderId="0" xfId="0" applyFont="1"/>
    <xf numFmtId="164" fontId="30" fillId="0" borderId="0" xfId="0" applyNumberFormat="1" applyFont="1" applyBorder="1"/>
    <xf numFmtId="170" fontId="59" fillId="0" borderId="3" xfId="1" applyNumberFormat="1" applyFont="1" applyBorder="1" applyProtection="1"/>
    <xf numFmtId="170" fontId="37" fillId="0" borderId="4" xfId="1" applyNumberFormat="1" applyFont="1" applyBorder="1" applyProtection="1"/>
    <xf numFmtId="37" fontId="37" fillId="0" borderId="0" xfId="1" applyNumberFormat="1" applyFont="1"/>
    <xf numFmtId="173" fontId="67" fillId="0" borderId="0" xfId="0" applyNumberFormat="1" applyFont="1" applyAlignment="1">
      <alignment horizontal="centerContinuous"/>
    </xf>
    <xf numFmtId="173" fontId="68" fillId="0" borderId="0" xfId="0" applyNumberFormat="1" applyFont="1" applyAlignment="1">
      <alignment horizontal="centerContinuous"/>
    </xf>
    <xf numFmtId="173" fontId="68" fillId="0" borderId="0" xfId="0" applyNumberFormat="1" applyFont="1"/>
    <xf numFmtId="173" fontId="69" fillId="0" borderId="0" xfId="0" applyNumberFormat="1" applyFont="1" applyAlignment="1">
      <alignment horizontal="centerContinuous"/>
    </xf>
    <xf numFmtId="173" fontId="70" fillId="0" borderId="0" xfId="0" quotePrefix="1" applyNumberFormat="1" applyFont="1" applyAlignment="1">
      <alignment horizontal="centerContinuous"/>
    </xf>
    <xf numFmtId="173" fontId="71" fillId="0" borderId="0" xfId="0" applyNumberFormat="1" applyFont="1" applyAlignment="1">
      <alignment horizontal="centerContinuous"/>
    </xf>
    <xf numFmtId="173" fontId="68" fillId="0" borderId="0" xfId="0" applyNumberFormat="1" applyFont="1" applyAlignment="1"/>
    <xf numFmtId="173" fontId="71" fillId="0" borderId="0" xfId="0" applyNumberFormat="1" applyFont="1"/>
    <xf numFmtId="49" fontId="71" fillId="0" borderId="0" xfId="0" applyNumberFormat="1" applyFont="1" applyAlignment="1">
      <alignment horizontal="centerContinuous"/>
    </xf>
    <xf numFmtId="49" fontId="70" fillId="0" borderId="0" xfId="0" applyNumberFormat="1" applyFont="1" applyAlignment="1">
      <alignment horizontal="centerContinuous"/>
    </xf>
    <xf numFmtId="49" fontId="72" fillId="0" borderId="0" xfId="0" applyNumberFormat="1" applyFont="1" applyAlignment="1">
      <alignment horizontal="centerContinuous"/>
    </xf>
    <xf numFmtId="173" fontId="70" fillId="0" borderId="0" xfId="0" quotePrefix="1" applyNumberFormat="1" applyFont="1" applyBorder="1" applyAlignment="1"/>
    <xf numFmtId="173" fontId="72" fillId="0" borderId="0" xfId="0" applyNumberFormat="1" applyFont="1" applyBorder="1" applyAlignment="1"/>
    <xf numFmtId="0" fontId="0" fillId="0" borderId="0" xfId="0" applyBorder="1" applyAlignment="1"/>
    <xf numFmtId="173" fontId="72" fillId="0" borderId="0" xfId="0" applyNumberFormat="1" applyFont="1"/>
    <xf numFmtId="173" fontId="70" fillId="0" borderId="0" xfId="0" quotePrefix="1" applyNumberFormat="1" applyFont="1" applyAlignment="1">
      <alignment horizontal="center"/>
    </xf>
    <xf numFmtId="1" fontId="70" fillId="0" borderId="0" xfId="0" applyNumberFormat="1" applyFont="1" applyAlignment="1">
      <alignment horizontal="center"/>
    </xf>
    <xf numFmtId="173" fontId="70" fillId="0" borderId="0" xfId="0" quotePrefix="1" applyNumberFormat="1" applyFont="1" applyBorder="1" applyAlignment="1">
      <alignment horizontal="center"/>
    </xf>
    <xf numFmtId="173" fontId="73" fillId="0" borderId="0" xfId="0" applyNumberFormat="1" applyFont="1" applyBorder="1" applyAlignment="1">
      <alignment horizontal="centerContinuous"/>
    </xf>
    <xf numFmtId="173" fontId="74" fillId="0" borderId="0" xfId="0" quotePrefix="1" applyNumberFormat="1" applyFont="1" applyAlignment="1">
      <alignment horizontal="center"/>
    </xf>
    <xf numFmtId="1" fontId="74" fillId="0" borderId="0" xfId="0" applyNumberFormat="1" applyFont="1" applyAlignment="1">
      <alignment horizontal="center"/>
    </xf>
    <xf numFmtId="0" fontId="75" fillId="0" borderId="0" xfId="0" quotePrefix="1" applyFont="1" applyAlignment="1">
      <alignment horizontal="left"/>
    </xf>
    <xf numFmtId="0" fontId="71" fillId="0" borderId="0" xfId="0" quotePrefix="1" applyFont="1" applyAlignment="1">
      <alignment horizontal="left"/>
    </xf>
    <xf numFmtId="0" fontId="72" fillId="0" borderId="0" xfId="0" applyFont="1"/>
    <xf numFmtId="0" fontId="72" fillId="0" borderId="0" xfId="0" quotePrefix="1" applyFont="1" applyAlignment="1">
      <alignment horizontal="left"/>
    </xf>
    <xf numFmtId="170" fontId="73" fillId="0" borderId="0" xfId="0" applyNumberFormat="1" applyFont="1"/>
    <xf numFmtId="172" fontId="73" fillId="0" borderId="0" xfId="0" applyNumberFormat="1" applyFont="1"/>
    <xf numFmtId="0" fontId="72" fillId="0" borderId="0" xfId="0" applyFont="1" applyAlignment="1">
      <alignment horizontal="left"/>
    </xf>
    <xf numFmtId="169" fontId="73" fillId="0" borderId="0" xfId="0" applyNumberFormat="1" applyFont="1"/>
    <xf numFmtId="49" fontId="72" fillId="0" borderId="0" xfId="0" applyNumberFormat="1" applyFont="1"/>
    <xf numFmtId="172" fontId="76" fillId="0" borderId="0" xfId="0" applyNumberFormat="1" applyFont="1"/>
    <xf numFmtId="170" fontId="72" fillId="0" borderId="0" xfId="0" applyNumberFormat="1" applyFont="1"/>
    <xf numFmtId="169" fontId="77" fillId="0" borderId="0" xfId="0" applyNumberFormat="1" applyFont="1"/>
    <xf numFmtId="169" fontId="72" fillId="0" borderId="0" xfId="0" applyNumberFormat="1" applyFont="1"/>
    <xf numFmtId="49" fontId="72" fillId="0" borderId="0" xfId="0" quotePrefix="1" applyNumberFormat="1" applyFont="1" applyAlignment="1">
      <alignment horizontal="left"/>
    </xf>
    <xf numFmtId="170" fontId="76" fillId="0" borderId="0" xfId="0" applyNumberFormat="1" applyFont="1"/>
    <xf numFmtId="170" fontId="5" fillId="0" borderId="0" xfId="0" applyNumberFormat="1" applyFont="1"/>
    <xf numFmtId="173" fontId="1" fillId="0" borderId="0" xfId="0" applyNumberFormat="1" applyFont="1"/>
    <xf numFmtId="0" fontId="1" fillId="0" borderId="0" xfId="0" applyFont="1"/>
    <xf numFmtId="0" fontId="71" fillId="0" borderId="0" xfId="0" applyFont="1" applyAlignment="1">
      <alignment horizontal="left"/>
    </xf>
    <xf numFmtId="170" fontId="78" fillId="0" borderId="0" xfId="0" applyNumberFormat="1" applyFont="1"/>
    <xf numFmtId="169" fontId="78" fillId="0" borderId="0" xfId="0" applyNumberFormat="1" applyFont="1"/>
    <xf numFmtId="0" fontId="72" fillId="0" borderId="0" xfId="0" quotePrefix="1" applyFont="1" applyAlignment="1">
      <alignment horizontal="center"/>
    </xf>
    <xf numFmtId="0" fontId="77" fillId="0" borderId="0" xfId="0" applyFont="1" applyAlignment="1">
      <alignment horizontal="center"/>
    </xf>
    <xf numFmtId="49" fontId="72" fillId="0" borderId="0" xfId="0" quotePrefix="1" applyNumberFormat="1" applyFont="1" applyAlignment="1">
      <alignment horizontal="center"/>
    </xf>
    <xf numFmtId="172" fontId="73" fillId="0" borderId="0" xfId="0" applyNumberFormat="1" applyFont="1" applyAlignment="1">
      <alignment horizontal="center"/>
    </xf>
    <xf numFmtId="8" fontId="73" fillId="0" borderId="0" xfId="0" applyNumberFormat="1" applyFont="1" applyAlignment="1">
      <alignment horizontal="center"/>
    </xf>
    <xf numFmtId="0" fontId="73" fillId="0" borderId="0" xfId="0" applyFont="1" applyAlignment="1">
      <alignment horizontal="center"/>
    </xf>
    <xf numFmtId="169" fontId="73" fillId="0" borderId="0" xfId="0" applyNumberFormat="1" applyFont="1" applyAlignment="1">
      <alignment horizontal="center"/>
    </xf>
    <xf numFmtId="0" fontId="73" fillId="0" borderId="0" xfId="0" applyFont="1"/>
    <xf numFmtId="49" fontId="72" fillId="0" borderId="0" xfId="0" applyNumberFormat="1" applyFont="1" applyAlignment="1">
      <alignment horizontal="center"/>
    </xf>
    <xf numFmtId="172" fontId="76" fillId="0" borderId="0" xfId="0" applyNumberFormat="1" applyFont="1" applyAlignment="1">
      <alignment horizontal="center"/>
    </xf>
    <xf numFmtId="173" fontId="73" fillId="0" borderId="0" xfId="0" applyNumberFormat="1" applyFont="1"/>
    <xf numFmtId="169" fontId="76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left"/>
    </xf>
    <xf numFmtId="0" fontId="72" fillId="0" borderId="0" xfId="0" applyFont="1" applyAlignment="1">
      <alignment horizontal="center"/>
    </xf>
    <xf numFmtId="172" fontId="79" fillId="0" borderId="0" xfId="0" applyNumberFormat="1" applyFont="1" applyAlignment="1">
      <alignment horizontal="center"/>
    </xf>
    <xf numFmtId="173" fontId="72" fillId="0" borderId="0" xfId="0" applyNumberFormat="1" applyFont="1" applyBorder="1"/>
    <xf numFmtId="169" fontId="78" fillId="0" borderId="0" xfId="0" applyNumberFormat="1" applyFont="1" applyAlignment="1">
      <alignment horizontal="center"/>
    </xf>
    <xf numFmtId="170" fontId="79" fillId="0" borderId="0" xfId="0" applyNumberFormat="1" applyFont="1" applyBorder="1"/>
    <xf numFmtId="0" fontId="73" fillId="0" borderId="0" xfId="0" quotePrefix="1" applyFont="1" applyAlignment="1">
      <alignment horizontal="left"/>
    </xf>
    <xf numFmtId="0" fontId="70" fillId="0" borderId="0" xfId="0" applyFont="1"/>
    <xf numFmtId="175" fontId="80" fillId="0" borderId="0" xfId="0" applyNumberFormat="1" applyFont="1"/>
    <xf numFmtId="173" fontId="80" fillId="0" borderId="0" xfId="0" applyNumberFormat="1" applyFont="1"/>
    <xf numFmtId="18" fontId="80" fillId="0" borderId="0" xfId="0" applyNumberFormat="1" applyFont="1"/>
    <xf numFmtId="0" fontId="68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 applyBorder="1"/>
    <xf numFmtId="172" fontId="81" fillId="0" borderId="0" xfId="0" applyNumberFormat="1" applyFont="1" applyAlignment="1">
      <alignment horizontal="right"/>
    </xf>
    <xf numFmtId="172" fontId="81" fillId="0" borderId="0" xfId="0" applyNumberFormat="1" applyFont="1"/>
    <xf numFmtId="172" fontId="0" fillId="0" borderId="0" xfId="0" applyNumberFormat="1"/>
    <xf numFmtId="172" fontId="84" fillId="0" borderId="0" xfId="0" applyNumberFormat="1" applyFont="1" applyAlignment="1">
      <alignment horizontal="right"/>
    </xf>
    <xf numFmtId="9" fontId="4" fillId="0" borderId="0" xfId="0" quotePrefix="1" applyNumberFormat="1" applyFont="1" applyAlignment="1">
      <alignment horizontal="center"/>
    </xf>
    <xf numFmtId="170" fontId="4" fillId="0" borderId="0" xfId="0" applyNumberFormat="1" applyFont="1" applyAlignment="1">
      <alignment horizontal="center"/>
    </xf>
    <xf numFmtId="0" fontId="81" fillId="0" borderId="0" xfId="0" applyFont="1" applyBorder="1"/>
    <xf numFmtId="0" fontId="81" fillId="0" borderId="0" xfId="0" applyFont="1" applyBorder="1" applyAlignment="1">
      <alignment horizontal="center"/>
    </xf>
    <xf numFmtId="0" fontId="83" fillId="0" borderId="0" xfId="0" applyFont="1" applyBorder="1" applyAlignment="1">
      <alignment horizontal="center"/>
    </xf>
    <xf numFmtId="172" fontId="81" fillId="0" borderId="0" xfId="0" applyNumberFormat="1" applyFont="1" applyBorder="1"/>
    <xf numFmtId="43" fontId="60" fillId="0" borderId="0" xfId="1" applyFont="1" applyBorder="1" applyProtection="1"/>
    <xf numFmtId="0" fontId="85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86" fillId="0" borderId="0" xfId="0" applyFont="1" applyAlignment="1">
      <alignment horizontal="centerContinuous"/>
    </xf>
    <xf numFmtId="15" fontId="86" fillId="0" borderId="0" xfId="0" quotePrefix="1" applyNumberFormat="1" applyFont="1" applyAlignment="1">
      <alignment horizontal="centerContinuous"/>
    </xf>
    <xf numFmtId="0" fontId="87" fillId="0" borderId="0" xfId="0" applyFont="1" applyBorder="1" applyAlignment="1">
      <alignment horizontal="left"/>
    </xf>
    <xf numFmtId="0" fontId="82" fillId="4" borderId="5" xfId="0" applyFont="1" applyFill="1" applyBorder="1"/>
    <xf numFmtId="0" fontId="82" fillId="4" borderId="6" xfId="0" applyFont="1" applyFill="1" applyBorder="1"/>
    <xf numFmtId="0" fontId="82" fillId="3" borderId="0" xfId="0" applyFont="1" applyFill="1" applyBorder="1"/>
    <xf numFmtId="0" fontId="88" fillId="3" borderId="0" xfId="0" applyFont="1" applyFill="1"/>
    <xf numFmtId="0" fontId="89" fillId="0" borderId="0" xfId="0" applyFont="1"/>
    <xf numFmtId="0" fontId="89" fillId="3" borderId="0" xfId="0" applyFont="1" applyFill="1" applyBorder="1"/>
    <xf numFmtId="0" fontId="88" fillId="0" borderId="0" xfId="0" applyFont="1"/>
    <xf numFmtId="0" fontId="90" fillId="0" borderId="7" xfId="0" applyFont="1" applyBorder="1"/>
    <xf numFmtId="170" fontId="34" fillId="3" borderId="0" xfId="0" applyNumberFormat="1" applyFont="1" applyFill="1" applyAlignment="1">
      <alignment horizontal="right"/>
    </xf>
    <xf numFmtId="0" fontId="57" fillId="3" borderId="0" xfId="0" applyFont="1" applyFill="1" applyAlignment="1"/>
    <xf numFmtId="0" fontId="34" fillId="0" borderId="0" xfId="0" applyFont="1" applyAlignment="1">
      <alignment horizontal="right"/>
    </xf>
    <xf numFmtId="39" fontId="16" fillId="0" borderId="0" xfId="0" applyNumberFormat="1" applyFont="1" applyFill="1" applyAlignment="1">
      <alignment horizontal="right"/>
    </xf>
    <xf numFmtId="164" fontId="52" fillId="0" borderId="0" xfId="2" applyNumberFormat="1" applyFont="1" applyAlignment="1">
      <alignment horizontal="center"/>
    </xf>
    <xf numFmtId="9" fontId="34" fillId="3" borderId="0" xfId="0" applyNumberFormat="1" applyFont="1" applyFill="1" applyAlignment="1">
      <alignment horizontal="center"/>
    </xf>
    <xf numFmtId="15" fontId="86" fillId="0" borderId="0" xfId="0" applyNumberFormat="1" applyFont="1" applyAlignment="1">
      <alignment horizontal="centerContinuous"/>
    </xf>
    <xf numFmtId="39" fontId="4" fillId="0" borderId="0" xfId="1" applyNumberFormat="1" applyFont="1" applyProtection="1"/>
    <xf numFmtId="39" fontId="6" fillId="0" borderId="0" xfId="2" applyNumberFormat="1" applyFont="1" applyAlignment="1">
      <alignment horizontal="center"/>
    </xf>
    <xf numFmtId="39" fontId="59" fillId="0" borderId="3" xfId="1" applyNumberFormat="1" applyFont="1" applyBorder="1" applyProtection="1"/>
    <xf numFmtId="39" fontId="37" fillId="0" borderId="4" xfId="1" applyNumberFormat="1" applyFont="1" applyBorder="1" applyProtection="1"/>
    <xf numFmtId="39" fontId="4" fillId="0" borderId="0" xfId="2" applyNumberFormat="1" applyFont="1"/>
    <xf numFmtId="39" fontId="37" fillId="0" borderId="0" xfId="1" applyNumberFormat="1" applyFont="1" applyBorder="1" applyProtection="1"/>
    <xf numFmtId="43" fontId="16" fillId="0" borderId="0" xfId="1" applyFont="1" applyAlignment="1" applyProtection="1">
      <alignment horizontal="right"/>
    </xf>
    <xf numFmtId="170" fontId="16" fillId="0" borderId="0" xfId="0" applyNumberFormat="1" applyFont="1" applyFill="1" applyAlignment="1">
      <alignment horizontal="right"/>
    </xf>
    <xf numFmtId="43" fontId="34" fillId="0" borderId="0" xfId="1" applyFont="1" applyAlignment="1" applyProtection="1">
      <alignment horizontal="right"/>
    </xf>
    <xf numFmtId="39" fontId="4" fillId="0" borderId="0" xfId="1" applyNumberFormat="1" applyFont="1" applyAlignment="1" applyProtection="1">
      <alignment horizontal="center"/>
    </xf>
    <xf numFmtId="0" fontId="46" fillId="0" borderId="0" xfId="0" applyFont="1" applyAlignment="1">
      <alignment horizontal="center"/>
    </xf>
    <xf numFmtId="0" fontId="91" fillId="0" borderId="0" xfId="0" applyFont="1"/>
    <xf numFmtId="172" fontId="91" fillId="0" borderId="0" xfId="0" applyNumberFormat="1" applyFont="1" applyAlignment="1">
      <alignment horizontal="right"/>
    </xf>
    <xf numFmtId="0" fontId="91" fillId="0" borderId="0" xfId="0" quotePrefix="1" applyFont="1" applyAlignment="1">
      <alignment horizontal="center"/>
    </xf>
    <xf numFmtId="0" fontId="73" fillId="0" borderId="0" xfId="0" applyFont="1" applyBorder="1" applyAlignment="1">
      <alignment horizontal="centerContinuous"/>
    </xf>
    <xf numFmtId="0" fontId="72" fillId="0" borderId="0" xfId="0" quotePrefix="1" applyFont="1" applyBorder="1" applyAlignment="1">
      <alignment horizontal="centerContinuous"/>
    </xf>
    <xf numFmtId="0" fontId="77" fillId="0" borderId="0" xfId="0" applyFont="1" applyBorder="1" applyAlignment="1">
      <alignment horizontal="centerContinuous"/>
    </xf>
    <xf numFmtId="0" fontId="72" fillId="0" borderId="0" xfId="0" applyFont="1" applyBorder="1" applyAlignment="1">
      <alignment horizontal="centerContinuous"/>
    </xf>
    <xf numFmtId="0" fontId="77" fillId="0" borderId="0" xfId="0" applyFont="1" applyBorder="1" applyAlignment="1">
      <alignment horizontal="center"/>
    </xf>
    <xf numFmtId="171" fontId="81" fillId="0" borderId="0" xfId="0" applyNumberFormat="1" applyFont="1"/>
    <xf numFmtId="0" fontId="92" fillId="0" borderId="0" xfId="0" applyFont="1"/>
    <xf numFmtId="0" fontId="84" fillId="0" borderId="0" xfId="0" applyFont="1" applyBorder="1"/>
    <xf numFmtId="171" fontId="84" fillId="0" borderId="0" xfId="0" applyNumberFormat="1" applyFont="1" applyBorder="1"/>
    <xf numFmtId="0" fontId="93" fillId="0" borderId="0" xfId="0" applyFont="1"/>
    <xf numFmtId="176" fontId="93" fillId="0" borderId="0" xfId="0" applyNumberFormat="1" applyFont="1"/>
    <xf numFmtId="10" fontId="93" fillId="0" borderId="0" xfId="0" applyNumberFormat="1" applyFont="1"/>
    <xf numFmtId="176" fontId="81" fillId="0" borderId="0" xfId="0" applyNumberFormat="1" applyFont="1"/>
    <xf numFmtId="0" fontId="0" fillId="0" borderId="7" xfId="0" applyBorder="1"/>
    <xf numFmtId="176" fontId="81" fillId="0" borderId="7" xfId="0" applyNumberFormat="1" applyFont="1" applyBorder="1"/>
    <xf numFmtId="0" fontId="83" fillId="0" borderId="0" xfId="0" applyFont="1" applyBorder="1" applyAlignment="1">
      <alignment horizontal="right"/>
    </xf>
    <xf numFmtId="0" fontId="91" fillId="0" borderId="0" xfId="0" quotePrefix="1" applyFont="1" applyAlignment="1">
      <alignment horizontal="right"/>
    </xf>
    <xf numFmtId="176" fontId="81" fillId="0" borderId="8" xfId="0" applyNumberFormat="1" applyFont="1" applyBorder="1"/>
    <xf numFmtId="0" fontId="67" fillId="0" borderId="0" xfId="0" applyFont="1"/>
    <xf numFmtId="0" fontId="56" fillId="0" borderId="0" xfId="0" applyFont="1"/>
    <xf numFmtId="165" fontId="54" fillId="0" borderId="0" xfId="2" applyNumberFormat="1" applyFont="1" applyAlignment="1">
      <alignment horizontal="center"/>
    </xf>
    <xf numFmtId="0" fontId="41" fillId="3" borderId="0" xfId="0" applyFont="1" applyFill="1" applyBorder="1" applyAlignment="1">
      <alignment horizontal="left"/>
    </xf>
    <xf numFmtId="0" fontId="46" fillId="0" borderId="0" xfId="0" applyFont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~ME173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APITAL/98/1stCE/TWCAPEX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CAPITAL\98\1stCE\TWCAPEX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</sheetNames>
    <sheetDataSet>
      <sheetData sheetId="0">
        <row r="8">
          <cell r="D8" t="str">
            <v>NM-00091-TC</v>
          </cell>
          <cell r="E8">
            <v>493354</v>
          </cell>
          <cell r="F8">
            <v>479838</v>
          </cell>
          <cell r="G8">
            <v>22236</v>
          </cell>
          <cell r="H8">
            <v>64910</v>
          </cell>
        </row>
        <row r="9">
          <cell r="D9" t="str">
            <v>NM-23201-TP</v>
          </cell>
          <cell r="E9">
            <v>226808</v>
          </cell>
          <cell r="F9">
            <v>238786</v>
          </cell>
          <cell r="G9">
            <v>1213</v>
          </cell>
          <cell r="H9">
            <v>223683</v>
          </cell>
        </row>
        <row r="10">
          <cell r="D10" t="str">
            <v>TX-00006-TC</v>
          </cell>
          <cell r="E10">
            <v>1733708</v>
          </cell>
          <cell r="F10">
            <v>1801542</v>
          </cell>
          <cell r="G10">
            <v>6812</v>
          </cell>
          <cell r="H10">
            <v>1673634</v>
          </cell>
        </row>
        <row r="11">
          <cell r="D11" t="str">
            <v>TX-00048-TP</v>
          </cell>
          <cell r="E11">
            <v>89829</v>
          </cell>
          <cell r="F11">
            <v>86953</v>
          </cell>
          <cell r="G11">
            <v>988</v>
          </cell>
          <cell r="H11">
            <v>84661</v>
          </cell>
        </row>
        <row r="12">
          <cell r="D12" t="str">
            <v>TX-00090-TC</v>
          </cell>
          <cell r="E12">
            <v>1618</v>
          </cell>
          <cell r="F12">
            <v>1618</v>
          </cell>
          <cell r="G12">
            <v>74</v>
          </cell>
          <cell r="H12">
            <v>111</v>
          </cell>
        </row>
        <row r="13">
          <cell r="D13" t="str">
            <v>TX-00090-TP</v>
          </cell>
          <cell r="E13">
            <v>82192</v>
          </cell>
          <cell r="F13">
            <v>90529</v>
          </cell>
          <cell r="G13">
            <v>3477</v>
          </cell>
          <cell r="H13">
            <v>56057</v>
          </cell>
        </row>
        <row r="14">
          <cell r="D14" t="str">
            <v>TX-00091-TC</v>
          </cell>
          <cell r="E14">
            <v>7803823</v>
          </cell>
          <cell r="F14">
            <v>8075757</v>
          </cell>
          <cell r="G14">
            <v>27342</v>
          </cell>
          <cell r="H14">
            <v>7187960</v>
          </cell>
        </row>
        <row r="15">
          <cell r="D15" t="str">
            <v>TX-00092-TP</v>
          </cell>
          <cell r="E15">
            <v>20245</v>
          </cell>
          <cell r="F15">
            <v>13963</v>
          </cell>
          <cell r="G15">
            <v>61</v>
          </cell>
          <cell r="H15">
            <v>12405</v>
          </cell>
        </row>
        <row r="16">
          <cell r="D16" t="str">
            <v>TX-00094-TP</v>
          </cell>
          <cell r="E16">
            <v>5096606</v>
          </cell>
          <cell r="F16">
            <v>5805211</v>
          </cell>
          <cell r="G16">
            <v>50316</v>
          </cell>
          <cell r="H16">
            <v>4938984</v>
          </cell>
        </row>
        <row r="17">
          <cell r="D17" t="str">
            <v>TX-00095-TL</v>
          </cell>
          <cell r="E17">
            <v>843732</v>
          </cell>
          <cell r="F17">
            <v>840974</v>
          </cell>
          <cell r="G17">
            <v>3208</v>
          </cell>
          <cell r="H17">
            <v>154565</v>
          </cell>
        </row>
        <row r="18">
          <cell r="D18" t="str">
            <v>TX-00110-TP</v>
          </cell>
          <cell r="E18">
            <v>2965703</v>
          </cell>
          <cell r="F18">
            <v>3341402</v>
          </cell>
          <cell r="G18">
            <v>0</v>
          </cell>
          <cell r="H18">
            <v>3242017</v>
          </cell>
        </row>
        <row r="19">
          <cell r="D19" t="str">
            <v>TX-00119-TL</v>
          </cell>
          <cell r="E19">
            <v>2072565</v>
          </cell>
          <cell r="F19">
            <v>2317720</v>
          </cell>
          <cell r="G19">
            <v>7015</v>
          </cell>
          <cell r="H19">
            <v>2225681</v>
          </cell>
        </row>
        <row r="20">
          <cell r="D20" t="str">
            <v>TX-00119-TP</v>
          </cell>
          <cell r="E20">
            <v>17299</v>
          </cell>
          <cell r="F20">
            <v>15792</v>
          </cell>
          <cell r="G20">
            <v>2398</v>
          </cell>
          <cell r="H20">
            <v>15792</v>
          </cell>
        </row>
        <row r="21">
          <cell r="D21" t="str">
            <v>TX-00139-TL</v>
          </cell>
          <cell r="E21">
            <v>1704251</v>
          </cell>
          <cell r="F21">
            <v>1861880</v>
          </cell>
          <cell r="G21">
            <v>4059</v>
          </cell>
          <cell r="H21">
            <v>1813207</v>
          </cell>
        </row>
        <row r="22">
          <cell r="D22" t="str">
            <v>TX-00149-TC</v>
          </cell>
          <cell r="E22">
            <v>4945</v>
          </cell>
          <cell r="F22">
            <v>4945</v>
          </cell>
          <cell r="G22">
            <v>230</v>
          </cell>
          <cell r="H22">
            <v>690</v>
          </cell>
        </row>
        <row r="23">
          <cell r="D23" t="str">
            <v>TX-00149-TL</v>
          </cell>
          <cell r="E23">
            <v>5547944</v>
          </cell>
          <cell r="F23">
            <v>6033251</v>
          </cell>
          <cell r="G23">
            <v>11745</v>
          </cell>
          <cell r="H23">
            <v>5430903</v>
          </cell>
        </row>
        <row r="24">
          <cell r="D24" t="str">
            <v>TX-00168-TC</v>
          </cell>
          <cell r="E24">
            <v>386873</v>
          </cell>
          <cell r="F24">
            <v>385292</v>
          </cell>
          <cell r="G24">
            <v>27516</v>
          </cell>
          <cell r="H24">
            <v>128253</v>
          </cell>
        </row>
        <row r="25">
          <cell r="D25" t="str">
            <v>TX-15501-TP</v>
          </cell>
          <cell r="E25">
            <v>13696844</v>
          </cell>
          <cell r="F25">
            <v>13199180</v>
          </cell>
          <cell r="G25">
            <v>29942</v>
          </cell>
          <cell r="H25">
            <v>12732723</v>
          </cell>
        </row>
        <row r="26">
          <cell r="D26" t="str">
            <v>TX-15501-TS</v>
          </cell>
          <cell r="E26">
            <v>23184</v>
          </cell>
          <cell r="F26">
            <v>22902</v>
          </cell>
          <cell r="G26">
            <v>527</v>
          </cell>
          <cell r="H26">
            <v>12403</v>
          </cell>
        </row>
        <row r="27">
          <cell r="D27" t="str">
            <v>TX-21001-TP</v>
          </cell>
          <cell r="E27">
            <v>775871</v>
          </cell>
          <cell r="F27">
            <v>740980</v>
          </cell>
          <cell r="G27">
            <v>2029</v>
          </cell>
          <cell r="H27">
            <v>709453</v>
          </cell>
        </row>
        <row r="28">
          <cell r="D28" t="str">
            <v>TX-21001-TS</v>
          </cell>
          <cell r="E28">
            <v>30508</v>
          </cell>
          <cell r="F28">
            <v>33176</v>
          </cell>
          <cell r="G28">
            <v>32</v>
          </cell>
          <cell r="H28">
            <v>26250</v>
          </cell>
        </row>
        <row r="29">
          <cell r="D29" t="str">
            <v>TX-23201-TP</v>
          </cell>
          <cell r="E29">
            <v>2830</v>
          </cell>
          <cell r="F29">
            <v>2689</v>
          </cell>
          <cell r="G29">
            <v>0</v>
          </cell>
          <cell r="H29">
            <v>2689</v>
          </cell>
        </row>
        <row r="30">
          <cell r="D30" t="str">
            <v>TX-23401-TP</v>
          </cell>
          <cell r="E30">
            <v>96239</v>
          </cell>
          <cell r="F30">
            <v>92430</v>
          </cell>
          <cell r="G30">
            <v>0</v>
          </cell>
          <cell r="H30">
            <v>92430</v>
          </cell>
        </row>
        <row r="31">
          <cell r="D31" t="str">
            <v>TX-34901-TP</v>
          </cell>
          <cell r="E31">
            <v>495797</v>
          </cell>
          <cell r="F31">
            <v>483938</v>
          </cell>
          <cell r="G31">
            <v>11279</v>
          </cell>
          <cell r="H31">
            <v>374385</v>
          </cell>
        </row>
        <row r="32">
          <cell r="D32" t="str">
            <v>TX-34901-TS</v>
          </cell>
          <cell r="E32">
            <v>1096</v>
          </cell>
          <cell r="F32">
            <v>955</v>
          </cell>
          <cell r="G32">
            <v>0</v>
          </cell>
          <cell r="H32">
            <v>955</v>
          </cell>
        </row>
        <row r="33">
          <cell r="D33" t="str">
            <v>TX-40501-TP</v>
          </cell>
          <cell r="E33">
            <v>149614</v>
          </cell>
          <cell r="F33">
            <v>145916</v>
          </cell>
          <cell r="G33">
            <v>3975</v>
          </cell>
          <cell r="H33">
            <v>109931</v>
          </cell>
        </row>
        <row r="34">
          <cell r="D34" t="str">
            <v>TX-46001-TP</v>
          </cell>
          <cell r="E34">
            <v>1804574</v>
          </cell>
          <cell r="F34">
            <v>1728017</v>
          </cell>
          <cell r="G34">
            <v>355</v>
          </cell>
          <cell r="H34">
            <v>1718624</v>
          </cell>
        </row>
        <row r="35">
          <cell r="D35" t="str">
            <v>TX-46001-TS</v>
          </cell>
          <cell r="E35">
            <v>1808</v>
          </cell>
          <cell r="F35">
            <v>1791</v>
          </cell>
          <cell r="G35">
            <v>0</v>
          </cell>
          <cell r="H35">
            <v>1791</v>
          </cell>
        </row>
        <row r="36">
          <cell r="D36" t="str">
            <v>TX-46301-TP</v>
          </cell>
          <cell r="E36">
            <v>1095991</v>
          </cell>
          <cell r="F36">
            <v>1049158</v>
          </cell>
          <cell r="G36">
            <v>1409</v>
          </cell>
          <cell r="H36">
            <v>1027277</v>
          </cell>
        </row>
        <row r="37">
          <cell r="D37" t="str">
            <v>TX-48501-TP</v>
          </cell>
          <cell r="E37">
            <v>108836</v>
          </cell>
          <cell r="F37">
            <v>100945</v>
          </cell>
          <cell r="G37">
            <v>1173</v>
          </cell>
          <cell r="H37">
            <v>78073</v>
          </cell>
        </row>
        <row r="38">
          <cell r="D38" t="str">
            <v>TX-51901-TP</v>
          </cell>
          <cell r="E38">
            <v>65743</v>
          </cell>
          <cell r="F38">
            <v>23740</v>
          </cell>
          <cell r="G38">
            <v>1100</v>
          </cell>
          <cell r="H38">
            <v>2294</v>
          </cell>
        </row>
        <row r="39">
          <cell r="D39" t="str">
            <v>TX-58901-TP</v>
          </cell>
          <cell r="E39">
            <v>184076</v>
          </cell>
          <cell r="F39">
            <v>192159</v>
          </cell>
          <cell r="G39">
            <v>0</v>
          </cell>
          <cell r="H39">
            <v>189084</v>
          </cell>
        </row>
        <row r="40">
          <cell r="D40" t="str">
            <v>TX-66201-TP</v>
          </cell>
          <cell r="E40">
            <v>1284784</v>
          </cell>
          <cell r="F40">
            <v>1299350</v>
          </cell>
          <cell r="G40">
            <v>1108</v>
          </cell>
          <cell r="H40">
            <v>1127586</v>
          </cell>
        </row>
        <row r="41">
          <cell r="D41" t="str">
            <v>TX-68501-TP</v>
          </cell>
          <cell r="E41">
            <v>16563</v>
          </cell>
          <cell r="F41">
            <v>16296</v>
          </cell>
          <cell r="G41">
            <v>1060</v>
          </cell>
          <cell r="H41">
            <v>6278</v>
          </cell>
        </row>
        <row r="42">
          <cell r="D42" t="str">
            <v>TX-82851-TP</v>
          </cell>
          <cell r="E42">
            <v>147456</v>
          </cell>
          <cell r="F42">
            <v>151848</v>
          </cell>
          <cell r="G42">
            <v>22</v>
          </cell>
          <cell r="H42">
            <v>151595</v>
          </cell>
        </row>
        <row r="43">
          <cell r="D43" t="str">
            <v>TX-88801-TP</v>
          </cell>
          <cell r="E43">
            <v>642944</v>
          </cell>
          <cell r="F43">
            <v>642944</v>
          </cell>
          <cell r="G43">
            <v>25581</v>
          </cell>
          <cell r="H43">
            <v>118525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"/>
      <sheetName val="CF_QTR"/>
      <sheetName val="CF"/>
    </sheetNames>
    <sheetDataSet>
      <sheetData sheetId="0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F_QTR"/>
      <sheetName val="CF"/>
      <sheetName val="TW"/>
    </sheetNames>
    <sheetDataSet>
      <sheetData sheetId="0" refreshError="1"/>
      <sheetData sheetId="1" refreshError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8:R19"/>
  <sheetViews>
    <sheetView zoomScaleNormal="100" workbookViewId="0">
      <selection activeCell="A51" sqref="A51"/>
    </sheetView>
  </sheetViews>
  <sheetFormatPr defaultRowHeight="13.2"/>
  <sheetData>
    <row r="8" spans="1:18" ht="45">
      <c r="A8" s="337" t="s">
        <v>1</v>
      </c>
      <c r="B8" s="338"/>
      <c r="C8" s="338"/>
      <c r="D8" s="338"/>
      <c r="E8" s="338"/>
      <c r="F8" s="338"/>
      <c r="G8" s="338"/>
      <c r="H8" s="338"/>
      <c r="I8" s="338"/>
      <c r="J8" s="338"/>
      <c r="K8" s="338"/>
      <c r="L8" s="338"/>
      <c r="M8" s="338"/>
      <c r="N8" s="338"/>
      <c r="O8" s="338"/>
      <c r="P8" s="338"/>
      <c r="Q8" s="338"/>
      <c r="R8" s="338"/>
    </row>
    <row r="9" spans="1:18" ht="34.799999999999997">
      <c r="A9" s="339" t="s">
        <v>224</v>
      </c>
      <c r="B9" s="338"/>
      <c r="C9" s="338"/>
      <c r="D9" s="338"/>
      <c r="E9" s="338"/>
      <c r="F9" s="338"/>
      <c r="G9" s="338"/>
      <c r="H9" s="338"/>
      <c r="I9" s="338"/>
      <c r="J9" s="338"/>
      <c r="K9" s="338"/>
      <c r="L9" s="338"/>
      <c r="M9" s="338"/>
      <c r="N9" s="338"/>
      <c r="O9" s="338"/>
      <c r="P9" s="338"/>
      <c r="Q9" s="338"/>
      <c r="R9" s="338"/>
    </row>
    <row r="10" spans="1:18" ht="34.799999999999997">
      <c r="A10" s="339" t="s">
        <v>80</v>
      </c>
      <c r="B10" s="338"/>
      <c r="C10" s="338"/>
      <c r="D10" s="338"/>
      <c r="E10" s="338"/>
      <c r="F10" s="338"/>
      <c r="G10" s="338"/>
      <c r="H10" s="338"/>
      <c r="I10" s="338"/>
      <c r="J10" s="338"/>
      <c r="K10" s="338"/>
      <c r="L10" s="338"/>
      <c r="M10" s="338"/>
      <c r="N10" s="338"/>
      <c r="O10" s="338"/>
      <c r="P10" s="338"/>
      <c r="Q10" s="338"/>
      <c r="R10" s="338"/>
    </row>
    <row r="11" spans="1:18" ht="34.799999999999997">
      <c r="A11" s="339" t="s">
        <v>167</v>
      </c>
      <c r="B11" s="338"/>
      <c r="C11" s="338"/>
      <c r="D11" s="338"/>
      <c r="E11" s="338"/>
      <c r="F11" s="338"/>
      <c r="G11" s="338"/>
      <c r="H11" s="338"/>
      <c r="I11" s="338"/>
      <c r="J11" s="338"/>
      <c r="K11" s="338"/>
      <c r="L11" s="338"/>
      <c r="M11" s="338"/>
      <c r="N11" s="338"/>
      <c r="O11" s="338"/>
      <c r="P11" s="338"/>
      <c r="Q11" s="338"/>
      <c r="R11" s="338"/>
    </row>
    <row r="18" spans="1:18" ht="34.799999999999997">
      <c r="A18" s="340" t="s">
        <v>220</v>
      </c>
      <c r="B18" s="338"/>
      <c r="C18" s="338"/>
      <c r="D18" s="338"/>
      <c r="E18" s="338"/>
      <c r="F18" s="338"/>
      <c r="G18" s="338"/>
      <c r="H18" s="338"/>
      <c r="I18" s="338"/>
      <c r="J18" s="338"/>
      <c r="K18" s="338"/>
      <c r="L18" s="338"/>
      <c r="M18" s="338"/>
      <c r="N18" s="338"/>
      <c r="O18" s="338"/>
      <c r="P18" s="338"/>
      <c r="Q18" s="338"/>
      <c r="R18" s="338"/>
    </row>
    <row r="19" spans="1:18" ht="34.799999999999997">
      <c r="A19" s="356" t="s">
        <v>53</v>
      </c>
      <c r="B19" s="338"/>
      <c r="C19" s="338"/>
      <c r="D19" s="338"/>
      <c r="E19" s="338"/>
      <c r="F19" s="338"/>
      <c r="G19" s="338"/>
      <c r="H19" s="338"/>
      <c r="I19" s="338"/>
      <c r="J19" s="338"/>
      <c r="K19" s="338"/>
      <c r="L19" s="338"/>
      <c r="M19" s="338"/>
      <c r="N19" s="338"/>
      <c r="O19" s="338"/>
      <c r="P19" s="338"/>
      <c r="Q19" s="338"/>
      <c r="R19" s="338"/>
    </row>
  </sheetData>
  <phoneticPr fontId="0" type="noConversion"/>
  <printOptions horizontalCentered="1"/>
  <pageMargins left="0.75" right="0.75" top="1.73" bottom="1.75" header="0.5" footer="0.5"/>
  <pageSetup scale="75" orientation="landscape" horizontalDpi="4294967292" verticalDpi="300" r:id="rId1"/>
  <headerFooter alignWithMargins="0">
    <oddFooter>&amp;R&amp;12&amp;P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6"/>
  <sheetViews>
    <sheetView zoomScale="75" workbookViewId="0">
      <selection activeCell="A3" sqref="A3:P3"/>
    </sheetView>
  </sheetViews>
  <sheetFormatPr defaultRowHeight="13.2"/>
  <cols>
    <col min="1" max="1" width="4.6640625" customWidth="1"/>
    <col min="2" max="7" width="10.6640625" customWidth="1"/>
    <col min="8" max="9" width="11.44140625" customWidth="1"/>
    <col min="10" max="11" width="11.109375" bestFit="1" customWidth="1"/>
    <col min="12" max="12" width="8.6640625" customWidth="1"/>
    <col min="13" max="13" width="11.109375" bestFit="1" customWidth="1"/>
    <col min="14" max="14" width="4.6640625" customWidth="1"/>
    <col min="15" max="15" width="8.5546875" bestFit="1" customWidth="1"/>
  </cols>
  <sheetData>
    <row r="1" spans="1:16" s="148" customFormat="1" ht="22.8">
      <c r="A1" s="393" t="s">
        <v>1</v>
      </c>
      <c r="B1" s="393"/>
      <c r="C1" s="393"/>
      <c r="D1" s="393"/>
      <c r="E1" s="393"/>
      <c r="F1" s="393"/>
      <c r="G1" s="393"/>
      <c r="H1" s="393"/>
      <c r="I1" s="393"/>
      <c r="J1" s="393"/>
      <c r="K1" s="393"/>
      <c r="L1" s="393"/>
      <c r="M1" s="393"/>
      <c r="N1" s="393"/>
      <c r="O1" s="393"/>
      <c r="P1" s="393"/>
    </row>
    <row r="2" spans="1:16" s="148" customFormat="1" ht="22.8">
      <c r="A2" s="393" t="s">
        <v>224</v>
      </c>
      <c r="B2" s="393"/>
      <c r="C2" s="393"/>
      <c r="D2" s="393"/>
      <c r="E2" s="393"/>
      <c r="F2" s="393"/>
      <c r="G2" s="393"/>
      <c r="H2" s="393"/>
      <c r="I2" s="393"/>
      <c r="J2" s="393"/>
      <c r="K2" s="393"/>
      <c r="L2" s="393"/>
      <c r="M2" s="393"/>
      <c r="N2" s="393"/>
      <c r="O2" s="393"/>
      <c r="P2" s="393"/>
    </row>
    <row r="3" spans="1:16" ht="22.8">
      <c r="A3" s="393" t="s">
        <v>181</v>
      </c>
      <c r="B3" s="393"/>
      <c r="C3" s="393"/>
      <c r="D3" s="393"/>
      <c r="E3" s="393"/>
      <c r="F3" s="393"/>
      <c r="G3" s="393"/>
      <c r="H3" s="393"/>
      <c r="I3" s="393"/>
      <c r="J3" s="393"/>
      <c r="K3" s="393"/>
      <c r="L3" s="393"/>
      <c r="M3" s="393"/>
      <c r="N3" s="393"/>
      <c r="O3" s="393"/>
      <c r="P3" s="393"/>
    </row>
    <row r="4" spans="1:16" ht="22.8">
      <c r="A4" s="367"/>
      <c r="B4" s="367"/>
      <c r="C4" s="367"/>
      <c r="D4" s="367"/>
      <c r="E4" s="367"/>
      <c r="F4" s="367"/>
      <c r="G4" s="367"/>
      <c r="H4" s="367"/>
      <c r="I4" s="367"/>
      <c r="J4" s="367"/>
      <c r="K4" s="367"/>
      <c r="L4" s="367"/>
      <c r="M4" s="367"/>
      <c r="N4" s="367"/>
      <c r="O4" s="367"/>
      <c r="P4" s="367"/>
    </row>
    <row r="5" spans="1:16" ht="21">
      <c r="J5" s="333"/>
      <c r="K5" s="333">
        <v>2001</v>
      </c>
      <c r="L5" s="333"/>
    </row>
    <row r="6" spans="1:16" s="324" customFormat="1" ht="21">
      <c r="J6" s="334"/>
      <c r="K6" s="334" t="s">
        <v>92</v>
      </c>
      <c r="L6" s="334"/>
      <c r="M6" s="334">
        <v>2002</v>
      </c>
      <c r="N6" s="334"/>
      <c r="O6" s="334">
        <v>2003</v>
      </c>
      <c r="P6" s="325"/>
    </row>
    <row r="7" spans="1:16" s="324" customFormat="1" ht="21">
      <c r="B7" s="345"/>
      <c r="C7" s="346"/>
      <c r="K7" s="370" t="s">
        <v>191</v>
      </c>
      <c r="M7" s="370" t="s">
        <v>191</v>
      </c>
      <c r="N7" s="370"/>
      <c r="O7" s="370" t="s">
        <v>191</v>
      </c>
    </row>
    <row r="8" spans="1:16" s="324" customFormat="1" ht="21">
      <c r="B8" s="345"/>
      <c r="C8" s="346"/>
    </row>
    <row r="9" spans="1:16" s="323" customFormat="1" ht="21">
      <c r="B9" s="323" t="s">
        <v>184</v>
      </c>
      <c r="K9" s="323">
        <v>22.2</v>
      </c>
      <c r="M9" s="326">
        <v>35.270000000000003</v>
      </c>
      <c r="N9" s="326"/>
      <c r="O9" s="326">
        <v>20.37</v>
      </c>
      <c r="P9" s="326"/>
    </row>
    <row r="10" spans="1:16" s="323" customFormat="1" ht="11.25" customHeight="1">
      <c r="M10" s="326"/>
      <c r="N10" s="326"/>
      <c r="O10" s="326"/>
      <c r="P10" s="326"/>
    </row>
    <row r="11" spans="1:16" s="323" customFormat="1" ht="21">
      <c r="C11" s="368" t="s">
        <v>182</v>
      </c>
      <c r="D11" s="368"/>
      <c r="E11" s="368"/>
      <c r="F11" s="368"/>
      <c r="G11" s="368"/>
      <c r="H11" s="368"/>
      <c r="I11" s="368"/>
      <c r="J11" s="368"/>
      <c r="K11" s="368">
        <v>9.6</v>
      </c>
      <c r="L11" s="368"/>
      <c r="M11" s="369">
        <v>21.1</v>
      </c>
      <c r="N11" s="369"/>
      <c r="O11" s="369">
        <v>20</v>
      </c>
      <c r="P11" s="326"/>
    </row>
    <row r="12" spans="1:16" s="323" customFormat="1" ht="14.25" customHeight="1">
      <c r="K12" s="368"/>
      <c r="M12" s="326"/>
      <c r="N12" s="326"/>
      <c r="O12" s="326"/>
      <c r="P12" s="326"/>
    </row>
    <row r="13" spans="1:16" s="323" customFormat="1" ht="21">
      <c r="C13" s="368" t="s">
        <v>212</v>
      </c>
      <c r="D13" s="368"/>
      <c r="E13" s="368"/>
      <c r="F13" s="368"/>
      <c r="G13" s="368"/>
      <c r="H13" s="368"/>
      <c r="I13" s="368"/>
      <c r="J13" s="368"/>
      <c r="K13" s="368">
        <v>12.6</v>
      </c>
      <c r="L13" s="368"/>
      <c r="M13" s="369">
        <v>14.1</v>
      </c>
      <c r="N13" s="369"/>
      <c r="O13" s="369">
        <v>0.35</v>
      </c>
      <c r="P13" s="213"/>
    </row>
    <row r="15" spans="1:16" s="323" customFormat="1" ht="21">
      <c r="B15" s="323" t="s">
        <v>185</v>
      </c>
      <c r="M15" s="327"/>
      <c r="N15" s="327"/>
      <c r="O15" s="327"/>
      <c r="P15" s="327"/>
    </row>
    <row r="16" spans="1:16">
      <c r="M16" s="328"/>
      <c r="N16" s="328"/>
      <c r="O16" s="328"/>
      <c r="P16" s="328"/>
    </row>
    <row r="17" spans="2:16" ht="21">
      <c r="C17" s="368" t="s">
        <v>219</v>
      </c>
      <c r="G17" s="323"/>
      <c r="J17" s="329"/>
      <c r="K17" s="329"/>
      <c r="L17" s="329"/>
      <c r="M17" s="329"/>
      <c r="N17" s="329"/>
      <c r="O17" s="329"/>
      <c r="P17" s="329"/>
    </row>
    <row r="18" spans="2:16" ht="21">
      <c r="C18" s="368" t="s">
        <v>213</v>
      </c>
      <c r="G18" s="323"/>
      <c r="J18" s="329"/>
      <c r="K18" s="329"/>
      <c r="L18" s="329"/>
      <c r="M18" s="329"/>
      <c r="N18" s="329"/>
      <c r="O18" s="329"/>
      <c r="P18" s="329"/>
    </row>
    <row r="19" spans="2:16" ht="21">
      <c r="C19" s="368" t="s">
        <v>223</v>
      </c>
      <c r="G19" s="323"/>
      <c r="J19" s="329"/>
      <c r="K19" s="329"/>
      <c r="L19" s="329"/>
      <c r="M19" s="329"/>
      <c r="N19" s="329"/>
      <c r="O19" s="329"/>
      <c r="P19" s="329"/>
    </row>
    <row r="21" spans="2:16" ht="21">
      <c r="B21" s="323" t="s">
        <v>186</v>
      </c>
    </row>
    <row r="23" spans="2:16" ht="21">
      <c r="C23" s="368" t="s">
        <v>183</v>
      </c>
      <c r="G23" s="323"/>
      <c r="J23" s="329"/>
      <c r="K23" s="329"/>
      <c r="L23" s="329"/>
      <c r="M23" s="329"/>
      <c r="N23" s="329"/>
      <c r="O23" s="329"/>
      <c r="P23" s="329"/>
    </row>
    <row r="24" spans="2:16" ht="21">
      <c r="C24" s="368" t="s">
        <v>187</v>
      </c>
      <c r="G24" s="323"/>
      <c r="J24" s="329"/>
      <c r="K24" s="329"/>
      <c r="L24" s="329"/>
      <c r="M24" s="329"/>
      <c r="N24" s="329"/>
      <c r="O24" s="329"/>
      <c r="P24" s="329"/>
    </row>
    <row r="25" spans="2:16" ht="21">
      <c r="C25" s="368" t="s">
        <v>208</v>
      </c>
      <c r="G25" s="323"/>
      <c r="J25" s="329"/>
      <c r="K25" s="329"/>
      <c r="L25" s="329"/>
      <c r="M25" s="329"/>
      <c r="N25" s="329"/>
      <c r="O25" s="329"/>
      <c r="P25" s="329"/>
    </row>
    <row r="26" spans="2:16" ht="21">
      <c r="C26" s="368" t="s">
        <v>188</v>
      </c>
      <c r="G26" s="323"/>
      <c r="J26" s="329"/>
      <c r="K26" s="329"/>
      <c r="L26" s="329"/>
      <c r="M26" s="329"/>
      <c r="N26" s="329"/>
      <c r="O26" s="329"/>
      <c r="P26" s="329"/>
    </row>
    <row r="29" spans="2:16" ht="21">
      <c r="B29" s="323" t="s">
        <v>210</v>
      </c>
    </row>
    <row r="31" spans="2:16" ht="21">
      <c r="C31" s="368" t="s">
        <v>192</v>
      </c>
      <c r="G31" s="323"/>
      <c r="J31" s="329"/>
      <c r="K31" s="329"/>
      <c r="L31" s="329"/>
      <c r="M31" s="329"/>
      <c r="N31" s="329"/>
      <c r="O31" s="329"/>
      <c r="P31" s="329"/>
    </row>
    <row r="32" spans="2:16" ht="21">
      <c r="C32" s="368" t="s">
        <v>189</v>
      </c>
      <c r="G32" s="323"/>
      <c r="J32" s="329"/>
      <c r="K32" s="329"/>
      <c r="L32" s="329"/>
      <c r="M32" s="329"/>
      <c r="N32" s="329"/>
      <c r="O32" s="329"/>
      <c r="P32" s="329"/>
    </row>
    <row r="33" spans="2:16" ht="21">
      <c r="C33" s="368" t="s">
        <v>190</v>
      </c>
      <c r="G33" s="323"/>
      <c r="J33" s="329"/>
      <c r="K33" s="329"/>
      <c r="L33" s="329"/>
      <c r="M33" s="329"/>
      <c r="N33" s="329"/>
      <c r="O33" s="329"/>
      <c r="P33" s="329"/>
    </row>
    <row r="34" spans="2:16" ht="21">
      <c r="C34" s="368"/>
      <c r="G34" s="323"/>
      <c r="J34" s="329"/>
      <c r="K34" s="329"/>
      <c r="L34" s="329"/>
      <c r="M34" s="329"/>
      <c r="N34" s="329"/>
      <c r="O34" s="329"/>
      <c r="P34" s="329"/>
    </row>
    <row r="36" spans="2:16" ht="17.399999999999999">
      <c r="B36" s="389"/>
    </row>
  </sheetData>
  <mergeCells count="3">
    <mergeCell ref="A1:P1"/>
    <mergeCell ref="A2:P2"/>
    <mergeCell ref="A3:P3"/>
  </mergeCells>
  <phoneticPr fontId="0" type="noConversion"/>
  <printOptions horizontalCentered="1"/>
  <pageMargins left="0" right="0" top="0.5" bottom="0" header="0.5" footer="0.5"/>
  <pageSetup scale="84" orientation="landscape" horizontalDpi="300" verticalDpi="300" r:id="rId1"/>
  <headerFooter alignWithMargins="0">
    <oddFooter>&amp;R&amp;P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V183"/>
  <sheetViews>
    <sheetView tabSelected="1" zoomScaleNormal="100" zoomScaleSheetLayoutView="100" workbookViewId="0">
      <selection activeCell="X17" sqref="X17"/>
    </sheetView>
  </sheetViews>
  <sheetFormatPr defaultColWidth="9.109375" defaultRowHeight="13.2"/>
  <cols>
    <col min="1" max="1" width="2.88671875" style="4" customWidth="1"/>
    <col min="2" max="2" width="17" style="4" hidden="1" customWidth="1"/>
    <col min="3" max="3" width="1.33203125" style="4" hidden="1" customWidth="1"/>
    <col min="4" max="4" width="10.5546875" style="4" hidden="1" customWidth="1"/>
    <col min="5" max="5" width="6" style="4" customWidth="1"/>
    <col min="6" max="6" width="8.33203125" style="6" hidden="1" customWidth="1"/>
    <col min="7" max="7" width="6.44140625" style="6" hidden="1" customWidth="1"/>
    <col min="8" max="8" width="5.6640625" style="6" hidden="1" customWidth="1"/>
    <col min="9" max="9" width="0.33203125" style="6" hidden="1" customWidth="1"/>
    <col min="10" max="10" width="1" style="6" hidden="1" customWidth="1"/>
    <col min="11" max="11" width="39.6640625" style="30" customWidth="1"/>
    <col min="12" max="12" width="1.33203125" style="6" customWidth="1"/>
    <col min="13" max="13" width="11.33203125" style="6" customWidth="1"/>
    <col min="14" max="14" width="0.109375" style="6" hidden="1" customWidth="1"/>
    <col min="15" max="15" width="12.109375" style="6" customWidth="1"/>
    <col min="16" max="16" width="11.5546875" style="13" bestFit="1" customWidth="1"/>
    <col min="17" max="17" width="1" style="13" customWidth="1"/>
    <col min="18" max="18" width="11.5546875" style="13" bestFit="1" customWidth="1"/>
    <col min="19" max="19" width="0.88671875" style="13" customWidth="1"/>
    <col min="20" max="20" width="11.5546875" style="4" hidden="1" customWidth="1"/>
    <col min="21" max="21" width="11.33203125" style="4" customWidth="1"/>
    <col min="22" max="22" width="10" style="12" bestFit="1" customWidth="1"/>
    <col min="23" max="23" width="1" style="6" customWidth="1"/>
    <col min="24" max="24" width="10" style="6" customWidth="1"/>
    <col min="25" max="25" width="0.88671875" style="6" customWidth="1"/>
    <col min="26" max="26" width="10" style="6" hidden="1" customWidth="1"/>
    <col min="27" max="27" width="11.33203125" style="6" customWidth="1"/>
    <col min="28" max="28" width="9" style="6" customWidth="1"/>
    <col min="29" max="29" width="0.88671875" style="6" customWidth="1"/>
    <col min="30" max="30" width="107" style="6" customWidth="1"/>
    <col min="31" max="31" width="9.6640625" style="6" hidden="1" customWidth="1"/>
    <col min="32" max="32" width="0" style="4" hidden="1" customWidth="1"/>
    <col min="33" max="33" width="5.88671875" style="4" hidden="1" customWidth="1"/>
    <col min="34" max="34" width="8.88671875" style="4" hidden="1" customWidth="1"/>
    <col min="35" max="35" width="1" style="4" hidden="1" customWidth="1"/>
    <col min="36" max="36" width="21.5546875" style="4" customWidth="1"/>
    <col min="37" max="37" width="19" style="4" hidden="1" customWidth="1"/>
    <col min="38" max="38" width="9.109375" style="4" hidden="1" customWidth="1"/>
    <col min="39" max="16384" width="9.109375" style="4"/>
  </cols>
  <sheetData>
    <row r="1" spans="1:41" s="65" customFormat="1" ht="21">
      <c r="A1" s="65" t="s">
        <v>53</v>
      </c>
      <c r="C1" s="66"/>
      <c r="D1" s="66"/>
      <c r="F1" s="67"/>
      <c r="G1" s="67"/>
      <c r="H1" s="67"/>
      <c r="I1" s="67"/>
      <c r="J1" s="67"/>
      <c r="K1" s="68" t="s">
        <v>166</v>
      </c>
      <c r="L1" s="69"/>
      <c r="M1" s="69"/>
      <c r="N1" s="69"/>
      <c r="O1" s="69"/>
      <c r="P1" s="70"/>
      <c r="Q1" s="70"/>
      <c r="R1" s="70"/>
      <c r="S1" s="70"/>
      <c r="T1" s="66"/>
      <c r="U1" s="66"/>
      <c r="V1" s="71"/>
      <c r="W1" s="67"/>
      <c r="X1" s="67"/>
      <c r="Y1" s="67"/>
      <c r="Z1" s="67"/>
      <c r="AA1" s="67"/>
      <c r="AB1" s="67"/>
      <c r="AC1" s="67"/>
      <c r="AD1" s="67"/>
      <c r="AE1" s="67"/>
      <c r="AF1" s="66"/>
      <c r="AG1" s="66"/>
      <c r="AH1" s="66"/>
      <c r="AI1" s="66"/>
      <c r="AJ1" s="66"/>
    </row>
    <row r="2" spans="1:41" s="65" customFormat="1" ht="21">
      <c r="C2" s="66"/>
      <c r="D2" s="66"/>
      <c r="E2" s="66"/>
      <c r="F2" s="67"/>
      <c r="G2" s="67"/>
      <c r="H2" s="67"/>
      <c r="I2" s="67"/>
      <c r="J2" s="67"/>
      <c r="K2" s="69" t="s">
        <v>225</v>
      </c>
      <c r="L2" s="69"/>
      <c r="M2" s="69"/>
      <c r="N2" s="69"/>
      <c r="O2" s="69"/>
      <c r="P2" s="70"/>
      <c r="Q2" s="70"/>
      <c r="R2" s="70"/>
      <c r="S2" s="70"/>
      <c r="T2" s="66"/>
      <c r="U2" s="66"/>
      <c r="V2" s="71"/>
      <c r="W2" s="67"/>
      <c r="X2" s="67"/>
      <c r="Y2" s="67"/>
      <c r="Z2" s="67"/>
      <c r="AA2" s="67"/>
      <c r="AB2" s="67"/>
      <c r="AC2" s="67"/>
      <c r="AD2" s="67"/>
      <c r="AE2" s="67"/>
      <c r="AF2" s="66"/>
      <c r="AG2" s="66"/>
      <c r="AH2" s="66"/>
      <c r="AI2" s="66"/>
      <c r="AJ2" s="66"/>
    </row>
    <row r="3" spans="1:41" s="65" customFormat="1" ht="21">
      <c r="C3" s="66"/>
      <c r="D3" s="66"/>
      <c r="E3" s="66"/>
      <c r="F3" s="67"/>
      <c r="G3" s="67"/>
      <c r="H3" s="67"/>
      <c r="I3" s="67"/>
      <c r="J3" s="67"/>
      <c r="K3" s="69" t="s">
        <v>51</v>
      </c>
      <c r="L3" s="69"/>
      <c r="M3" s="69"/>
      <c r="N3" s="69"/>
      <c r="O3" s="69"/>
      <c r="P3" s="70"/>
      <c r="Q3" s="70"/>
      <c r="R3" s="70"/>
      <c r="S3" s="70"/>
      <c r="T3" s="66"/>
      <c r="U3" s="66"/>
      <c r="V3" s="71"/>
      <c r="W3" s="67"/>
      <c r="X3" s="67"/>
      <c r="Y3" s="67"/>
      <c r="Z3" s="67"/>
      <c r="AA3" s="67"/>
      <c r="AB3" s="67"/>
      <c r="AC3" s="67"/>
      <c r="AD3" s="67"/>
      <c r="AE3" s="67"/>
      <c r="AF3" s="66"/>
      <c r="AG3" s="66"/>
      <c r="AH3" s="66"/>
      <c r="AI3" s="66"/>
      <c r="AJ3" s="66"/>
    </row>
    <row r="4" spans="1:41" s="65" customFormat="1" ht="21">
      <c r="C4" s="66"/>
      <c r="D4" s="66"/>
      <c r="E4" s="66"/>
      <c r="F4" s="67"/>
      <c r="G4" s="67"/>
      <c r="H4" s="67"/>
      <c r="I4" s="67"/>
      <c r="J4" s="67"/>
      <c r="K4" s="69" t="s">
        <v>52</v>
      </c>
      <c r="L4" s="69"/>
      <c r="M4" s="69"/>
      <c r="N4" s="69"/>
      <c r="O4" s="69"/>
      <c r="P4" s="70"/>
      <c r="Q4" s="70"/>
      <c r="R4" s="70"/>
      <c r="S4" s="70"/>
      <c r="T4" s="66"/>
      <c r="U4" s="66"/>
      <c r="V4" s="71"/>
      <c r="W4" s="67"/>
      <c r="X4" s="67"/>
      <c r="Y4" s="67"/>
      <c r="Z4" s="67"/>
      <c r="AA4" s="67"/>
      <c r="AB4" s="67"/>
      <c r="AC4" s="67"/>
      <c r="AD4" s="67"/>
      <c r="AE4" s="67"/>
      <c r="AF4" s="66"/>
      <c r="AG4" s="66"/>
      <c r="AH4" s="66"/>
      <c r="AI4" s="66"/>
      <c r="AJ4" s="66"/>
    </row>
    <row r="5" spans="1:41" s="65" customFormat="1" ht="6" customHeight="1">
      <c r="B5" s="66"/>
      <c r="C5" s="66"/>
      <c r="D5" s="66"/>
      <c r="E5" s="66"/>
      <c r="F5" s="67"/>
      <c r="G5" s="67"/>
      <c r="H5" s="67"/>
      <c r="I5" s="67"/>
      <c r="J5" s="67"/>
      <c r="K5" s="72"/>
      <c r="L5" s="69"/>
      <c r="M5" s="69"/>
      <c r="N5" s="69"/>
      <c r="O5" s="69"/>
      <c r="P5" s="70"/>
      <c r="Q5" s="70"/>
      <c r="R5" s="70"/>
      <c r="S5" s="70"/>
      <c r="T5" s="66"/>
      <c r="U5" s="66"/>
      <c r="V5" s="71"/>
      <c r="W5" s="67"/>
      <c r="X5" s="67"/>
      <c r="Y5" s="67"/>
      <c r="Z5" s="67"/>
      <c r="AA5" s="67"/>
      <c r="AB5" s="67"/>
      <c r="AC5" s="67"/>
      <c r="AD5" s="67"/>
      <c r="AE5" s="67"/>
      <c r="AF5" s="66"/>
      <c r="AG5" s="66"/>
      <c r="AH5" s="66"/>
      <c r="AI5" s="66"/>
      <c r="AJ5" s="66"/>
    </row>
    <row r="6" spans="1:41" s="6" customFormat="1" ht="13.5" customHeight="1">
      <c r="B6" s="30"/>
      <c r="C6" s="30"/>
      <c r="D6" s="30"/>
      <c r="E6" s="30"/>
      <c r="F6" s="29"/>
      <c r="G6" s="29"/>
      <c r="H6" s="29"/>
      <c r="I6" s="33"/>
      <c r="J6" s="30"/>
      <c r="K6" s="32"/>
      <c r="L6" s="28"/>
      <c r="N6" s="35"/>
      <c r="O6" s="35"/>
      <c r="P6" s="29"/>
      <c r="Q6" s="16"/>
      <c r="R6" s="16"/>
      <c r="S6" s="16"/>
      <c r="T6" s="16"/>
      <c r="U6" s="36"/>
      <c r="V6" s="37" t="s">
        <v>53</v>
      </c>
      <c r="W6" s="16"/>
      <c r="X6" s="16"/>
      <c r="Y6" s="16"/>
      <c r="Z6" s="16"/>
      <c r="AA6" s="29"/>
      <c r="AB6" s="16"/>
      <c r="AC6" s="16"/>
      <c r="AD6" s="31"/>
      <c r="AE6" s="30"/>
      <c r="AF6" s="30"/>
      <c r="AG6" s="30"/>
      <c r="AH6" s="30"/>
      <c r="AI6" s="30"/>
      <c r="AJ6" s="30"/>
    </row>
    <row r="7" spans="1:41" s="162" customFormat="1" ht="24" customHeight="1">
      <c r="B7" s="163"/>
      <c r="C7" s="163"/>
      <c r="D7" s="163"/>
      <c r="E7" s="163"/>
      <c r="F7" s="164" t="s">
        <v>46</v>
      </c>
      <c r="G7" s="165"/>
      <c r="H7" s="164" t="s">
        <v>47</v>
      </c>
      <c r="I7" s="354" t="s">
        <v>112</v>
      </c>
      <c r="J7" s="163"/>
      <c r="K7" s="166"/>
      <c r="L7" s="167"/>
      <c r="M7" s="168" t="s">
        <v>55</v>
      </c>
      <c r="N7" s="169" t="s">
        <v>25</v>
      </c>
      <c r="O7" s="169"/>
      <c r="P7" s="165"/>
      <c r="Q7" s="170"/>
      <c r="R7" s="170"/>
      <c r="S7" s="170"/>
      <c r="T7" s="170"/>
      <c r="U7" s="171"/>
      <c r="V7" s="172" t="s">
        <v>4</v>
      </c>
      <c r="W7" s="172"/>
      <c r="X7" s="172"/>
      <c r="Y7" s="172"/>
      <c r="Z7" s="172"/>
      <c r="AA7" s="165"/>
      <c r="AB7" s="170" t="s">
        <v>3</v>
      </c>
      <c r="AC7" s="170"/>
      <c r="AD7" s="173"/>
      <c r="AE7" s="163"/>
      <c r="AF7" s="163"/>
      <c r="AG7" s="163"/>
      <c r="AH7" s="163"/>
      <c r="AI7" s="163"/>
      <c r="AJ7" s="163"/>
    </row>
    <row r="8" spans="1:41" s="160" customFormat="1" ht="24" customHeight="1">
      <c r="B8" s="174" t="s">
        <v>56</v>
      </c>
      <c r="C8" s="174"/>
      <c r="D8" s="174" t="s">
        <v>57</v>
      </c>
      <c r="E8" s="242" t="s">
        <v>53</v>
      </c>
      <c r="F8" s="175" t="s">
        <v>109</v>
      </c>
      <c r="G8" s="175" t="s">
        <v>78</v>
      </c>
      <c r="H8" s="175" t="s">
        <v>48</v>
      </c>
      <c r="I8" s="174" t="s">
        <v>58</v>
      </c>
      <c r="J8" s="162"/>
      <c r="K8" s="174" t="s">
        <v>59</v>
      </c>
      <c r="L8" s="176"/>
      <c r="M8" s="175" t="s">
        <v>60</v>
      </c>
      <c r="N8" s="175" t="s">
        <v>26</v>
      </c>
      <c r="O8" s="177"/>
      <c r="P8" s="178" t="s">
        <v>61</v>
      </c>
      <c r="Q8" s="178"/>
      <c r="R8" s="178"/>
      <c r="S8" s="178"/>
      <c r="T8" s="179"/>
      <c r="U8" s="390"/>
      <c r="V8" s="178" t="s">
        <v>2</v>
      </c>
      <c r="W8" s="172"/>
      <c r="X8" s="172"/>
      <c r="Y8" s="172"/>
      <c r="Z8" s="172"/>
      <c r="AA8" s="176"/>
      <c r="AB8" s="180" t="s">
        <v>62</v>
      </c>
      <c r="AC8" s="176"/>
      <c r="AD8" s="391" t="s">
        <v>63</v>
      </c>
      <c r="AE8" s="181"/>
      <c r="AF8" s="182"/>
      <c r="AG8" s="182"/>
      <c r="AH8" s="182"/>
      <c r="AI8" s="183"/>
      <c r="AJ8" s="183"/>
    </row>
    <row r="9" spans="1:41" s="44" customFormat="1" ht="24" customHeight="1">
      <c r="B9" s="78"/>
      <c r="C9" s="78"/>
      <c r="D9" s="78"/>
      <c r="E9" s="79"/>
      <c r="F9" s="80"/>
      <c r="G9" s="80"/>
      <c r="H9" s="80"/>
      <c r="I9" s="78"/>
      <c r="J9" s="73"/>
      <c r="K9" s="78"/>
      <c r="L9" s="81"/>
      <c r="M9" s="80"/>
      <c r="N9" s="80"/>
      <c r="O9" s="142"/>
      <c r="P9" s="143"/>
      <c r="Q9" s="143"/>
      <c r="R9" s="143"/>
      <c r="S9" s="143"/>
      <c r="T9" s="144"/>
      <c r="V9" s="83"/>
      <c r="W9" s="84"/>
      <c r="X9" s="84"/>
      <c r="Y9" s="84"/>
      <c r="Z9" s="84"/>
      <c r="AA9" s="81"/>
      <c r="AB9" s="86"/>
      <c r="AC9" s="81"/>
      <c r="AD9" s="86"/>
      <c r="AE9" s="87"/>
      <c r="AF9" s="85"/>
      <c r="AG9" s="85"/>
      <c r="AH9" s="85"/>
      <c r="AI9" s="88"/>
      <c r="AJ9" s="88"/>
    </row>
    <row r="10" spans="1:41" ht="18" customHeight="1">
      <c r="B10" s="17"/>
      <c r="C10" s="17"/>
      <c r="D10" s="17"/>
      <c r="E10" s="17"/>
      <c r="F10" s="17"/>
      <c r="G10" s="17"/>
      <c r="H10" s="17"/>
      <c r="I10" s="11"/>
      <c r="J10" s="11"/>
      <c r="K10" s="224"/>
      <c r="L10" s="11"/>
      <c r="M10" s="18"/>
      <c r="N10" s="19"/>
      <c r="O10" s="19"/>
      <c r="P10" s="172">
        <v>2002</v>
      </c>
      <c r="Q10" s="184"/>
      <c r="R10" s="172">
        <v>2003</v>
      </c>
      <c r="S10" s="184"/>
      <c r="T10" s="172">
        <v>2004</v>
      </c>
      <c r="U10" s="160"/>
      <c r="V10" s="172">
        <v>2002</v>
      </c>
      <c r="W10" s="184"/>
      <c r="X10" s="172">
        <v>2003</v>
      </c>
      <c r="Y10" s="184"/>
      <c r="Z10" s="172">
        <v>2004</v>
      </c>
      <c r="AA10" s="73"/>
      <c r="AB10" s="44"/>
      <c r="AC10" s="73"/>
      <c r="AD10" s="73"/>
      <c r="AE10" s="73"/>
      <c r="AF10" s="44"/>
      <c r="AG10" s="44"/>
      <c r="AH10" s="44"/>
      <c r="AI10" s="44"/>
      <c r="AJ10" s="44"/>
      <c r="AK10" s="44"/>
      <c r="AL10" s="44"/>
      <c r="AM10" s="44"/>
      <c r="AN10" s="44"/>
      <c r="AO10" s="44"/>
    </row>
    <row r="11" spans="1:41" ht="18" customHeight="1" thickBot="1">
      <c r="B11" s="17"/>
      <c r="C11" s="17"/>
      <c r="D11" s="17"/>
      <c r="E11" s="17"/>
      <c r="F11" s="17"/>
      <c r="G11" s="17"/>
      <c r="H11" s="17"/>
      <c r="I11" s="11"/>
      <c r="J11" s="11"/>
      <c r="K11" s="224"/>
      <c r="L11" s="11"/>
      <c r="M11" s="18"/>
      <c r="N11" s="19"/>
      <c r="O11" s="19"/>
      <c r="P11" s="20"/>
      <c r="Q11" s="21"/>
      <c r="R11" s="21"/>
      <c r="S11" s="21"/>
      <c r="T11" s="15"/>
      <c r="V11" s="20"/>
      <c r="W11" s="21"/>
      <c r="X11" s="21"/>
      <c r="Y11" s="21"/>
      <c r="Z11" s="21"/>
      <c r="AA11" s="11"/>
      <c r="AB11" s="22"/>
      <c r="AC11" s="11"/>
      <c r="AD11" s="22"/>
      <c r="AE11" s="23"/>
      <c r="AF11" s="15"/>
      <c r="AG11" s="15"/>
      <c r="AH11" s="15"/>
      <c r="AI11" s="15"/>
      <c r="AJ11" s="15"/>
    </row>
    <row r="12" spans="1:41" s="73" customFormat="1" ht="21.6" thickBot="1">
      <c r="C12" s="46"/>
      <c r="D12" s="46"/>
      <c r="E12" s="46"/>
      <c r="F12" s="45"/>
      <c r="G12" s="45"/>
      <c r="H12" s="45"/>
      <c r="I12" s="74"/>
      <c r="J12" s="46"/>
      <c r="K12" s="205" t="s">
        <v>54</v>
      </c>
      <c r="L12" s="47"/>
      <c r="M12" s="75"/>
      <c r="N12" s="76"/>
      <c r="O12" s="76"/>
      <c r="P12" s="45"/>
      <c r="Q12" s="48"/>
      <c r="R12" s="48"/>
      <c r="S12" s="48"/>
      <c r="T12" s="48"/>
      <c r="U12" s="77"/>
      <c r="V12" s="48"/>
      <c r="W12" s="48"/>
      <c r="X12" s="48"/>
      <c r="Y12" s="48"/>
      <c r="Z12" s="48"/>
      <c r="AA12" s="45"/>
      <c r="AB12" s="48"/>
      <c r="AC12" s="48"/>
      <c r="AD12" s="49"/>
      <c r="AE12" s="46"/>
      <c r="AF12" s="46"/>
      <c r="AG12" s="46"/>
      <c r="AH12" s="46"/>
      <c r="AI12" s="46"/>
      <c r="AJ12" s="46"/>
    </row>
    <row r="13" spans="1:41" ht="18" customHeight="1">
      <c r="B13" s="17"/>
      <c r="C13" s="17"/>
      <c r="D13" s="17"/>
      <c r="E13" s="17"/>
      <c r="F13" s="17"/>
      <c r="G13" s="17"/>
      <c r="H13" s="17"/>
      <c r="I13" s="11"/>
      <c r="J13" s="11"/>
      <c r="K13" s="224"/>
      <c r="L13" s="11"/>
      <c r="M13" s="18"/>
      <c r="N13" s="19"/>
      <c r="O13" s="19"/>
      <c r="P13" s="20"/>
      <c r="Q13" s="21"/>
      <c r="R13" s="21"/>
      <c r="S13" s="21"/>
      <c r="T13" s="15"/>
      <c r="V13" s="20"/>
      <c r="W13" s="21"/>
      <c r="X13" s="21"/>
      <c r="Y13" s="21"/>
      <c r="Z13" s="21"/>
      <c r="AA13" s="11"/>
      <c r="AB13" s="22"/>
      <c r="AC13" s="11"/>
      <c r="AD13" s="22"/>
      <c r="AE13" s="23"/>
      <c r="AF13" s="15"/>
      <c r="AG13" s="15"/>
      <c r="AH13" s="15"/>
      <c r="AI13" s="15"/>
      <c r="AJ13" s="15"/>
    </row>
    <row r="14" spans="1:41" s="44" customFormat="1" ht="24" customHeight="1">
      <c r="F14" s="73"/>
      <c r="G14" s="73"/>
      <c r="H14" s="73"/>
      <c r="I14" s="73"/>
      <c r="J14" s="73"/>
      <c r="K14" s="245" t="s">
        <v>114</v>
      </c>
      <c r="L14" s="87"/>
      <c r="N14" s="87"/>
      <c r="O14" s="87"/>
      <c r="Z14" s="11"/>
    </row>
    <row r="15" spans="1:41" ht="24" customHeight="1">
      <c r="B15" s="4" t="s">
        <v>53</v>
      </c>
      <c r="F15" s="11"/>
      <c r="G15" s="11"/>
      <c r="H15" s="11"/>
      <c r="I15" s="11"/>
      <c r="J15" s="11"/>
      <c r="K15" s="224"/>
      <c r="L15" s="11"/>
      <c r="M15" s="11"/>
      <c r="N15" s="11"/>
      <c r="O15" s="11"/>
      <c r="P15" s="24" t="s">
        <v>53</v>
      </c>
      <c r="Q15" s="25"/>
      <c r="R15" s="24" t="s">
        <v>53</v>
      </c>
      <c r="S15" s="25"/>
      <c r="V15" s="26" t="s">
        <v>53</v>
      </c>
      <c r="W15" s="11"/>
      <c r="X15" s="11"/>
      <c r="Y15" s="11"/>
      <c r="Z15" s="11"/>
      <c r="AA15" s="11"/>
      <c r="AB15" s="11"/>
      <c r="AC15" s="11"/>
      <c r="AD15" s="11"/>
      <c r="AE15" s="11"/>
    </row>
    <row r="16" spans="1:41" s="108" customFormat="1" ht="24" customHeight="1">
      <c r="D16" s="108" t="s">
        <v>111</v>
      </c>
      <c r="E16" s="108">
        <v>1</v>
      </c>
      <c r="F16" s="108" t="s">
        <v>115</v>
      </c>
      <c r="G16" s="108" t="s">
        <v>69</v>
      </c>
      <c r="I16" s="126" t="s">
        <v>116</v>
      </c>
      <c r="K16" s="246" t="s">
        <v>113</v>
      </c>
      <c r="L16" s="110"/>
      <c r="M16" s="90"/>
      <c r="N16" s="110"/>
      <c r="O16" s="110"/>
      <c r="P16" s="363">
        <v>15</v>
      </c>
      <c r="Q16" s="363"/>
      <c r="R16" s="363">
        <v>20</v>
      </c>
      <c r="S16" s="363"/>
      <c r="T16" s="363">
        <v>20</v>
      </c>
      <c r="U16" s="352"/>
      <c r="V16" s="353">
        <v>0.59</v>
      </c>
      <c r="W16" s="364"/>
      <c r="X16" s="353">
        <v>5.5</v>
      </c>
      <c r="Y16" s="352"/>
      <c r="Z16" s="353">
        <v>16.899999999999999</v>
      </c>
      <c r="AB16" s="92">
        <v>0.1477</v>
      </c>
      <c r="AD16" s="44" t="s">
        <v>74</v>
      </c>
    </row>
    <row r="17" spans="2:48" s="108" customFormat="1" ht="24" customHeight="1">
      <c r="E17" s="108">
        <v>2</v>
      </c>
      <c r="I17" s="126"/>
      <c r="K17" s="246" t="s">
        <v>123</v>
      </c>
      <c r="L17" s="110"/>
      <c r="M17" s="90"/>
      <c r="N17" s="110"/>
      <c r="O17" s="110"/>
      <c r="P17" s="363">
        <v>4.7</v>
      </c>
      <c r="Q17" s="363"/>
      <c r="R17" s="363">
        <v>0</v>
      </c>
      <c r="S17" s="363"/>
      <c r="T17" s="363">
        <v>0</v>
      </c>
      <c r="U17" s="352"/>
      <c r="V17" s="353">
        <v>0.6</v>
      </c>
      <c r="W17" s="364"/>
      <c r="X17" s="353">
        <v>1.3</v>
      </c>
      <c r="Y17" s="352"/>
      <c r="Z17" s="353">
        <v>1</v>
      </c>
      <c r="AB17" s="92">
        <v>0.15</v>
      </c>
      <c r="AD17" s="44" t="s">
        <v>124</v>
      </c>
    </row>
    <row r="18" spans="2:48" s="108" customFormat="1" ht="24" customHeight="1">
      <c r="E18" s="108">
        <v>3</v>
      </c>
      <c r="I18" s="126"/>
      <c r="K18" s="246" t="s">
        <v>120</v>
      </c>
      <c r="L18" s="110"/>
      <c r="M18" s="90"/>
      <c r="N18" s="110"/>
      <c r="O18" s="110"/>
      <c r="P18" s="363">
        <v>0.36</v>
      </c>
      <c r="Q18" s="363"/>
      <c r="R18" s="363">
        <v>0</v>
      </c>
      <c r="S18" s="363"/>
      <c r="T18" s="363">
        <v>0</v>
      </c>
      <c r="U18" s="352"/>
      <c r="V18" s="353">
        <v>0</v>
      </c>
      <c r="W18" s="364"/>
      <c r="X18" s="353">
        <v>0.2</v>
      </c>
      <c r="Y18" s="352"/>
      <c r="Z18" s="353"/>
      <c r="AB18" s="92">
        <v>0.59</v>
      </c>
      <c r="AD18" s="44" t="s">
        <v>226</v>
      </c>
    </row>
    <row r="19" spans="2:48" s="108" customFormat="1" ht="24" customHeight="1">
      <c r="E19" s="108">
        <v>4</v>
      </c>
      <c r="I19" s="126"/>
      <c r="K19" s="246" t="s">
        <v>216</v>
      </c>
      <c r="L19" s="110"/>
      <c r="M19" s="90"/>
      <c r="N19" s="110"/>
      <c r="O19" s="110"/>
      <c r="P19" s="363">
        <v>0.36</v>
      </c>
      <c r="Q19" s="363"/>
      <c r="R19" s="363">
        <v>0</v>
      </c>
      <c r="S19" s="363"/>
      <c r="T19" s="363">
        <v>0</v>
      </c>
      <c r="U19" s="352"/>
      <c r="V19" s="353">
        <v>0.2</v>
      </c>
      <c r="W19" s="364"/>
      <c r="X19" s="353">
        <v>0.4</v>
      </c>
      <c r="Y19" s="352"/>
      <c r="Z19" s="353"/>
      <c r="AB19" s="92">
        <v>0.7</v>
      </c>
      <c r="AD19" s="44" t="s">
        <v>227</v>
      </c>
    </row>
    <row r="20" spans="2:48" s="44" customFormat="1" ht="24" customHeight="1">
      <c r="B20" s="89" t="s">
        <v>111</v>
      </c>
      <c r="D20" s="44" t="s">
        <v>111</v>
      </c>
      <c r="E20" s="209"/>
      <c r="F20" s="44" t="s">
        <v>66</v>
      </c>
      <c r="G20" s="44" t="s">
        <v>69</v>
      </c>
      <c r="H20" s="44" t="s">
        <v>53</v>
      </c>
      <c r="I20" s="44" t="s">
        <v>43</v>
      </c>
      <c r="J20" s="73"/>
      <c r="K20" s="246"/>
      <c r="L20" s="73"/>
      <c r="M20" s="73"/>
      <c r="N20" s="73"/>
      <c r="O20" s="73"/>
      <c r="P20" s="94"/>
      <c r="Q20" s="91" t="s">
        <v>53</v>
      </c>
      <c r="R20" s="94" t="s">
        <v>53</v>
      </c>
      <c r="S20" s="91" t="s">
        <v>53</v>
      </c>
      <c r="T20" s="94" t="s">
        <v>53</v>
      </c>
      <c r="U20" s="44" t="s">
        <v>53</v>
      </c>
      <c r="W20" s="73"/>
      <c r="X20" s="73"/>
    </row>
    <row r="21" spans="2:48" s="44" customFormat="1" ht="24" customHeight="1" thickBot="1">
      <c r="E21" s="95"/>
      <c r="I21" s="73"/>
      <c r="J21" s="73"/>
      <c r="K21" s="239" t="s">
        <v>40</v>
      </c>
      <c r="L21" s="208"/>
      <c r="M21" s="208"/>
      <c r="N21" s="208"/>
      <c r="O21" s="208"/>
      <c r="P21" s="217">
        <f>SUM(P16:P20)</f>
        <v>20.419999999999998</v>
      </c>
      <c r="Q21" s="214"/>
      <c r="R21" s="217">
        <f>SUM(R16:R20)</f>
        <v>20</v>
      </c>
      <c r="S21" s="214"/>
      <c r="T21" s="217">
        <f>SUM(T16:T20)</f>
        <v>20</v>
      </c>
      <c r="U21" s="215"/>
      <c r="V21" s="217">
        <f>SUM(V16:V20)</f>
        <v>1.39</v>
      </c>
      <c r="W21" s="216"/>
      <c r="X21" s="217">
        <f>SUM(X16:X20)</f>
        <v>7.4</v>
      </c>
      <c r="Y21" s="216"/>
      <c r="Z21" s="217">
        <f>SUM(Z16:Z20)</f>
        <v>17.899999999999999</v>
      </c>
      <c r="AA21" s="207"/>
      <c r="AB21" s="207"/>
      <c r="AC21" s="207"/>
      <c r="AD21" s="207"/>
      <c r="AE21" s="207"/>
      <c r="AF21" s="207"/>
      <c r="AG21" s="207"/>
      <c r="AH21" s="207"/>
      <c r="AI21" s="207"/>
      <c r="AJ21" s="207"/>
      <c r="AK21" s="207"/>
      <c r="AL21" s="207"/>
      <c r="AM21" s="207"/>
      <c r="AN21" s="207"/>
      <c r="AO21" s="207"/>
      <c r="AP21" s="207"/>
      <c r="AQ21" s="207"/>
      <c r="AR21" s="207"/>
      <c r="AS21" s="207"/>
      <c r="AT21" s="207"/>
      <c r="AU21" s="207"/>
    </row>
    <row r="22" spans="2:48" s="44" customFormat="1" ht="24" customHeight="1" thickTop="1">
      <c r="E22" s="95"/>
      <c r="I22" s="73"/>
      <c r="J22" s="73"/>
      <c r="K22" s="240"/>
      <c r="L22" s="73"/>
      <c r="M22" s="73"/>
      <c r="N22" s="73"/>
      <c r="O22" s="73"/>
      <c r="P22" s="203"/>
      <c r="Q22" s="186"/>
      <c r="R22" s="203"/>
      <c r="S22" s="186"/>
      <c r="T22" s="203"/>
      <c r="U22" s="187"/>
      <c r="V22" s="203"/>
      <c r="W22" s="188"/>
      <c r="X22" s="203"/>
      <c r="Y22" s="188"/>
      <c r="Z22" s="203"/>
    </row>
    <row r="23" spans="2:48" s="44" customFormat="1" ht="24" customHeight="1">
      <c r="E23" s="95"/>
      <c r="I23" s="73"/>
      <c r="J23" s="73"/>
      <c r="K23" s="241" t="s">
        <v>84</v>
      </c>
      <c r="L23" s="73"/>
      <c r="M23" s="73"/>
      <c r="N23" s="73"/>
      <c r="O23" s="73"/>
      <c r="P23" s="203"/>
      <c r="Q23" s="186"/>
      <c r="R23" s="203"/>
      <c r="S23" s="186"/>
      <c r="T23" s="203"/>
      <c r="U23" s="187"/>
      <c r="V23" s="203"/>
      <c r="W23" s="188"/>
      <c r="X23" s="203"/>
      <c r="Y23" s="188"/>
      <c r="Z23" s="203"/>
    </row>
    <row r="24" spans="2:48" s="44" customFormat="1" ht="24" customHeight="1">
      <c r="E24" s="95"/>
      <c r="I24" s="73"/>
      <c r="J24" s="73"/>
      <c r="K24" s="241"/>
      <c r="L24" s="73"/>
      <c r="M24" s="73"/>
      <c r="N24" s="73"/>
      <c r="O24" s="73"/>
      <c r="P24" s="203"/>
      <c r="Q24" s="186"/>
      <c r="R24" s="203"/>
      <c r="S24" s="186"/>
      <c r="T24" s="203"/>
      <c r="U24" s="187"/>
      <c r="V24" s="203"/>
      <c r="W24" s="188"/>
      <c r="X24" s="203"/>
      <c r="Y24" s="188"/>
      <c r="Z24" s="203"/>
    </row>
    <row r="25" spans="2:48" s="108" customFormat="1" ht="24" customHeight="1">
      <c r="B25" s="109" t="s">
        <v>18</v>
      </c>
      <c r="D25" s="108" t="s">
        <v>19</v>
      </c>
      <c r="E25" s="147">
        <v>5</v>
      </c>
      <c r="F25" s="108" t="s">
        <v>66</v>
      </c>
      <c r="G25" s="108" t="s">
        <v>69</v>
      </c>
      <c r="I25" s="108" t="s">
        <v>68</v>
      </c>
      <c r="J25" s="109"/>
      <c r="K25" s="246" t="s">
        <v>42</v>
      </c>
      <c r="L25" s="110"/>
      <c r="M25" s="111"/>
      <c r="N25" s="112"/>
      <c r="O25" s="112"/>
      <c r="P25" s="365">
        <v>0.17</v>
      </c>
      <c r="Q25" s="113"/>
      <c r="R25" s="113"/>
      <c r="S25" s="113"/>
      <c r="V25" s="365" t="s">
        <v>126</v>
      </c>
      <c r="W25" s="111"/>
      <c r="X25" s="365" t="s">
        <v>126</v>
      </c>
      <c r="Y25" s="111"/>
      <c r="Z25" s="365" t="s">
        <v>126</v>
      </c>
      <c r="AA25" s="93"/>
      <c r="AB25" s="355" t="s">
        <v>126</v>
      </c>
      <c r="AC25" s="93"/>
      <c r="AD25" s="108" t="s">
        <v>176</v>
      </c>
      <c r="AE25" s="93"/>
      <c r="AF25" s="93"/>
      <c r="AG25" s="93"/>
    </row>
    <row r="26" spans="2:48" s="108" customFormat="1" ht="24" customHeight="1">
      <c r="B26" s="109" t="s">
        <v>18</v>
      </c>
      <c r="D26" s="108" t="s">
        <v>111</v>
      </c>
      <c r="E26" s="206">
        <v>6</v>
      </c>
      <c r="F26" s="108" t="s">
        <v>66</v>
      </c>
      <c r="G26" s="108" t="s">
        <v>69</v>
      </c>
      <c r="I26" s="108" t="s">
        <v>68</v>
      </c>
      <c r="J26" s="109"/>
      <c r="K26" s="246" t="s">
        <v>173</v>
      </c>
      <c r="L26" s="110"/>
      <c r="M26" s="111"/>
      <c r="N26" s="112"/>
      <c r="O26" s="112"/>
      <c r="P26" s="365">
        <v>0.11</v>
      </c>
      <c r="Q26" s="113"/>
      <c r="R26" s="113"/>
      <c r="S26" s="113"/>
      <c r="V26" s="365" t="s">
        <v>126</v>
      </c>
      <c r="W26" s="350"/>
      <c r="X26" s="365" t="s">
        <v>126</v>
      </c>
      <c r="Y26" s="350"/>
      <c r="Z26" s="365" t="s">
        <v>126</v>
      </c>
      <c r="AA26" s="147"/>
      <c r="AB26" s="355" t="s">
        <v>126</v>
      </c>
      <c r="AC26" s="93"/>
      <c r="AD26" s="108" t="s">
        <v>177</v>
      </c>
      <c r="AE26" s="93"/>
      <c r="AF26" s="93"/>
      <c r="AG26" s="93"/>
    </row>
    <row r="27" spans="2:48" s="108" customFormat="1" ht="24" customHeight="1">
      <c r="B27" s="109" t="s">
        <v>18</v>
      </c>
      <c r="D27" s="108" t="s">
        <v>111</v>
      </c>
      <c r="E27" s="206">
        <v>7</v>
      </c>
      <c r="F27" s="108" t="s">
        <v>66</v>
      </c>
      <c r="G27" s="108" t="s">
        <v>69</v>
      </c>
      <c r="I27" s="108" t="s">
        <v>68</v>
      </c>
      <c r="J27" s="109"/>
      <c r="K27" s="246" t="s">
        <v>41</v>
      </c>
      <c r="L27" s="110"/>
      <c r="M27" s="111"/>
      <c r="N27" s="112"/>
      <c r="O27" s="112"/>
      <c r="P27" s="365">
        <v>0.22</v>
      </c>
      <c r="Q27" s="113"/>
      <c r="R27" s="113"/>
      <c r="S27" s="113"/>
      <c r="T27" s="111"/>
      <c r="V27" s="365" t="s">
        <v>126</v>
      </c>
      <c r="W27" s="111"/>
      <c r="X27" s="365" t="s">
        <v>126</v>
      </c>
      <c r="Y27" s="111"/>
      <c r="Z27" s="365" t="s">
        <v>126</v>
      </c>
      <c r="AA27" s="111"/>
      <c r="AB27" s="355" t="s">
        <v>126</v>
      </c>
      <c r="AC27" s="93"/>
      <c r="AD27" s="108" t="s">
        <v>175</v>
      </c>
      <c r="AE27" s="93"/>
      <c r="AF27" s="93"/>
      <c r="AG27" s="93"/>
    </row>
    <row r="28" spans="2:48" s="44" customFormat="1" ht="24" customHeight="1" thickBot="1">
      <c r="E28" s="95"/>
      <c r="I28" s="73"/>
      <c r="J28" s="73"/>
      <c r="K28" s="239" t="s">
        <v>83</v>
      </c>
      <c r="L28" s="73"/>
      <c r="M28" s="73"/>
      <c r="N28" s="73"/>
      <c r="O28" s="73"/>
      <c r="P28" s="217">
        <f>SUM(P25:P27)</f>
        <v>0.5</v>
      </c>
      <c r="Q28" s="214"/>
      <c r="R28" s="217">
        <f>SUM(R25:R27)</f>
        <v>0</v>
      </c>
      <c r="S28" s="214"/>
      <c r="T28" s="217">
        <f>SUM(T25:T27)</f>
        <v>0</v>
      </c>
      <c r="U28" s="215"/>
      <c r="V28" s="217">
        <f>SUM(V25:V27)</f>
        <v>0</v>
      </c>
      <c r="W28" s="216"/>
      <c r="X28" s="217">
        <f>SUM(X25:X27)</f>
        <v>0</v>
      </c>
      <c r="Y28" s="216"/>
      <c r="Z28" s="217">
        <f>SUM(Z25:Z27)</f>
        <v>0</v>
      </c>
      <c r="AA28" s="207"/>
      <c r="AB28" s="207" t="s">
        <v>53</v>
      </c>
      <c r="AC28" s="207"/>
      <c r="AD28" s="207"/>
    </row>
    <row r="29" spans="2:48" s="44" customFormat="1" ht="24" customHeight="1" thickTop="1">
      <c r="E29" s="95"/>
      <c r="I29" s="73"/>
      <c r="J29" s="73"/>
      <c r="K29" s="239"/>
      <c r="L29" s="73"/>
      <c r="M29" s="73"/>
      <c r="N29" s="73"/>
      <c r="O29" s="73"/>
      <c r="P29" s="213"/>
      <c r="Q29" s="214"/>
      <c r="R29" s="213"/>
      <c r="S29" s="214"/>
      <c r="T29" s="213"/>
      <c r="U29" s="215"/>
      <c r="V29" s="213"/>
      <c r="W29" s="216"/>
      <c r="X29" s="213"/>
      <c r="Y29" s="216"/>
      <c r="Z29" s="213"/>
      <c r="AA29" s="207"/>
      <c r="AB29" s="207"/>
      <c r="AC29" s="207"/>
      <c r="AD29" s="207"/>
    </row>
    <row r="30" spans="2:48" s="44" customFormat="1" ht="24" customHeight="1">
      <c r="F30" s="73"/>
      <c r="G30" s="73"/>
      <c r="H30" s="73"/>
      <c r="J30" s="89" t="s">
        <v>53</v>
      </c>
      <c r="K30" s="116" t="s">
        <v>44</v>
      </c>
      <c r="L30" s="99"/>
      <c r="M30" s="90" t="s">
        <v>53</v>
      </c>
      <c r="N30" s="73"/>
      <c r="O30" s="73"/>
      <c r="P30" s="101"/>
      <c r="Q30" s="96"/>
      <c r="R30" s="101"/>
      <c r="S30" s="96"/>
      <c r="V30" s="97"/>
      <c r="W30" s="97"/>
      <c r="X30" s="97"/>
      <c r="Y30" s="97"/>
      <c r="Z30" s="97"/>
      <c r="AD30" s="108"/>
    </row>
    <row r="31" spans="2:48" s="51" customFormat="1" ht="24" customHeight="1">
      <c r="F31" s="50"/>
      <c r="G31" s="50"/>
      <c r="H31" s="50"/>
      <c r="J31" s="53"/>
      <c r="K31" s="62"/>
      <c r="L31" s="59"/>
      <c r="M31" s="54"/>
      <c r="N31" s="50"/>
      <c r="O31" s="50"/>
      <c r="P31" s="60"/>
      <c r="Q31" s="55"/>
      <c r="R31" s="60"/>
      <c r="S31" s="55"/>
      <c r="V31" s="56"/>
      <c r="W31" s="56"/>
      <c r="X31" s="56"/>
      <c r="Y31" s="56"/>
      <c r="Z31" s="56"/>
      <c r="AD31" s="63"/>
    </row>
    <row r="32" spans="2:48" s="44" customFormat="1" ht="24" customHeight="1">
      <c r="B32" s="44" t="s">
        <v>27</v>
      </c>
      <c r="D32" s="44" t="s">
        <v>28</v>
      </c>
      <c r="E32" s="44">
        <v>8</v>
      </c>
      <c r="F32" s="44" t="s">
        <v>66</v>
      </c>
      <c r="G32" s="73" t="s">
        <v>70</v>
      </c>
      <c r="J32" s="99"/>
      <c r="K32" s="246" t="s">
        <v>29</v>
      </c>
      <c r="L32" s="251"/>
      <c r="M32" s="252"/>
      <c r="P32" s="212">
        <v>0.2</v>
      </c>
      <c r="Q32" s="212"/>
      <c r="R32" s="212">
        <v>0</v>
      </c>
      <c r="S32" s="212"/>
      <c r="T32" s="212">
        <v>0</v>
      </c>
      <c r="V32" s="117"/>
      <c r="AD32" s="204" t="s">
        <v>152</v>
      </c>
      <c r="AE32" s="118"/>
      <c r="AF32" s="119"/>
      <c r="AG32" s="118"/>
      <c r="AH32" s="119"/>
      <c r="AI32" s="118"/>
      <c r="AJ32" s="118"/>
      <c r="AK32" s="120"/>
      <c r="AL32" s="120"/>
      <c r="AM32" s="120"/>
      <c r="AN32" s="120"/>
      <c r="AO32" s="121"/>
      <c r="AP32" s="120"/>
      <c r="AQ32" s="121"/>
      <c r="AR32" s="120"/>
      <c r="AS32" s="120"/>
      <c r="AT32" s="120"/>
      <c r="AU32" s="120"/>
      <c r="AV32" s="121"/>
    </row>
    <row r="33" spans="1:48" s="44" customFormat="1" ht="24" customHeight="1">
      <c r="E33" s="44">
        <v>9</v>
      </c>
      <c r="G33" s="73"/>
      <c r="J33" s="99"/>
      <c r="K33" s="246" t="s">
        <v>150</v>
      </c>
      <c r="L33" s="251"/>
      <c r="M33" s="252"/>
      <c r="P33" s="212">
        <v>0.02</v>
      </c>
      <c r="Q33" s="212"/>
      <c r="R33" s="212">
        <v>0</v>
      </c>
      <c r="S33" s="212"/>
      <c r="T33" s="212">
        <v>0</v>
      </c>
      <c r="V33" s="117"/>
      <c r="AD33" s="204" t="s">
        <v>151</v>
      </c>
      <c r="AE33" s="118"/>
      <c r="AF33" s="119"/>
      <c r="AG33" s="118"/>
      <c r="AH33" s="119"/>
      <c r="AI33" s="118"/>
      <c r="AJ33" s="118"/>
      <c r="AK33" s="120"/>
      <c r="AL33" s="120"/>
      <c r="AM33" s="120"/>
      <c r="AN33" s="120"/>
      <c r="AO33" s="121"/>
      <c r="AP33" s="120"/>
      <c r="AQ33" s="121"/>
      <c r="AR33" s="120"/>
      <c r="AS33" s="120"/>
      <c r="AT33" s="120"/>
      <c r="AU33" s="120"/>
      <c r="AV33" s="121"/>
    </row>
    <row r="34" spans="1:48" s="44" customFormat="1" ht="24" customHeight="1">
      <c r="B34" s="89" t="s">
        <v>27</v>
      </c>
      <c r="D34" s="44" t="s">
        <v>28</v>
      </c>
      <c r="E34" s="89">
        <v>10</v>
      </c>
      <c r="F34" s="44" t="s">
        <v>66</v>
      </c>
      <c r="G34" s="103" t="s">
        <v>70</v>
      </c>
      <c r="J34" s="81"/>
      <c r="K34" s="246" t="s">
        <v>214</v>
      </c>
      <c r="L34" s="104"/>
      <c r="P34" s="104">
        <v>0.02</v>
      </c>
      <c r="Q34" s="104"/>
      <c r="R34" s="104">
        <v>0.02</v>
      </c>
      <c r="S34" s="104"/>
      <c r="T34" s="104">
        <v>0.02</v>
      </c>
      <c r="V34" s="105"/>
      <c r="AA34" s="81"/>
      <c r="AD34" s="204" t="s">
        <v>215</v>
      </c>
      <c r="AE34" s="118"/>
      <c r="AF34" s="119"/>
      <c r="AG34" s="118"/>
      <c r="AH34" s="119"/>
      <c r="AI34" s="118"/>
      <c r="AJ34" s="118"/>
      <c r="AK34" s="120"/>
      <c r="AL34" s="120"/>
      <c r="AM34" s="120"/>
      <c r="AN34" s="120"/>
      <c r="AO34" s="121"/>
      <c r="AP34" s="120"/>
      <c r="AQ34" s="121"/>
      <c r="AR34" s="120"/>
      <c r="AS34" s="120"/>
      <c r="AT34" s="120"/>
      <c r="AU34" s="120"/>
      <c r="AV34" s="121"/>
    </row>
    <row r="35" spans="1:48" s="207" customFormat="1" ht="24" customHeight="1" thickBot="1">
      <c r="F35" s="208"/>
      <c r="G35" s="208"/>
      <c r="H35" s="208"/>
      <c r="J35" s="209" t="s">
        <v>53</v>
      </c>
      <c r="K35" s="210" t="s">
        <v>108</v>
      </c>
      <c r="L35" s="211"/>
      <c r="M35" s="218"/>
      <c r="N35" s="208"/>
      <c r="O35" s="208"/>
      <c r="P35" s="217">
        <f>SUM(P32:P34)</f>
        <v>0.24</v>
      </c>
      <c r="Q35" s="219"/>
      <c r="R35" s="217">
        <f>SUM(R32:R34)</f>
        <v>0.02</v>
      </c>
      <c r="S35" s="219"/>
      <c r="T35" s="217">
        <f>SUM(T32:T34)</f>
        <v>0.02</v>
      </c>
      <c r="U35" s="215"/>
      <c r="V35" s="217">
        <f>SUM(V32:V34)</f>
        <v>0</v>
      </c>
      <c r="W35" s="220"/>
      <c r="X35" s="217">
        <f>SUM(X32:X34)</f>
        <v>0</v>
      </c>
      <c r="Y35" s="221"/>
      <c r="Z35" s="217">
        <f>SUM(Z32:Z34)</f>
        <v>0</v>
      </c>
      <c r="AD35" s="147"/>
    </row>
    <row r="36" spans="1:48" s="51" customFormat="1" ht="24" customHeight="1" thickTop="1">
      <c r="F36" s="50"/>
      <c r="G36" s="50"/>
      <c r="H36" s="50"/>
      <c r="J36" s="53" t="s">
        <v>53</v>
      </c>
      <c r="K36" s="64"/>
      <c r="L36" s="59"/>
      <c r="M36" s="54" t="s">
        <v>53</v>
      </c>
      <c r="N36" s="50"/>
      <c r="O36" s="50"/>
      <c r="P36" s="60"/>
      <c r="Q36" s="55"/>
      <c r="R36" s="60"/>
      <c r="S36" s="55"/>
      <c r="V36" s="56"/>
      <c r="W36" s="56"/>
      <c r="X36" s="56"/>
      <c r="Y36" s="56"/>
      <c r="Z36" s="56"/>
      <c r="AD36" s="63"/>
    </row>
    <row r="37" spans="1:48" s="44" customFormat="1" ht="24" customHeight="1">
      <c r="G37" s="73"/>
      <c r="J37" s="99"/>
      <c r="K37" s="107"/>
      <c r="L37" s="90"/>
      <c r="P37" s="145"/>
      <c r="Q37" s="98"/>
      <c r="R37" s="145"/>
      <c r="S37" s="98"/>
      <c r="T37" s="145"/>
      <c r="V37" s="145"/>
      <c r="W37" s="105"/>
      <c r="X37" s="145"/>
      <c r="Y37" s="106"/>
      <c r="Z37" s="145"/>
      <c r="AD37" s="118"/>
      <c r="AE37" s="118"/>
      <c r="AF37" s="119"/>
      <c r="AG37" s="118"/>
      <c r="AH37" s="119"/>
      <c r="AI37" s="118"/>
      <c r="AJ37" s="118"/>
      <c r="AK37" s="120"/>
      <c r="AL37" s="120"/>
      <c r="AM37" s="120"/>
      <c r="AN37" s="120"/>
      <c r="AO37" s="121"/>
      <c r="AP37" s="120"/>
      <c r="AQ37" s="121"/>
      <c r="AR37" s="120"/>
      <c r="AS37" s="120"/>
      <c r="AT37" s="120"/>
      <c r="AU37" s="120"/>
      <c r="AV37" s="121"/>
    </row>
    <row r="38" spans="1:48" s="192" customFormat="1" ht="24" customHeight="1" thickBot="1">
      <c r="G38" s="140"/>
      <c r="J38" s="193"/>
      <c r="K38" s="154" t="s">
        <v>6</v>
      </c>
      <c r="L38" s="194"/>
      <c r="P38" s="195">
        <f>+P35+P28+P21</f>
        <v>21.159999999999997</v>
      </c>
      <c r="Q38" s="159"/>
      <c r="R38" s="195">
        <f>+R35+R28+R21</f>
        <v>20.02</v>
      </c>
      <c r="S38" s="159"/>
      <c r="T38" s="195">
        <f>+T35+T28+T21</f>
        <v>20.02</v>
      </c>
      <c r="U38" s="196"/>
      <c r="V38" s="195">
        <f>+V35+V28+V21</f>
        <v>1.39</v>
      </c>
      <c r="W38" s="197"/>
      <c r="X38" s="195">
        <f>+X35+X28+X21</f>
        <v>7.4</v>
      </c>
      <c r="Y38" s="198"/>
      <c r="Z38" s="195">
        <f>+Z35+Z28+Z21</f>
        <v>17.899999999999999</v>
      </c>
      <c r="AD38" s="199"/>
      <c r="AE38" s="199"/>
      <c r="AF38" s="200"/>
      <c r="AG38" s="199"/>
      <c r="AH38" s="200"/>
      <c r="AI38" s="199"/>
      <c r="AJ38" s="199"/>
      <c r="AK38" s="201"/>
      <c r="AL38" s="201"/>
      <c r="AM38" s="201"/>
      <c r="AN38" s="201"/>
      <c r="AO38" s="202"/>
      <c r="AP38" s="201"/>
      <c r="AQ38" s="202"/>
      <c r="AR38" s="201"/>
      <c r="AS38" s="201"/>
      <c r="AT38" s="201"/>
      <c r="AU38" s="201"/>
      <c r="AV38" s="202"/>
    </row>
    <row r="39" spans="1:48" s="51" customFormat="1" ht="24" customHeight="1" thickTop="1">
      <c r="F39" s="50"/>
      <c r="G39" s="50"/>
      <c r="H39" s="50"/>
      <c r="J39" s="53"/>
      <c r="K39" s="341"/>
      <c r="L39" s="59"/>
      <c r="M39" s="54"/>
      <c r="N39" s="50"/>
      <c r="O39" s="50"/>
      <c r="P39" s="60"/>
      <c r="Q39" s="55"/>
      <c r="R39" s="60"/>
      <c r="S39" s="55"/>
      <c r="V39" s="56"/>
      <c r="W39" s="56"/>
      <c r="X39" s="56"/>
      <c r="Y39" s="56"/>
      <c r="Z39" s="56"/>
      <c r="AD39" s="63"/>
    </row>
    <row r="40" spans="1:48" ht="18" customHeight="1" thickBot="1">
      <c r="I40" s="4"/>
      <c r="J40" s="39" t="s">
        <v>53</v>
      </c>
      <c r="K40" s="27"/>
      <c r="L40" s="9"/>
      <c r="M40" s="41" t="s">
        <v>53</v>
      </c>
      <c r="P40" s="10"/>
      <c r="Q40" s="1"/>
      <c r="R40" s="10"/>
      <c r="S40" s="1"/>
      <c r="V40" s="5"/>
      <c r="W40" s="5"/>
      <c r="X40" s="5"/>
      <c r="Y40" s="5"/>
      <c r="Z40" s="5"/>
      <c r="AA40" s="4"/>
      <c r="AB40" s="4"/>
      <c r="AC40" s="4"/>
      <c r="AD40" s="3"/>
      <c r="AE40" s="4"/>
    </row>
    <row r="41" spans="1:48" s="51" customFormat="1" ht="18" customHeight="1" thickBot="1">
      <c r="A41" s="108"/>
      <c r="F41" s="50"/>
      <c r="G41" s="50"/>
      <c r="H41" s="50"/>
      <c r="J41" s="53" t="s">
        <v>53</v>
      </c>
      <c r="K41" s="205" t="s">
        <v>107</v>
      </c>
      <c r="L41" s="59"/>
      <c r="M41" s="54" t="s">
        <v>53</v>
      </c>
      <c r="N41" s="50"/>
      <c r="O41" s="50"/>
      <c r="P41" s="60"/>
      <c r="Q41" s="55"/>
      <c r="R41" s="60"/>
      <c r="S41" s="55"/>
      <c r="V41" s="56"/>
      <c r="W41" s="56"/>
      <c r="X41" s="56"/>
      <c r="Y41" s="56"/>
      <c r="Z41" s="56"/>
      <c r="AD41" s="63"/>
    </row>
    <row r="42" spans="1:48" s="51" customFormat="1" ht="21" customHeight="1">
      <c r="F42" s="50"/>
      <c r="G42" s="50"/>
      <c r="H42" s="50"/>
      <c r="J42" s="53" t="s">
        <v>53</v>
      </c>
      <c r="K42" s="64"/>
      <c r="L42" s="59"/>
      <c r="M42" s="54" t="s">
        <v>53</v>
      </c>
      <c r="N42" s="50"/>
      <c r="O42" s="50"/>
      <c r="P42" s="60"/>
      <c r="Q42" s="55"/>
      <c r="R42" s="60"/>
      <c r="S42" s="55"/>
      <c r="V42" s="56"/>
      <c r="W42" s="56"/>
      <c r="X42" s="56"/>
      <c r="Y42" s="56"/>
      <c r="Z42" s="56"/>
      <c r="AD42" s="63"/>
    </row>
    <row r="43" spans="1:48" s="44" customFormat="1" ht="24" customHeight="1">
      <c r="B43" s="78"/>
      <c r="C43" s="78"/>
      <c r="D43" s="78"/>
      <c r="E43" s="78"/>
      <c r="F43" s="78"/>
      <c r="G43" s="80"/>
      <c r="H43" s="80"/>
      <c r="I43" s="78"/>
      <c r="J43" s="89"/>
      <c r="K43" s="125" t="s">
        <v>114</v>
      </c>
      <c r="L43" s="81"/>
      <c r="M43" s="90"/>
      <c r="N43" s="82"/>
      <c r="O43" s="82"/>
      <c r="P43" s="83"/>
      <c r="Q43" s="84"/>
      <c r="R43" s="84"/>
      <c r="S43" s="84"/>
      <c r="T43" s="85"/>
      <c r="V43" s="83"/>
      <c r="W43" s="84"/>
      <c r="X43" s="84"/>
      <c r="Y43" s="84"/>
      <c r="Z43" s="84"/>
      <c r="AA43" s="81"/>
      <c r="AB43" s="86"/>
      <c r="AC43" s="81"/>
      <c r="AD43" s="86"/>
      <c r="AE43" s="87"/>
      <c r="AF43" s="85"/>
      <c r="AH43" s="122"/>
      <c r="AI43" s="123"/>
      <c r="AJ43" s="124"/>
    </row>
    <row r="44" spans="1:48" s="108" customFormat="1" ht="24" customHeight="1">
      <c r="D44" s="108" t="s">
        <v>111</v>
      </c>
      <c r="E44" s="108">
        <v>1</v>
      </c>
      <c r="F44" s="108" t="s">
        <v>115</v>
      </c>
      <c r="G44" s="108" t="s">
        <v>72</v>
      </c>
      <c r="I44" s="126" t="s">
        <v>112</v>
      </c>
      <c r="K44" s="247" t="s">
        <v>131</v>
      </c>
      <c r="L44" s="110"/>
      <c r="M44" s="127"/>
      <c r="N44" s="128">
        <v>20000</v>
      </c>
      <c r="O44" s="128"/>
      <c r="P44" s="90">
        <v>2.2000000000000002</v>
      </c>
      <c r="Q44" s="90"/>
      <c r="R44" s="90"/>
      <c r="S44" s="90"/>
      <c r="T44" s="90"/>
      <c r="V44" s="90"/>
      <c r="W44" s="90"/>
      <c r="X44" s="90"/>
      <c r="Y44" s="90"/>
      <c r="Z44" s="90"/>
      <c r="AB44" s="131"/>
      <c r="AD44" s="108" t="s">
        <v>133</v>
      </c>
    </row>
    <row r="45" spans="1:48" s="108" customFormat="1" ht="24" customHeight="1">
      <c r="D45" s="108" t="s">
        <v>111</v>
      </c>
      <c r="E45" s="108">
        <v>2</v>
      </c>
      <c r="F45" s="108" t="s">
        <v>115</v>
      </c>
      <c r="G45" s="108" t="s">
        <v>72</v>
      </c>
      <c r="I45" s="126" t="s">
        <v>112</v>
      </c>
      <c r="K45" s="247" t="s">
        <v>132</v>
      </c>
      <c r="L45" s="110"/>
      <c r="M45" s="127"/>
      <c r="N45" s="128">
        <v>347000</v>
      </c>
      <c r="O45" s="128"/>
      <c r="P45" s="90">
        <v>0.3</v>
      </c>
      <c r="Q45" s="90"/>
      <c r="R45" s="90"/>
      <c r="S45" s="90"/>
      <c r="T45" s="90"/>
      <c r="V45" s="90"/>
      <c r="W45" s="90"/>
      <c r="X45" s="90"/>
      <c r="Y45" s="90"/>
      <c r="Z45" s="90"/>
      <c r="AA45" s="93"/>
      <c r="AB45" s="134"/>
      <c r="AC45" s="93"/>
      <c r="AD45" s="108" t="s">
        <v>133</v>
      </c>
      <c r="AE45" s="93"/>
      <c r="AF45" s="93"/>
      <c r="AG45" s="93"/>
      <c r="AH45" s="93"/>
      <c r="AI45" s="93"/>
      <c r="AJ45" s="93"/>
    </row>
    <row r="46" spans="1:48" s="108" customFormat="1" ht="24" customHeight="1">
      <c r="D46" s="108" t="s">
        <v>111</v>
      </c>
      <c r="E46" s="108">
        <v>3</v>
      </c>
      <c r="F46" s="108" t="s">
        <v>115</v>
      </c>
      <c r="G46" s="108" t="s">
        <v>71</v>
      </c>
      <c r="I46" s="126" t="s">
        <v>112</v>
      </c>
      <c r="K46" s="247" t="s">
        <v>117</v>
      </c>
      <c r="L46" s="110"/>
      <c r="M46" s="127">
        <v>7.1</v>
      </c>
      <c r="N46" s="128"/>
      <c r="O46" s="128"/>
      <c r="P46" s="90">
        <v>3.5</v>
      </c>
      <c r="Q46" s="90"/>
      <c r="R46" s="90"/>
      <c r="S46" s="90"/>
      <c r="T46" s="90"/>
      <c r="V46" s="132" t="s">
        <v>53</v>
      </c>
      <c r="W46" s="133"/>
      <c r="X46" s="132" t="s">
        <v>53</v>
      </c>
      <c r="Y46" s="133"/>
      <c r="Z46" s="132" t="s">
        <v>53</v>
      </c>
      <c r="AA46" s="93"/>
      <c r="AB46" s="134"/>
      <c r="AC46" s="93"/>
      <c r="AD46" s="93" t="s">
        <v>0</v>
      </c>
      <c r="AE46" s="93"/>
      <c r="AF46" s="93"/>
      <c r="AG46" s="93"/>
      <c r="AH46" s="93"/>
      <c r="AI46" s="93"/>
      <c r="AJ46" s="93"/>
    </row>
    <row r="47" spans="1:48" s="108" customFormat="1" ht="24" customHeight="1">
      <c r="D47" s="108" t="s">
        <v>111</v>
      </c>
      <c r="E47" s="108">
        <v>4</v>
      </c>
      <c r="F47" s="108" t="s">
        <v>115</v>
      </c>
      <c r="G47" s="108" t="s">
        <v>75</v>
      </c>
      <c r="I47" s="126" t="s">
        <v>112</v>
      </c>
      <c r="K47" s="247" t="s">
        <v>85</v>
      </c>
      <c r="L47" s="110"/>
      <c r="M47" s="127">
        <v>0.9</v>
      </c>
      <c r="N47" s="110"/>
      <c r="O47" s="110"/>
      <c r="P47" s="90">
        <v>0.3</v>
      </c>
      <c r="Q47" s="90"/>
      <c r="R47" s="90"/>
      <c r="S47" s="90"/>
      <c r="T47" s="90"/>
      <c r="V47" s="129" t="s">
        <v>53</v>
      </c>
      <c r="W47" s="130"/>
      <c r="X47" s="129" t="s">
        <v>53</v>
      </c>
      <c r="Y47" s="130"/>
      <c r="Z47" s="129" t="s">
        <v>53</v>
      </c>
      <c r="AB47" s="135"/>
      <c r="AD47" s="108" t="s">
        <v>86</v>
      </c>
    </row>
    <row r="48" spans="1:48" s="108" customFormat="1" ht="24" customHeight="1">
      <c r="D48" s="108" t="s">
        <v>111</v>
      </c>
      <c r="E48" s="108">
        <v>5</v>
      </c>
      <c r="F48" s="108" t="s">
        <v>115</v>
      </c>
      <c r="G48" s="108" t="s">
        <v>76</v>
      </c>
      <c r="I48" s="126" t="s">
        <v>112</v>
      </c>
      <c r="K48" s="247" t="s">
        <v>9</v>
      </c>
      <c r="L48" s="110"/>
      <c r="M48" s="127"/>
      <c r="N48" s="110"/>
      <c r="O48" s="110"/>
      <c r="P48" s="90">
        <v>0.71</v>
      </c>
      <c r="Q48" s="90"/>
      <c r="R48" s="90"/>
      <c r="S48" s="90"/>
      <c r="T48" s="90"/>
      <c r="V48" s="136" t="s">
        <v>53</v>
      </c>
      <c r="W48" s="137"/>
      <c r="X48" s="136" t="s">
        <v>53</v>
      </c>
      <c r="Y48" s="137"/>
      <c r="Z48" s="136" t="s">
        <v>53</v>
      </c>
      <c r="AB48" s="135"/>
      <c r="AD48" s="108" t="s">
        <v>10</v>
      </c>
    </row>
    <row r="49" spans="2:74" s="108" customFormat="1" ht="24" customHeight="1">
      <c r="D49" s="108" t="s">
        <v>111</v>
      </c>
      <c r="E49" s="108">
        <v>6</v>
      </c>
      <c r="F49" s="108" t="s">
        <v>115</v>
      </c>
      <c r="G49" s="108" t="s">
        <v>77</v>
      </c>
      <c r="I49" s="126" t="s">
        <v>112</v>
      </c>
      <c r="K49" s="247" t="s">
        <v>11</v>
      </c>
      <c r="L49" s="110"/>
      <c r="M49" s="127"/>
      <c r="N49" s="110"/>
      <c r="O49" s="110"/>
      <c r="P49" s="90">
        <v>5</v>
      </c>
      <c r="Q49" s="90"/>
      <c r="R49" s="90">
        <v>0</v>
      </c>
      <c r="S49" s="90"/>
      <c r="T49" s="90"/>
      <c r="V49" s="136" t="s">
        <v>45</v>
      </c>
      <c r="W49" s="137"/>
      <c r="X49" s="136" t="s">
        <v>53</v>
      </c>
      <c r="Y49" s="137"/>
      <c r="Z49" s="136" t="s">
        <v>53</v>
      </c>
      <c r="AB49" s="135"/>
      <c r="AD49" s="108" t="s">
        <v>12</v>
      </c>
    </row>
    <row r="50" spans="2:74" s="108" customFormat="1" ht="24" customHeight="1">
      <c r="D50" s="108" t="s">
        <v>111</v>
      </c>
      <c r="E50" s="108">
        <v>7</v>
      </c>
      <c r="F50" s="108" t="s">
        <v>115</v>
      </c>
      <c r="G50" s="108" t="s">
        <v>70</v>
      </c>
      <c r="I50" s="126" t="s">
        <v>112</v>
      </c>
      <c r="K50" s="247" t="s">
        <v>11</v>
      </c>
      <c r="L50" s="110"/>
      <c r="M50" s="127"/>
      <c r="N50" s="110"/>
      <c r="O50" s="110"/>
      <c r="P50" s="90">
        <v>1.25</v>
      </c>
      <c r="Q50" s="90"/>
      <c r="R50" s="90">
        <v>0</v>
      </c>
      <c r="S50" s="90"/>
      <c r="T50" s="90"/>
      <c r="V50" s="136" t="s">
        <v>53</v>
      </c>
      <c r="W50" s="137"/>
      <c r="X50" s="136" t="s">
        <v>53</v>
      </c>
      <c r="Y50" s="137"/>
      <c r="Z50" s="136" t="s">
        <v>53</v>
      </c>
      <c r="AB50" s="135"/>
      <c r="AD50" s="108" t="s">
        <v>13</v>
      </c>
    </row>
    <row r="51" spans="2:74" s="108" customFormat="1" ht="24" customHeight="1">
      <c r="E51" s="108">
        <v>8</v>
      </c>
      <c r="I51" s="126"/>
      <c r="K51" s="247" t="s">
        <v>157</v>
      </c>
      <c r="L51" s="110"/>
      <c r="M51" s="127">
        <v>1.6</v>
      </c>
      <c r="N51" s="110"/>
      <c r="O51" s="110"/>
      <c r="P51" s="90">
        <v>0.11</v>
      </c>
      <c r="Q51" s="90"/>
      <c r="R51" s="90"/>
      <c r="S51" s="90"/>
      <c r="T51" s="90"/>
      <c r="V51" s="136"/>
      <c r="W51" s="137"/>
      <c r="X51" s="136"/>
      <c r="Y51" s="137"/>
      <c r="Z51" s="136"/>
      <c r="AB51" s="135"/>
      <c r="AD51" s="108" t="s">
        <v>158</v>
      </c>
    </row>
    <row r="52" spans="2:74" s="108" customFormat="1" ht="24" customHeight="1">
      <c r="D52" s="108" t="s">
        <v>111</v>
      </c>
      <c r="E52" s="108">
        <v>9</v>
      </c>
      <c r="F52" s="108" t="s">
        <v>115</v>
      </c>
      <c r="G52" s="108" t="s">
        <v>70</v>
      </c>
      <c r="I52" s="126" t="s">
        <v>116</v>
      </c>
      <c r="K52" s="247" t="s">
        <v>8</v>
      </c>
      <c r="L52" s="110"/>
      <c r="M52" s="127" t="s">
        <v>53</v>
      </c>
      <c r="N52" s="110"/>
      <c r="O52" s="110"/>
      <c r="P52" s="90">
        <v>0.2</v>
      </c>
      <c r="Q52" s="90"/>
      <c r="R52" s="90">
        <v>0.2</v>
      </c>
      <c r="S52" s="90"/>
      <c r="T52" s="90">
        <v>0.2</v>
      </c>
      <c r="V52" s="136" t="s">
        <v>53</v>
      </c>
      <c r="W52" s="137"/>
      <c r="X52" s="136" t="s">
        <v>53</v>
      </c>
      <c r="Y52" s="137"/>
      <c r="Z52" s="136" t="s">
        <v>53</v>
      </c>
      <c r="AB52" s="135"/>
      <c r="AD52" s="108" t="s">
        <v>14</v>
      </c>
    </row>
    <row r="53" spans="2:74" s="108" customFormat="1" ht="24" customHeight="1">
      <c r="E53" s="108">
        <v>10</v>
      </c>
      <c r="I53" s="126"/>
      <c r="K53" s="247" t="s">
        <v>134</v>
      </c>
      <c r="L53" s="110"/>
      <c r="M53" s="127"/>
      <c r="N53" s="110"/>
      <c r="O53" s="110"/>
      <c r="P53" s="90">
        <v>0.04</v>
      </c>
      <c r="Q53" s="90"/>
      <c r="R53" s="90">
        <v>0.04</v>
      </c>
      <c r="S53" s="90"/>
      <c r="T53" s="90">
        <v>0</v>
      </c>
      <c r="V53" s="136"/>
      <c r="W53" s="137"/>
      <c r="X53" s="136"/>
      <c r="Y53" s="137"/>
      <c r="Z53" s="136"/>
      <c r="AB53" s="135"/>
      <c r="AD53" s="108" t="s">
        <v>135</v>
      </c>
    </row>
    <row r="54" spans="2:74" s="51" customFormat="1" ht="24" customHeight="1">
      <c r="E54" s="108">
        <v>11</v>
      </c>
      <c r="F54" s="52"/>
      <c r="G54" s="52" t="s">
        <v>70</v>
      </c>
      <c r="H54" s="52"/>
      <c r="I54" s="52"/>
      <c r="J54" s="52"/>
      <c r="K54" s="247" t="s">
        <v>171</v>
      </c>
      <c r="L54" s="110"/>
      <c r="M54" s="127"/>
      <c r="N54" s="110"/>
      <c r="O54" s="110"/>
      <c r="P54" s="90">
        <v>0.3</v>
      </c>
      <c r="Q54" s="90"/>
      <c r="R54" s="90"/>
      <c r="S54" s="90"/>
      <c r="T54" s="90"/>
      <c r="U54" s="108"/>
      <c r="V54" s="136"/>
      <c r="W54" s="243"/>
      <c r="X54" s="136"/>
      <c r="Y54" s="137"/>
      <c r="Z54" s="136"/>
      <c r="AA54" s="108"/>
      <c r="AB54" s="135"/>
      <c r="AC54" s="243"/>
      <c r="AD54" s="147" t="s">
        <v>172</v>
      </c>
      <c r="AE54" s="243"/>
      <c r="AF54" s="244"/>
      <c r="AG54" s="244"/>
      <c r="AH54" s="244"/>
      <c r="AI54" s="244"/>
      <c r="AJ54" s="244"/>
      <c r="AK54" s="244"/>
      <c r="AL54" s="244"/>
      <c r="AM54" s="244"/>
      <c r="AN54" s="244"/>
      <c r="AO54" s="244"/>
      <c r="AP54" s="244"/>
      <c r="AQ54" s="244"/>
      <c r="AR54" s="244"/>
      <c r="AS54" s="244"/>
      <c r="AT54" s="244"/>
      <c r="AU54" s="244"/>
      <c r="AV54" s="244"/>
      <c r="AW54" s="244"/>
      <c r="AX54" s="244"/>
      <c r="AY54" s="244"/>
      <c r="AZ54" s="244"/>
      <c r="BA54" s="244"/>
      <c r="BB54" s="244"/>
      <c r="BC54" s="244"/>
      <c r="BD54" s="244"/>
      <c r="BE54" s="244"/>
      <c r="BF54" s="244"/>
      <c r="BG54" s="244"/>
      <c r="BH54" s="244"/>
      <c r="BI54" s="244"/>
      <c r="BJ54" s="244"/>
      <c r="BK54" s="244"/>
      <c r="BL54" s="244"/>
      <c r="BM54" s="244"/>
      <c r="BN54" s="244"/>
      <c r="BO54" s="244"/>
      <c r="BP54" s="244"/>
      <c r="BQ54" s="244"/>
      <c r="BR54" s="244"/>
      <c r="BS54" s="244"/>
      <c r="BT54" s="244"/>
      <c r="BU54" s="244"/>
      <c r="BV54" s="244"/>
    </row>
    <row r="55" spans="2:74" s="44" customFormat="1" ht="24" customHeight="1" thickBot="1">
      <c r="D55" s="44" t="s">
        <v>53</v>
      </c>
      <c r="F55" s="73"/>
      <c r="G55" s="73"/>
      <c r="H55" s="73"/>
      <c r="J55" s="138"/>
      <c r="K55" s="210" t="s">
        <v>17</v>
      </c>
      <c r="L55" s="99"/>
      <c r="M55" s="139"/>
      <c r="N55" s="73"/>
      <c r="O55" s="73"/>
      <c r="P55" s="185">
        <f>SUM(P44:P54)</f>
        <v>13.909999999999998</v>
      </c>
      <c r="Q55" s="189"/>
      <c r="R55" s="185">
        <f>SUM(R44:R54)</f>
        <v>0.24000000000000002</v>
      </c>
      <c r="S55" s="189"/>
      <c r="T55" s="185">
        <f>SUM(T44:T54)</f>
        <v>0.2</v>
      </c>
      <c r="U55" s="187"/>
      <c r="V55" s="185">
        <f>SUM(V44:V54)</f>
        <v>0</v>
      </c>
      <c r="W55" s="190"/>
      <c r="X55" s="185">
        <f>SUM(X44:X54)</f>
        <v>0</v>
      </c>
      <c r="Y55" s="191"/>
      <c r="Z55" s="185">
        <f>SUM(Z44:Z54)</f>
        <v>0</v>
      </c>
      <c r="AA55" s="187"/>
      <c r="AD55" s="108"/>
    </row>
    <row r="56" spans="2:74" s="44" customFormat="1" ht="24" customHeight="1" thickTop="1">
      <c r="F56" s="73"/>
      <c r="G56" s="73"/>
      <c r="H56" s="73"/>
      <c r="J56" s="138"/>
      <c r="K56" s="210"/>
      <c r="L56" s="99"/>
      <c r="M56" s="139"/>
      <c r="N56" s="73"/>
      <c r="O56" s="73"/>
      <c r="P56" s="203"/>
      <c r="Q56" s="189"/>
      <c r="R56" s="203"/>
      <c r="S56" s="189"/>
      <c r="T56" s="203"/>
      <c r="U56" s="187"/>
      <c r="V56" s="203"/>
      <c r="W56" s="190"/>
      <c r="X56" s="203"/>
      <c r="Y56" s="191"/>
      <c r="Z56" s="203"/>
      <c r="AA56" s="187"/>
      <c r="AD56" s="108"/>
    </row>
    <row r="57" spans="2:74" s="44" customFormat="1" ht="24" customHeight="1">
      <c r="F57" s="73"/>
      <c r="G57" s="73"/>
      <c r="H57" s="73"/>
      <c r="J57" s="138"/>
      <c r="K57" s="392" t="s">
        <v>221</v>
      </c>
      <c r="L57" s="99"/>
      <c r="M57" s="139"/>
      <c r="N57" s="73"/>
      <c r="O57" s="73"/>
      <c r="P57" s="203"/>
      <c r="Q57" s="189"/>
      <c r="R57" s="203"/>
      <c r="S57" s="189"/>
      <c r="T57" s="203"/>
      <c r="U57" s="187"/>
      <c r="V57" s="203"/>
      <c r="W57" s="190"/>
      <c r="X57" s="203"/>
      <c r="Y57" s="191"/>
      <c r="Z57" s="203"/>
      <c r="AA57" s="187"/>
      <c r="AD57" s="108"/>
    </row>
    <row r="58" spans="2:74" s="44" customFormat="1" ht="24" customHeight="1">
      <c r="E58" s="44">
        <v>12</v>
      </c>
      <c r="F58" s="73"/>
      <c r="G58" s="73"/>
      <c r="H58" s="73"/>
      <c r="J58" s="138"/>
      <c r="K58" s="351" t="s">
        <v>162</v>
      </c>
      <c r="L58" s="99"/>
      <c r="M58" s="139"/>
      <c r="N58" s="73"/>
      <c r="O58" s="73"/>
      <c r="P58" s="90">
        <v>0.02</v>
      </c>
      <c r="Q58" s="90"/>
      <c r="R58" s="90"/>
      <c r="S58" s="189"/>
      <c r="T58" s="203"/>
      <c r="U58" s="187"/>
      <c r="V58" s="203"/>
      <c r="W58" s="190"/>
      <c r="X58" s="203"/>
      <c r="Y58" s="191"/>
      <c r="Z58" s="203"/>
      <c r="AA58" s="187"/>
      <c r="AD58" s="108" t="s">
        <v>179</v>
      </c>
    </row>
    <row r="59" spans="2:74" s="44" customFormat="1" ht="24" customHeight="1">
      <c r="E59" s="44">
        <v>13</v>
      </c>
      <c r="F59" s="73"/>
      <c r="G59" s="73"/>
      <c r="H59" s="73"/>
      <c r="J59" s="138"/>
      <c r="K59" s="351" t="s">
        <v>163</v>
      </c>
      <c r="L59" s="99"/>
      <c r="M59" s="139"/>
      <c r="N59" s="73"/>
      <c r="O59" s="73"/>
      <c r="P59" s="90">
        <v>0.11</v>
      </c>
      <c r="Q59" s="90"/>
      <c r="R59" s="90">
        <v>0.11</v>
      </c>
      <c r="S59" s="189"/>
      <c r="T59" s="203"/>
      <c r="U59" s="187"/>
      <c r="V59" s="203"/>
      <c r="W59" s="190"/>
      <c r="X59" s="203"/>
      <c r="Y59" s="191"/>
      <c r="Z59" s="203"/>
      <c r="AA59" s="187"/>
      <c r="AD59" s="108" t="s">
        <v>178</v>
      </c>
    </row>
    <row r="60" spans="2:74" s="44" customFormat="1" ht="24" customHeight="1">
      <c r="E60" s="44">
        <v>14</v>
      </c>
      <c r="F60" s="73"/>
      <c r="G60" s="73"/>
      <c r="H60" s="73"/>
      <c r="J60" s="138"/>
      <c r="K60" s="351" t="s">
        <v>164</v>
      </c>
      <c r="L60" s="99"/>
      <c r="M60" s="139"/>
      <c r="N60" s="73"/>
      <c r="O60" s="73"/>
      <c r="P60" s="90">
        <v>7.0000000000000007E-2</v>
      </c>
      <c r="Q60" s="90"/>
      <c r="R60" s="90"/>
      <c r="S60" s="189"/>
      <c r="T60" s="203"/>
      <c r="U60" s="187"/>
      <c r="V60" s="203"/>
      <c r="W60" s="190"/>
      <c r="X60" s="203"/>
      <c r="Y60" s="191"/>
      <c r="Z60" s="203"/>
      <c r="AA60" s="187"/>
      <c r="AD60" s="108"/>
    </row>
    <row r="61" spans="2:74" s="44" customFormat="1" ht="24" customHeight="1">
      <c r="F61" s="73"/>
      <c r="G61" s="73" t="s">
        <v>69</v>
      </c>
      <c r="H61" s="73"/>
      <c r="I61" s="73"/>
      <c r="J61" s="73"/>
      <c r="K61" s="351" t="s">
        <v>105</v>
      </c>
      <c r="L61" s="250"/>
      <c r="M61" s="250"/>
      <c r="N61" s="102"/>
      <c r="O61" s="102"/>
      <c r="P61" s="100" t="s">
        <v>170</v>
      </c>
      <c r="Q61" s="102"/>
      <c r="R61" s="102"/>
      <c r="AD61" s="108" t="s">
        <v>79</v>
      </c>
    </row>
    <row r="62" spans="2:74" s="108" customFormat="1" ht="24" customHeight="1">
      <c r="B62" s="109"/>
      <c r="E62" s="206"/>
      <c r="G62" s="108" t="s">
        <v>69</v>
      </c>
      <c r="J62" s="109"/>
      <c r="K62" s="351" t="s">
        <v>106</v>
      </c>
      <c r="L62" s="250"/>
      <c r="M62" s="251"/>
      <c r="N62" s="112"/>
      <c r="O62" s="112"/>
      <c r="P62" s="100" t="s">
        <v>170</v>
      </c>
      <c r="Q62" s="113"/>
      <c r="R62" s="113"/>
      <c r="S62" s="113"/>
      <c r="V62" s="114"/>
      <c r="W62" s="115"/>
      <c r="X62" s="114"/>
      <c r="Y62" s="115"/>
      <c r="Z62" s="114"/>
      <c r="AA62" s="93"/>
      <c r="AB62" s="93"/>
      <c r="AC62" s="93"/>
      <c r="AD62" s="108" t="s">
        <v>79</v>
      </c>
      <c r="AE62" s="93"/>
      <c r="AF62" s="93"/>
      <c r="AG62" s="93"/>
    </row>
    <row r="63" spans="2:74" s="108" customFormat="1" ht="24" customHeight="1">
      <c r="B63" s="109"/>
      <c r="E63" s="206"/>
      <c r="G63" s="108" t="s">
        <v>69</v>
      </c>
      <c r="J63" s="109"/>
      <c r="K63" s="351" t="s">
        <v>165</v>
      </c>
      <c r="L63" s="250"/>
      <c r="M63" s="251"/>
      <c r="N63" s="112"/>
      <c r="O63" s="112"/>
      <c r="P63" s="100" t="s">
        <v>170</v>
      </c>
      <c r="Q63" s="113"/>
      <c r="R63" s="113"/>
      <c r="S63" s="113"/>
      <c r="V63" s="114"/>
      <c r="W63" s="115"/>
      <c r="X63" s="114"/>
      <c r="Y63" s="115"/>
      <c r="Z63" s="114"/>
      <c r="AA63" s="93"/>
      <c r="AB63" s="93"/>
      <c r="AC63" s="93"/>
      <c r="AD63" s="108" t="s">
        <v>79</v>
      </c>
      <c r="AE63" s="93"/>
      <c r="AF63" s="93"/>
      <c r="AG63" s="93"/>
    </row>
    <row r="64" spans="2:74" s="44" customFormat="1" ht="24" customHeight="1" thickBot="1">
      <c r="F64" s="73"/>
      <c r="G64" s="73"/>
      <c r="H64" s="73"/>
      <c r="J64" s="138"/>
      <c r="K64" s="210" t="s">
        <v>222</v>
      </c>
      <c r="L64" s="99"/>
      <c r="M64" s="139"/>
      <c r="N64" s="73"/>
      <c r="O64" s="73"/>
      <c r="P64" s="185">
        <f>SUM(P58:P63)</f>
        <v>0.2</v>
      </c>
      <c r="Q64" s="189"/>
      <c r="R64" s="185">
        <f>SUM(R58:R63)</f>
        <v>0.11</v>
      </c>
      <c r="S64" s="189"/>
      <c r="T64" s="185">
        <f>SUM(T61:T63)</f>
        <v>0</v>
      </c>
      <c r="U64" s="187"/>
      <c r="V64" s="185">
        <f>SUM(V61:V63)</f>
        <v>0</v>
      </c>
      <c r="W64" s="190"/>
      <c r="X64" s="185">
        <f>SUM(X61:X63)</f>
        <v>0</v>
      </c>
      <c r="Y64" s="191"/>
      <c r="Z64" s="185">
        <f>SUM(Z61:Z63)</f>
        <v>0</v>
      </c>
      <c r="AA64" s="187"/>
      <c r="AD64" s="108"/>
    </row>
    <row r="65" spans="2:49" s="51" customFormat="1" ht="18" customHeight="1" thickTop="1">
      <c r="F65" s="52"/>
      <c r="G65" s="52"/>
      <c r="H65" s="52"/>
      <c r="I65" s="52"/>
      <c r="J65" s="52"/>
      <c r="K65" s="28"/>
      <c r="L65" s="52"/>
      <c r="M65" s="52"/>
      <c r="N65" s="52"/>
      <c r="O65" s="52"/>
      <c r="P65" s="57"/>
      <c r="Q65" s="58"/>
      <c r="R65" s="57"/>
      <c r="S65" s="58"/>
      <c r="T65" s="57"/>
      <c r="V65" s="57"/>
      <c r="W65" s="52"/>
      <c r="X65" s="57"/>
      <c r="Y65" s="52"/>
      <c r="Z65" s="57"/>
      <c r="AA65" s="52"/>
      <c r="AB65" s="52"/>
      <c r="AC65" s="52"/>
      <c r="AD65" s="52"/>
      <c r="AE65" s="52"/>
    </row>
    <row r="66" spans="2:49" s="44" customFormat="1" ht="18" customHeight="1">
      <c r="F66" s="73"/>
      <c r="G66" s="73"/>
      <c r="H66" s="73"/>
      <c r="I66" s="73"/>
      <c r="J66" s="73"/>
      <c r="K66" s="223"/>
      <c r="L66" s="73"/>
      <c r="M66" s="73"/>
      <c r="N66" s="102"/>
      <c r="O66" s="102"/>
      <c r="P66" s="100"/>
      <c r="Q66" s="102"/>
      <c r="R66" s="102"/>
      <c r="AD66" s="108"/>
    </row>
    <row r="67" spans="2:49" s="51" customFormat="1" ht="18" customHeight="1">
      <c r="F67" s="50"/>
      <c r="G67" s="50"/>
      <c r="H67" s="50"/>
      <c r="I67" s="50"/>
      <c r="J67" s="53" t="s">
        <v>53</v>
      </c>
      <c r="K67" s="248"/>
      <c r="L67" s="50"/>
      <c r="M67" s="54" t="s">
        <v>53</v>
      </c>
      <c r="N67" s="50"/>
      <c r="O67" s="50"/>
      <c r="P67" s="61"/>
      <c r="Q67" s="61"/>
      <c r="R67" s="61"/>
      <c r="S67" s="61"/>
      <c r="AD67" s="108"/>
    </row>
    <row r="68" spans="2:49" s="155" customFormat="1" ht="24" customHeight="1" thickBot="1">
      <c r="F68" s="156"/>
      <c r="G68" s="156"/>
      <c r="H68" s="156"/>
      <c r="I68" s="156"/>
      <c r="J68" s="157" t="s">
        <v>53</v>
      </c>
      <c r="K68" s="249" t="s">
        <v>5</v>
      </c>
      <c r="L68" s="156"/>
      <c r="M68" s="158"/>
      <c r="N68" s="156"/>
      <c r="O68" s="156"/>
      <c r="P68" s="195">
        <f>+P55+P64</f>
        <v>14.109999999999998</v>
      </c>
      <c r="Q68" s="159"/>
      <c r="R68" s="195">
        <f>+R55+R64</f>
        <v>0.35000000000000003</v>
      </c>
      <c r="S68" s="159"/>
      <c r="T68" s="195">
        <f>+T55+T64</f>
        <v>0.2</v>
      </c>
      <c r="U68" s="196"/>
      <c r="V68" s="195">
        <f>+V55+V64</f>
        <v>0</v>
      </c>
      <c r="W68" s="197"/>
      <c r="X68" s="195">
        <f>+X55+X64</f>
        <v>0</v>
      </c>
      <c r="Y68" s="198"/>
      <c r="Z68" s="195">
        <f>+Z55+Z64</f>
        <v>0</v>
      </c>
      <c r="AA68" s="160"/>
      <c r="AB68" s="160"/>
      <c r="AC68" s="160"/>
      <c r="AD68" s="146"/>
    </row>
    <row r="69" spans="2:49" s="155" customFormat="1" ht="24" customHeight="1" thickTop="1">
      <c r="F69" s="156"/>
      <c r="G69" s="156"/>
      <c r="H69" s="156"/>
      <c r="I69" s="156"/>
      <c r="J69" s="157"/>
      <c r="K69" s="249"/>
      <c r="L69" s="156"/>
      <c r="M69" s="158"/>
      <c r="N69" s="156"/>
      <c r="O69" s="156"/>
      <c r="P69" s="336"/>
      <c r="Q69" s="159"/>
      <c r="R69" s="336"/>
      <c r="S69" s="159"/>
      <c r="T69" s="336"/>
      <c r="U69" s="196"/>
      <c r="V69" s="336"/>
      <c r="W69" s="197"/>
      <c r="X69" s="336"/>
      <c r="Y69" s="198"/>
      <c r="Z69" s="336"/>
      <c r="AA69" s="160"/>
      <c r="AB69" s="160"/>
      <c r="AC69" s="160"/>
      <c r="AD69" s="146"/>
    </row>
    <row r="70" spans="2:49" s="51" customFormat="1" ht="24" customHeight="1" thickBot="1">
      <c r="F70" s="50"/>
      <c r="G70" s="50"/>
      <c r="H70" s="50"/>
      <c r="I70" s="50"/>
      <c r="J70" s="53" t="s">
        <v>53</v>
      </c>
      <c r="K70" s="249" t="s">
        <v>49</v>
      </c>
      <c r="L70" s="50"/>
      <c r="M70" s="54" t="s">
        <v>53</v>
      </c>
      <c r="N70" s="50"/>
      <c r="O70" s="50"/>
      <c r="P70" s="195">
        <v>0</v>
      </c>
      <c r="Q70" s="159"/>
      <c r="R70" s="195"/>
      <c r="S70" s="159"/>
      <c r="T70" s="195"/>
      <c r="U70" s="196"/>
      <c r="V70" s="195"/>
      <c r="W70" s="197"/>
      <c r="X70" s="195"/>
      <c r="Y70" s="198"/>
      <c r="Z70" s="195"/>
      <c r="AA70" s="160"/>
      <c r="AB70" s="160"/>
      <c r="AC70" s="160"/>
      <c r="AD70" s="146"/>
      <c r="AE70" s="155"/>
      <c r="AF70" s="155"/>
      <c r="AG70" s="155"/>
      <c r="AH70" s="155"/>
      <c r="AI70" s="155"/>
      <c r="AJ70" s="155"/>
      <c r="AK70" s="155"/>
      <c r="AL70" s="155"/>
      <c r="AM70" s="155"/>
      <c r="AN70" s="155"/>
      <c r="AO70" s="155"/>
      <c r="AP70" s="155"/>
      <c r="AQ70" s="155"/>
      <c r="AR70" s="155"/>
      <c r="AS70" s="155"/>
      <c r="AT70" s="155"/>
      <c r="AU70" s="155"/>
    </row>
    <row r="71" spans="2:49" s="51" customFormat="1" ht="24" customHeight="1" thickTop="1" thickBot="1">
      <c r="F71" s="50"/>
      <c r="G71" s="50"/>
      <c r="H71" s="50"/>
      <c r="I71" s="50"/>
      <c r="J71" s="53"/>
      <c r="K71" s="249"/>
      <c r="L71" s="50"/>
      <c r="M71" s="54"/>
      <c r="N71" s="50"/>
      <c r="O71" s="50"/>
      <c r="P71" s="336"/>
      <c r="Q71" s="159"/>
      <c r="R71" s="336"/>
      <c r="S71" s="159"/>
      <c r="T71" s="336"/>
      <c r="U71" s="196"/>
      <c r="V71" s="336"/>
      <c r="W71" s="197"/>
      <c r="X71" s="336"/>
      <c r="Y71" s="198"/>
      <c r="Z71" s="336"/>
      <c r="AA71" s="160"/>
      <c r="AB71" s="160"/>
      <c r="AC71" s="160"/>
      <c r="AD71" s="146"/>
      <c r="AE71" s="155"/>
      <c r="AF71" s="155"/>
      <c r="AG71" s="155"/>
      <c r="AH71" s="155"/>
      <c r="AI71" s="155"/>
      <c r="AJ71" s="155"/>
      <c r="AK71" s="155"/>
      <c r="AL71" s="155"/>
      <c r="AM71" s="155"/>
      <c r="AN71" s="155"/>
      <c r="AO71" s="155"/>
      <c r="AP71" s="155"/>
      <c r="AQ71" s="155"/>
      <c r="AR71" s="155"/>
      <c r="AS71" s="155"/>
      <c r="AT71" s="155"/>
      <c r="AU71" s="155"/>
    </row>
    <row r="72" spans="2:49" s="51" customFormat="1" ht="24" customHeight="1" thickBot="1">
      <c r="F72" s="50"/>
      <c r="G72" s="50"/>
      <c r="H72" s="50"/>
      <c r="I72" s="50"/>
      <c r="J72" s="53" t="s">
        <v>53</v>
      </c>
      <c r="K72" s="240" t="s">
        <v>7</v>
      </c>
      <c r="L72" s="50"/>
      <c r="M72" s="54"/>
      <c r="N72" s="50"/>
      <c r="O72" s="50"/>
      <c r="P72" s="161">
        <f>+P68+P38+P70</f>
        <v>35.269999999999996</v>
      </c>
      <c r="Q72" s="149"/>
      <c r="R72" s="161">
        <f>+R68+R38+R70</f>
        <v>20.37</v>
      </c>
      <c r="S72" s="149"/>
      <c r="T72" s="161">
        <f>+T68+T38</f>
        <v>20.22</v>
      </c>
      <c r="U72" s="150"/>
      <c r="V72" s="161">
        <f>+V68+V38</f>
        <v>1.39</v>
      </c>
      <c r="W72" s="151"/>
      <c r="X72" s="161">
        <f>+X68+X38</f>
        <v>7.4</v>
      </c>
      <c r="Y72" s="152"/>
      <c r="Z72" s="161">
        <f>+Z68+Z38</f>
        <v>17.899999999999999</v>
      </c>
      <c r="AA72" s="150"/>
      <c r="AB72" s="150"/>
      <c r="AC72" s="150"/>
      <c r="AD72" s="99"/>
      <c r="AE72" s="153"/>
      <c r="AF72" s="153"/>
      <c r="AG72" s="153"/>
      <c r="AH72" s="153"/>
      <c r="AI72" s="153"/>
      <c r="AJ72" s="153"/>
      <c r="AK72" s="153"/>
      <c r="AL72" s="153"/>
      <c r="AM72" s="153"/>
      <c r="AN72" s="153"/>
      <c r="AO72" s="153"/>
      <c r="AP72" s="153"/>
      <c r="AQ72" s="153"/>
      <c r="AR72" s="153"/>
      <c r="AS72" s="153"/>
      <c r="AT72" s="153"/>
      <c r="AU72" s="153"/>
      <c r="AV72" s="153"/>
      <c r="AW72" s="153"/>
    </row>
    <row r="73" spans="2:49" s="51" customFormat="1" ht="24" customHeight="1" thickBot="1">
      <c r="B73" s="51" t="s">
        <v>15</v>
      </c>
      <c r="D73" s="51" t="s">
        <v>16</v>
      </c>
      <c r="F73" s="50"/>
      <c r="G73" s="50"/>
      <c r="H73" s="50"/>
      <c r="I73" s="50"/>
      <c r="J73" s="50"/>
      <c r="K73" s="240"/>
      <c r="L73" s="50"/>
      <c r="M73" s="50"/>
      <c r="N73" s="50"/>
      <c r="O73" s="50"/>
      <c r="P73" s="61"/>
      <c r="Q73" s="61"/>
      <c r="R73" s="61"/>
      <c r="S73" s="61"/>
      <c r="T73" s="61"/>
      <c r="V73" s="61"/>
      <c r="X73" s="61"/>
      <c r="Z73" s="61"/>
      <c r="AD73" s="108"/>
    </row>
    <row r="74" spans="2:49" s="51" customFormat="1" ht="24" customHeight="1" thickBot="1">
      <c r="F74" s="50"/>
      <c r="G74" s="50"/>
      <c r="H74" s="50"/>
      <c r="I74" s="50"/>
      <c r="J74" s="53" t="s">
        <v>53</v>
      </c>
      <c r="K74" s="240" t="s">
        <v>180</v>
      </c>
      <c r="L74" s="50"/>
      <c r="M74" s="54" t="s">
        <v>53</v>
      </c>
      <c r="N74" s="50"/>
      <c r="O74" s="50"/>
      <c r="P74" s="161">
        <v>22.8</v>
      </c>
      <c r="Q74" s="61"/>
      <c r="R74" s="61"/>
      <c r="S74" s="61"/>
      <c r="AD74" s="108"/>
    </row>
    <row r="75" spans="2:49" s="51" customFormat="1" ht="18" customHeight="1">
      <c r="F75" s="50"/>
      <c r="G75" s="50"/>
      <c r="H75" s="50"/>
      <c r="I75" s="50"/>
      <c r="J75" s="53" t="s">
        <v>53</v>
      </c>
      <c r="K75" s="248"/>
      <c r="L75" s="50"/>
      <c r="M75" s="54" t="s">
        <v>53</v>
      </c>
      <c r="N75" s="50"/>
      <c r="O75" s="50"/>
      <c r="P75" s="61"/>
      <c r="Q75" s="61"/>
      <c r="R75" s="61"/>
      <c r="S75" s="61"/>
      <c r="AD75" s="108"/>
    </row>
    <row r="76" spans="2:49" s="51" customFormat="1" ht="18" customHeight="1">
      <c r="F76" s="50"/>
      <c r="G76" s="50"/>
      <c r="H76" s="50"/>
      <c r="I76" s="50"/>
      <c r="J76" s="53" t="s">
        <v>53</v>
      </c>
      <c r="K76" s="248"/>
      <c r="L76" s="50"/>
      <c r="M76" s="54" t="s">
        <v>53</v>
      </c>
      <c r="N76" s="50"/>
      <c r="O76" s="50"/>
      <c r="P76" s="61"/>
      <c r="Q76" s="61"/>
      <c r="R76" s="61"/>
      <c r="S76" s="61"/>
      <c r="AD76" s="108"/>
    </row>
    <row r="77" spans="2:49" s="51" customFormat="1" ht="18" customHeight="1">
      <c r="F77" s="50"/>
      <c r="G77" s="50"/>
      <c r="H77" s="50"/>
      <c r="I77" s="50"/>
      <c r="J77" s="53" t="s">
        <v>53</v>
      </c>
      <c r="K77" s="248"/>
      <c r="L77" s="50"/>
      <c r="M77" s="54" t="s">
        <v>53</v>
      </c>
      <c r="N77" s="50"/>
      <c r="O77" s="50"/>
      <c r="P77" s="61"/>
      <c r="Q77" s="61"/>
      <c r="R77" s="61"/>
      <c r="S77" s="61"/>
      <c r="AD77" s="108"/>
    </row>
    <row r="78" spans="2:49" s="51" customFormat="1" ht="18" customHeight="1">
      <c r="F78" s="50"/>
      <c r="G78" s="50"/>
      <c r="H78" s="50"/>
      <c r="I78" s="50"/>
      <c r="J78" s="53" t="s">
        <v>53</v>
      </c>
      <c r="K78" s="248"/>
      <c r="L78" s="50"/>
      <c r="M78" s="54" t="s">
        <v>53</v>
      </c>
      <c r="N78" s="50"/>
      <c r="O78" s="50"/>
      <c r="P78" s="61"/>
      <c r="Q78" s="61"/>
      <c r="R78" s="61"/>
      <c r="S78" s="61"/>
      <c r="AD78" s="108"/>
    </row>
    <row r="79" spans="2:49" s="51" customFormat="1" ht="18" customHeight="1">
      <c r="F79" s="50"/>
      <c r="G79" s="50"/>
      <c r="H79" s="50"/>
      <c r="I79" s="50"/>
      <c r="J79" s="53" t="s">
        <v>53</v>
      </c>
      <c r="K79" s="248"/>
      <c r="L79" s="50"/>
      <c r="M79" s="54" t="s">
        <v>53</v>
      </c>
      <c r="N79" s="50"/>
      <c r="O79" s="50"/>
      <c r="P79" s="61"/>
      <c r="Q79" s="61"/>
      <c r="R79" s="61"/>
      <c r="S79" s="61"/>
      <c r="AD79" s="108"/>
    </row>
    <row r="80" spans="2:49" s="51" customFormat="1" ht="18" customHeight="1">
      <c r="F80" s="50"/>
      <c r="G80" s="50"/>
      <c r="H80" s="50"/>
      <c r="I80" s="50"/>
      <c r="J80" s="53" t="s">
        <v>53</v>
      </c>
      <c r="K80" s="248"/>
      <c r="L80" s="50"/>
      <c r="M80" s="54" t="s">
        <v>53</v>
      </c>
      <c r="N80" s="50"/>
      <c r="O80" s="50"/>
      <c r="P80" s="61"/>
      <c r="Q80" s="61"/>
      <c r="R80" s="61"/>
      <c r="S80" s="61"/>
      <c r="AD80" s="108"/>
    </row>
    <row r="81" spans="6:31" s="51" customFormat="1" ht="18" customHeight="1">
      <c r="F81" s="50"/>
      <c r="G81" s="50"/>
      <c r="H81" s="50"/>
      <c r="I81" s="50"/>
      <c r="J81" s="50"/>
      <c r="K81" s="248"/>
      <c r="L81" s="50"/>
      <c r="M81" s="54" t="s">
        <v>53</v>
      </c>
      <c r="N81" s="50"/>
      <c r="O81" s="50"/>
      <c r="P81" s="61"/>
      <c r="Q81" s="61"/>
      <c r="R81" s="61"/>
      <c r="S81" s="61"/>
      <c r="AD81" s="108"/>
    </row>
    <row r="82" spans="6:31" s="51" customFormat="1" ht="18" customHeight="1">
      <c r="F82" s="50"/>
      <c r="G82" s="50"/>
      <c r="H82" s="50"/>
      <c r="I82" s="50"/>
      <c r="J82" s="50"/>
      <c r="K82" s="248"/>
      <c r="L82" s="50"/>
      <c r="M82" s="54" t="s">
        <v>53</v>
      </c>
      <c r="N82" s="50"/>
      <c r="O82" s="50"/>
      <c r="P82" s="61"/>
      <c r="Q82" s="61"/>
      <c r="R82" s="61"/>
      <c r="S82" s="61"/>
      <c r="AD82" s="108"/>
    </row>
    <row r="83" spans="6:31" s="51" customFormat="1" ht="18" customHeight="1">
      <c r="F83" s="50"/>
      <c r="G83" s="50"/>
      <c r="H83" s="50"/>
      <c r="I83" s="50"/>
      <c r="J83" s="50"/>
      <c r="K83" s="248"/>
      <c r="L83" s="50"/>
      <c r="M83" s="54" t="s">
        <v>53</v>
      </c>
      <c r="N83" s="50"/>
      <c r="O83" s="50"/>
      <c r="P83" s="61"/>
      <c r="Q83" s="61"/>
      <c r="R83" s="61"/>
      <c r="S83" s="61"/>
      <c r="AD83" s="108"/>
    </row>
    <row r="84" spans="6:31" s="51" customFormat="1" ht="18" customHeight="1">
      <c r="F84" s="50"/>
      <c r="G84" s="50"/>
      <c r="H84" s="50"/>
      <c r="I84" s="50"/>
      <c r="J84" s="50"/>
      <c r="K84" s="248"/>
      <c r="L84" s="50"/>
      <c r="M84" s="54" t="s">
        <v>53</v>
      </c>
      <c r="N84" s="50"/>
      <c r="O84" s="50"/>
      <c r="P84" s="61"/>
      <c r="Q84" s="61"/>
      <c r="R84" s="61"/>
      <c r="S84" s="61"/>
      <c r="AD84" s="108"/>
    </row>
    <row r="85" spans="6:31" s="51" customFormat="1" ht="18" customHeight="1">
      <c r="F85" s="50"/>
      <c r="G85" s="50"/>
      <c r="H85" s="50"/>
      <c r="I85" s="50"/>
      <c r="J85" s="50"/>
      <c r="K85" s="248"/>
      <c r="L85" s="50"/>
      <c r="M85" s="54" t="s">
        <v>53</v>
      </c>
      <c r="N85" s="50"/>
      <c r="O85" s="50"/>
      <c r="P85" s="61"/>
      <c r="Q85" s="61"/>
      <c r="R85" s="61"/>
      <c r="S85" s="61"/>
      <c r="AD85" s="108"/>
    </row>
    <row r="86" spans="6:31" s="51" customFormat="1" ht="18" customHeight="1">
      <c r="F86" s="50"/>
      <c r="G86" s="50"/>
      <c r="H86" s="50"/>
      <c r="I86" s="50"/>
      <c r="J86" s="50"/>
      <c r="K86" s="248"/>
      <c r="L86" s="50"/>
      <c r="M86" s="54" t="s">
        <v>53</v>
      </c>
      <c r="N86" s="50"/>
      <c r="O86" s="50"/>
      <c r="P86" s="61"/>
      <c r="Q86" s="61"/>
      <c r="R86" s="61"/>
      <c r="S86" s="61"/>
      <c r="AD86" s="108"/>
    </row>
    <row r="87" spans="6:31" s="51" customFormat="1" ht="18" customHeight="1">
      <c r="F87" s="50"/>
      <c r="G87" s="50"/>
      <c r="H87" s="50"/>
      <c r="I87" s="50"/>
      <c r="J87" s="50"/>
      <c r="K87" s="248"/>
      <c r="L87" s="50"/>
      <c r="M87" s="54" t="s">
        <v>53</v>
      </c>
      <c r="N87" s="50"/>
      <c r="O87" s="50"/>
      <c r="P87" s="61"/>
      <c r="Q87" s="61"/>
      <c r="R87" s="61"/>
      <c r="S87" s="61"/>
      <c r="AD87" s="108"/>
    </row>
    <row r="88" spans="6:31" s="51" customFormat="1" ht="18" customHeight="1">
      <c r="F88" s="50"/>
      <c r="G88" s="50"/>
      <c r="H88" s="50"/>
      <c r="I88" s="50"/>
      <c r="J88" s="50"/>
      <c r="K88" s="248"/>
      <c r="L88" s="50"/>
      <c r="M88" s="54" t="s">
        <v>53</v>
      </c>
      <c r="N88" s="50"/>
      <c r="O88" s="50"/>
      <c r="P88" s="61"/>
      <c r="Q88" s="61"/>
      <c r="R88" s="61"/>
      <c r="S88" s="61"/>
      <c r="AD88" s="108"/>
    </row>
    <row r="89" spans="6:31" s="51" customFormat="1" ht="18" customHeight="1">
      <c r="F89" s="50"/>
      <c r="G89" s="50"/>
      <c r="H89" s="50"/>
      <c r="I89" s="50"/>
      <c r="J89" s="50"/>
      <c r="K89" s="248"/>
      <c r="L89" s="50"/>
      <c r="M89" s="54" t="s">
        <v>53</v>
      </c>
      <c r="N89" s="50"/>
      <c r="O89" s="50"/>
      <c r="P89" s="61"/>
      <c r="Q89" s="61"/>
      <c r="R89" s="61"/>
      <c r="S89" s="61"/>
      <c r="AD89" s="108"/>
    </row>
    <row r="90" spans="6:31" s="51" customFormat="1" ht="18" customHeight="1">
      <c r="F90" s="50"/>
      <c r="G90" s="50"/>
      <c r="H90" s="50"/>
      <c r="I90" s="50"/>
      <c r="J90" s="50"/>
      <c r="K90" s="248"/>
      <c r="L90" s="50"/>
      <c r="M90" s="54" t="s">
        <v>53</v>
      </c>
      <c r="N90" s="50"/>
      <c r="O90" s="50"/>
      <c r="P90" s="61"/>
      <c r="Q90" s="61"/>
      <c r="R90" s="61"/>
      <c r="S90" s="61"/>
      <c r="AD90" s="108"/>
    </row>
    <row r="91" spans="6:31" s="51" customFormat="1" ht="18" customHeight="1">
      <c r="F91" s="50"/>
      <c r="G91" s="50"/>
      <c r="H91" s="50"/>
      <c r="I91" s="50"/>
      <c r="J91" s="50"/>
      <c r="K91" s="248"/>
      <c r="L91" s="50"/>
      <c r="M91" s="54" t="s">
        <v>53</v>
      </c>
      <c r="N91" s="50"/>
      <c r="O91" s="50"/>
      <c r="P91" s="61"/>
      <c r="Q91" s="61"/>
      <c r="R91" s="61"/>
      <c r="S91" s="61"/>
      <c r="AD91" s="108"/>
    </row>
    <row r="92" spans="6:31" s="51" customFormat="1" ht="18" customHeight="1">
      <c r="F92" s="50"/>
      <c r="G92" s="50"/>
      <c r="H92" s="50"/>
      <c r="I92" s="50"/>
      <c r="J92" s="50"/>
      <c r="K92" s="248"/>
      <c r="L92" s="50"/>
      <c r="M92" s="54" t="s">
        <v>53</v>
      </c>
      <c r="N92" s="50"/>
      <c r="O92" s="50"/>
      <c r="P92" s="61"/>
      <c r="Q92" s="61"/>
      <c r="R92" s="61"/>
      <c r="S92" s="61"/>
      <c r="AD92" s="108"/>
    </row>
    <row r="93" spans="6:31" ht="18" customHeight="1">
      <c r="M93" s="41" t="s">
        <v>53</v>
      </c>
      <c r="V93" s="4"/>
      <c r="W93" s="4"/>
      <c r="X93" s="4"/>
      <c r="Y93" s="4"/>
      <c r="Z93" s="4"/>
      <c r="AA93" s="4"/>
      <c r="AB93" s="4"/>
      <c r="AC93" s="4"/>
      <c r="AD93" s="108"/>
      <c r="AE93" s="4"/>
    </row>
    <row r="94" spans="6:31" ht="18" customHeight="1">
      <c r="M94" s="41" t="s">
        <v>53</v>
      </c>
      <c r="V94" s="4"/>
      <c r="W94" s="4"/>
      <c r="X94" s="4"/>
      <c r="Y94" s="4"/>
      <c r="Z94" s="4"/>
      <c r="AA94" s="4"/>
      <c r="AB94" s="4"/>
      <c r="AC94" s="4"/>
      <c r="AD94" s="108"/>
      <c r="AE94" s="4"/>
    </row>
    <row r="95" spans="6:31" ht="18" customHeight="1">
      <c r="M95" s="41" t="s">
        <v>53</v>
      </c>
      <c r="V95" s="4"/>
      <c r="W95" s="4"/>
      <c r="X95" s="4"/>
      <c r="Y95" s="4"/>
      <c r="Z95" s="4"/>
      <c r="AA95" s="4"/>
      <c r="AB95" s="4"/>
      <c r="AC95" s="4"/>
      <c r="AD95" s="108"/>
      <c r="AE95" s="4"/>
    </row>
    <row r="96" spans="6:31" ht="18" customHeight="1">
      <c r="M96" s="41" t="s">
        <v>53</v>
      </c>
      <c r="V96" s="4"/>
      <c r="W96" s="4"/>
      <c r="X96" s="4"/>
      <c r="Y96" s="4"/>
      <c r="Z96" s="4"/>
      <c r="AA96" s="4"/>
      <c r="AB96" s="4"/>
      <c r="AC96" s="4"/>
      <c r="AD96" s="108"/>
      <c r="AE96" s="4"/>
    </row>
    <row r="97" spans="13:31" ht="18" customHeight="1">
      <c r="M97" s="41" t="s">
        <v>53</v>
      </c>
      <c r="V97" s="4"/>
      <c r="W97" s="4"/>
      <c r="X97" s="4"/>
      <c r="Y97" s="4"/>
      <c r="Z97" s="4"/>
      <c r="AA97" s="4"/>
      <c r="AB97" s="4"/>
      <c r="AC97" s="4"/>
      <c r="AD97" s="108"/>
      <c r="AE97" s="4"/>
    </row>
    <row r="98" spans="13:31" ht="18" customHeight="1">
      <c r="M98" s="41" t="s">
        <v>53</v>
      </c>
      <c r="V98" s="4"/>
      <c r="W98" s="4"/>
      <c r="X98" s="4"/>
      <c r="Y98" s="4"/>
      <c r="Z98" s="4"/>
      <c r="AA98" s="4"/>
      <c r="AB98" s="4"/>
      <c r="AC98" s="4"/>
      <c r="AD98" s="108"/>
      <c r="AE98" s="4"/>
    </row>
    <row r="99" spans="13:31" ht="18" customHeight="1">
      <c r="M99" s="41" t="s">
        <v>53</v>
      </c>
      <c r="V99" s="4"/>
      <c r="W99" s="4"/>
      <c r="X99" s="4"/>
      <c r="Y99" s="4"/>
      <c r="Z99" s="4"/>
      <c r="AA99" s="4"/>
      <c r="AB99" s="4"/>
      <c r="AC99" s="4"/>
      <c r="AD99" s="108"/>
      <c r="AE99" s="4"/>
    </row>
    <row r="100" spans="13:31" ht="18" customHeight="1">
      <c r="M100" s="41" t="s">
        <v>53</v>
      </c>
      <c r="V100" s="4"/>
      <c r="W100" s="4"/>
      <c r="X100" s="4"/>
      <c r="Y100" s="4"/>
      <c r="Z100" s="4"/>
      <c r="AA100" s="4"/>
      <c r="AB100" s="4"/>
      <c r="AC100" s="4"/>
      <c r="AD100" s="108"/>
      <c r="AE100" s="4"/>
    </row>
    <row r="101" spans="13:31" ht="18" customHeight="1">
      <c r="M101" s="41" t="s">
        <v>53</v>
      </c>
      <c r="V101" s="4"/>
      <c r="W101" s="4"/>
      <c r="X101" s="4"/>
      <c r="Y101" s="4"/>
      <c r="Z101" s="4"/>
      <c r="AA101" s="4"/>
      <c r="AB101" s="4"/>
      <c r="AC101" s="4"/>
      <c r="AD101" s="108"/>
      <c r="AE101" s="4"/>
    </row>
    <row r="102" spans="13:31" ht="18" customHeight="1">
      <c r="M102" s="41" t="s">
        <v>53</v>
      </c>
      <c r="V102" s="4"/>
      <c r="W102" s="4"/>
      <c r="X102" s="4"/>
      <c r="Y102" s="4"/>
      <c r="Z102" s="4"/>
      <c r="AA102" s="4"/>
      <c r="AB102" s="4"/>
      <c r="AC102" s="4"/>
      <c r="AD102" s="108"/>
      <c r="AE102" s="4"/>
    </row>
    <row r="103" spans="13:31" ht="18" customHeight="1">
      <c r="M103" s="41" t="s">
        <v>53</v>
      </c>
      <c r="V103" s="4"/>
      <c r="W103" s="4"/>
      <c r="X103" s="4"/>
      <c r="Y103" s="4"/>
      <c r="Z103" s="4"/>
      <c r="AA103" s="4"/>
      <c r="AB103" s="4"/>
      <c r="AC103" s="4"/>
      <c r="AD103" s="108"/>
      <c r="AE103" s="4"/>
    </row>
    <row r="104" spans="13:31" ht="18" customHeight="1">
      <c r="M104" s="41" t="s">
        <v>53</v>
      </c>
      <c r="V104" s="4"/>
      <c r="W104" s="4"/>
      <c r="X104" s="4"/>
      <c r="Y104" s="4"/>
      <c r="Z104" s="4"/>
      <c r="AA104" s="4"/>
      <c r="AB104" s="4"/>
      <c r="AC104" s="4"/>
      <c r="AD104" s="108"/>
      <c r="AE104" s="4"/>
    </row>
    <row r="105" spans="13:31" ht="18" customHeight="1">
      <c r="M105" s="41" t="s">
        <v>53</v>
      </c>
      <c r="V105" s="4"/>
      <c r="W105" s="4"/>
      <c r="X105" s="4"/>
      <c r="Y105" s="4"/>
      <c r="Z105" s="4"/>
      <c r="AA105" s="4"/>
      <c r="AB105" s="4"/>
      <c r="AC105" s="4"/>
      <c r="AD105" s="108"/>
      <c r="AE105" s="4"/>
    </row>
    <row r="106" spans="13:31" ht="18" customHeight="1">
      <c r="M106" s="41" t="s">
        <v>53</v>
      </c>
      <c r="V106" s="4"/>
      <c r="W106" s="4"/>
      <c r="X106" s="4"/>
      <c r="Y106" s="4"/>
      <c r="Z106" s="4"/>
      <c r="AA106" s="4"/>
      <c r="AB106" s="4"/>
      <c r="AC106" s="4"/>
      <c r="AD106" s="108"/>
      <c r="AE106" s="4"/>
    </row>
    <row r="107" spans="13:31" ht="18" customHeight="1">
      <c r="M107" s="41" t="s">
        <v>53</v>
      </c>
      <c r="V107" s="4"/>
      <c r="W107" s="4"/>
      <c r="X107" s="4"/>
      <c r="Y107" s="4"/>
      <c r="Z107" s="4"/>
      <c r="AA107" s="4"/>
      <c r="AB107" s="4"/>
      <c r="AC107" s="4"/>
      <c r="AD107" s="108"/>
      <c r="AE107" s="4"/>
    </row>
    <row r="108" spans="13:31" ht="18" customHeight="1">
      <c r="M108" s="41" t="s">
        <v>53</v>
      </c>
      <c r="V108" s="4"/>
      <c r="W108" s="4"/>
      <c r="X108" s="4"/>
      <c r="Y108" s="4"/>
      <c r="Z108" s="4"/>
      <c r="AA108" s="4"/>
      <c r="AB108" s="4"/>
      <c r="AC108" s="4"/>
      <c r="AD108" s="108"/>
      <c r="AE108" s="4"/>
    </row>
    <row r="109" spans="13:31" ht="18" customHeight="1">
      <c r="M109" s="41" t="s">
        <v>53</v>
      </c>
      <c r="V109" s="4"/>
      <c r="W109" s="4"/>
      <c r="X109" s="4"/>
      <c r="Y109" s="4"/>
      <c r="Z109" s="4"/>
      <c r="AA109" s="4"/>
      <c r="AB109" s="4"/>
      <c r="AC109" s="4"/>
      <c r="AD109" s="108"/>
      <c r="AE109" s="4"/>
    </row>
    <row r="110" spans="13:31" ht="18" customHeight="1">
      <c r="M110" s="41" t="s">
        <v>53</v>
      </c>
      <c r="V110" s="4"/>
      <c r="W110" s="4"/>
      <c r="X110" s="4"/>
      <c r="Y110" s="4"/>
      <c r="Z110" s="4"/>
      <c r="AA110" s="4"/>
      <c r="AB110" s="4"/>
      <c r="AC110" s="4"/>
      <c r="AD110" s="108"/>
      <c r="AE110" s="4"/>
    </row>
    <row r="111" spans="13:31" ht="18" customHeight="1">
      <c r="M111" s="41" t="s">
        <v>53</v>
      </c>
      <c r="V111" s="4"/>
      <c r="W111" s="4"/>
      <c r="X111" s="4"/>
      <c r="Y111" s="4"/>
      <c r="Z111" s="4"/>
      <c r="AA111" s="4"/>
      <c r="AB111" s="4"/>
      <c r="AC111" s="4"/>
      <c r="AD111" s="108"/>
      <c r="AE111" s="4"/>
    </row>
    <row r="112" spans="13:31" ht="18" customHeight="1">
      <c r="M112" s="41" t="s">
        <v>53</v>
      </c>
      <c r="V112" s="4"/>
      <c r="W112" s="4"/>
      <c r="X112" s="4"/>
      <c r="Y112" s="4"/>
      <c r="Z112" s="4"/>
      <c r="AA112" s="4"/>
      <c r="AB112" s="4"/>
      <c r="AC112" s="4"/>
      <c r="AD112" s="108"/>
      <c r="AE112" s="4"/>
    </row>
    <row r="113" spans="13:31" ht="18" customHeight="1">
      <c r="M113" s="41" t="s">
        <v>53</v>
      </c>
      <c r="V113" s="4"/>
      <c r="W113" s="4"/>
      <c r="X113" s="4"/>
      <c r="Y113" s="4"/>
      <c r="Z113" s="4"/>
      <c r="AA113" s="4"/>
      <c r="AB113" s="4"/>
      <c r="AC113" s="4"/>
      <c r="AD113" s="108"/>
      <c r="AE113" s="4"/>
    </row>
    <row r="114" spans="13:31" ht="18" customHeight="1">
      <c r="M114" s="41" t="s">
        <v>53</v>
      </c>
      <c r="V114" s="4"/>
      <c r="W114" s="4"/>
      <c r="X114" s="4"/>
      <c r="Y114" s="4"/>
      <c r="Z114" s="4"/>
      <c r="AA114" s="4"/>
      <c r="AB114" s="4"/>
      <c r="AC114" s="4"/>
      <c r="AD114" s="108"/>
      <c r="AE114" s="4"/>
    </row>
    <row r="115" spans="13:31" ht="18" customHeight="1">
      <c r="M115" s="41" t="s">
        <v>53</v>
      </c>
      <c r="V115" s="4"/>
      <c r="W115" s="4"/>
      <c r="X115" s="4"/>
      <c r="Y115" s="4"/>
      <c r="Z115" s="4"/>
      <c r="AA115" s="4"/>
      <c r="AB115" s="4"/>
      <c r="AC115" s="4"/>
      <c r="AD115" s="108"/>
      <c r="AE115" s="4"/>
    </row>
    <row r="116" spans="13:31" ht="18" customHeight="1">
      <c r="M116" s="41" t="s">
        <v>53</v>
      </c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spans="13:31" ht="15.9" customHeight="1">
      <c r="M117" s="41" t="s">
        <v>53</v>
      </c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13:31" ht="15.9" customHeight="1">
      <c r="M118" s="41" t="s">
        <v>53</v>
      </c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3:31" ht="15.9" customHeight="1">
      <c r="M119" s="41" t="s">
        <v>53</v>
      </c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13:31" ht="15.9" customHeight="1">
      <c r="M120" s="41" t="s">
        <v>53</v>
      </c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13:31" ht="15.9" customHeight="1">
      <c r="M121" s="41" t="s">
        <v>53</v>
      </c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spans="13:31" ht="15.9" customHeight="1">
      <c r="M122" s="41" t="s">
        <v>53</v>
      </c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13:31" ht="15.9" customHeight="1">
      <c r="M123" s="41" t="s">
        <v>53</v>
      </c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13:31">
      <c r="M124" s="41" t="s">
        <v>53</v>
      </c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13:31">
      <c r="M125" s="41" t="s">
        <v>53</v>
      </c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13:31">
      <c r="M126" s="41" t="s">
        <v>53</v>
      </c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13:31">
      <c r="M127" s="41" t="s">
        <v>53</v>
      </c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3:31">
      <c r="M128" s="41" t="s">
        <v>53</v>
      </c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spans="13:31">
      <c r="M129" s="41" t="s">
        <v>53</v>
      </c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3:31">
      <c r="M130" s="41" t="s">
        <v>53</v>
      </c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13:31">
      <c r="M131" s="41" t="s">
        <v>53</v>
      </c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3:31">
      <c r="M132" s="41" t="s">
        <v>53</v>
      </c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3:31">
      <c r="M133" s="41" t="s">
        <v>53</v>
      </c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3:31">
      <c r="M134" s="41" t="s">
        <v>53</v>
      </c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spans="13:31">
      <c r="M135" s="41" t="s">
        <v>53</v>
      </c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13:31">
      <c r="M136" s="41" t="s">
        <v>53</v>
      </c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spans="13:31">
      <c r="M137" s="40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3:31">
      <c r="M138" s="40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3:31">
      <c r="M139" s="40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3:31">
      <c r="M140" s="40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spans="13:31">
      <c r="M141" s="40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spans="13:31">
      <c r="M142" s="40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spans="13:31">
      <c r="M143" s="40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3:31">
      <c r="M144" s="40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3:31">
      <c r="M145" s="40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3:31">
      <c r="M146" s="40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spans="13:31">
      <c r="M147" s="40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13:31">
      <c r="M148" s="40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spans="13:31">
      <c r="M149" s="40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3:31">
      <c r="M150" s="40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3:31">
      <c r="M151" s="40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3:31">
      <c r="M152" s="40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spans="13:31">
      <c r="M153" s="40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spans="13:31">
      <c r="M154" s="40"/>
    </row>
    <row r="155" spans="13:31">
      <c r="M155" s="40"/>
    </row>
    <row r="156" spans="13:31">
      <c r="M156" s="40"/>
    </row>
    <row r="157" spans="13:31">
      <c r="M157" s="40"/>
    </row>
    <row r="158" spans="13:31">
      <c r="M158" s="40"/>
    </row>
    <row r="159" spans="13:31">
      <c r="M159" s="40"/>
    </row>
    <row r="160" spans="13:31">
      <c r="M160" s="40"/>
    </row>
    <row r="161" spans="13:13">
      <c r="M161" s="40"/>
    </row>
    <row r="162" spans="13:13">
      <c r="M162" s="40"/>
    </row>
    <row r="163" spans="13:13">
      <c r="M163" s="40"/>
    </row>
    <row r="164" spans="13:13">
      <c r="M164" s="40"/>
    </row>
    <row r="165" spans="13:13">
      <c r="M165" s="40"/>
    </row>
    <row r="166" spans="13:13">
      <c r="M166" s="40"/>
    </row>
    <row r="167" spans="13:13">
      <c r="M167" s="40"/>
    </row>
    <row r="168" spans="13:13">
      <c r="M168" s="40"/>
    </row>
    <row r="169" spans="13:13">
      <c r="M169" s="40"/>
    </row>
    <row r="170" spans="13:13">
      <c r="M170" s="40"/>
    </row>
    <row r="171" spans="13:13">
      <c r="M171" s="40"/>
    </row>
    <row r="172" spans="13:13">
      <c r="M172" s="40"/>
    </row>
    <row r="173" spans="13:13">
      <c r="M173" s="40"/>
    </row>
    <row r="174" spans="13:13">
      <c r="M174" s="40"/>
    </row>
    <row r="175" spans="13:13">
      <c r="M175" s="40"/>
    </row>
    <row r="176" spans="13:13">
      <c r="M176" s="40"/>
    </row>
    <row r="177" spans="13:13">
      <c r="M177" s="40"/>
    </row>
    <row r="178" spans="13:13">
      <c r="M178" s="40"/>
    </row>
    <row r="179" spans="13:13">
      <c r="M179" s="40"/>
    </row>
    <row r="180" spans="13:13">
      <c r="M180" s="40"/>
    </row>
    <row r="181" spans="13:13">
      <c r="M181" s="40"/>
    </row>
    <row r="182" spans="13:13">
      <c r="M182" s="40"/>
    </row>
    <row r="183" spans="13:13">
      <c r="M183" s="40"/>
    </row>
  </sheetData>
  <phoneticPr fontId="0" type="noConversion"/>
  <pageMargins left="0" right="0" top="0.4" bottom="0.21" header="0.25" footer="0.17"/>
  <pageSetup scale="50" fitToHeight="2" orientation="landscape" r:id="rId1"/>
  <headerFooter alignWithMargins="0">
    <oddFooter>&amp;R&amp;18&amp;P</oddFooter>
  </headerFooter>
  <rowBreaks count="1" manualBreakCount="1">
    <brk id="38" max="3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zoomScale="75" workbookViewId="0">
      <selection activeCell="A3" sqref="A3:M3"/>
    </sheetView>
  </sheetViews>
  <sheetFormatPr defaultRowHeight="13.2"/>
  <cols>
    <col min="1" max="1" width="4.6640625" customWidth="1"/>
    <col min="2" max="7" width="10.6640625" customWidth="1"/>
    <col min="8" max="8" width="11.44140625" customWidth="1"/>
    <col min="9" max="11" width="11.109375" bestFit="1" customWidth="1"/>
    <col min="12" max="12" width="8.5546875" bestFit="1" customWidth="1"/>
  </cols>
  <sheetData>
    <row r="1" spans="1:13" s="148" customFormat="1" ht="22.8">
      <c r="A1" s="393" t="s">
        <v>1</v>
      </c>
      <c r="B1" s="393"/>
      <c r="C1" s="393"/>
      <c r="D1" s="393"/>
      <c r="E1" s="393"/>
      <c r="F1" s="393"/>
      <c r="G1" s="393"/>
      <c r="H1" s="393"/>
      <c r="I1" s="393"/>
      <c r="J1" s="393"/>
      <c r="K1" s="393"/>
      <c r="L1" s="393"/>
      <c r="M1" s="393"/>
    </row>
    <row r="2" spans="1:13" s="148" customFormat="1" ht="22.8">
      <c r="A2" s="393" t="s">
        <v>224</v>
      </c>
      <c r="B2" s="393"/>
      <c r="C2" s="393"/>
      <c r="D2" s="393"/>
      <c r="E2" s="393"/>
      <c r="F2" s="393"/>
      <c r="G2" s="393"/>
      <c r="H2" s="393"/>
      <c r="I2" s="393"/>
      <c r="J2" s="393"/>
      <c r="K2" s="393"/>
      <c r="L2" s="393"/>
      <c r="M2" s="393"/>
    </row>
    <row r="3" spans="1:13" ht="22.8">
      <c r="A3" s="393" t="s">
        <v>169</v>
      </c>
      <c r="B3" s="393"/>
      <c r="C3" s="393"/>
      <c r="D3" s="393"/>
      <c r="E3" s="393"/>
      <c r="F3" s="393"/>
      <c r="G3" s="393"/>
      <c r="H3" s="393"/>
      <c r="I3" s="393"/>
      <c r="J3" s="393"/>
      <c r="K3" s="393"/>
      <c r="L3" s="393"/>
      <c r="M3" s="393"/>
    </row>
    <row r="5" spans="1:13" ht="1.5" customHeight="1"/>
    <row r="6" spans="1:13" ht="21">
      <c r="I6" s="333">
        <v>2001</v>
      </c>
      <c r="J6" s="333">
        <v>2001</v>
      </c>
    </row>
    <row r="7" spans="1:13" s="324" customFormat="1" ht="21">
      <c r="I7" s="334" t="s">
        <v>93</v>
      </c>
      <c r="J7" s="334" t="s">
        <v>92</v>
      </c>
      <c r="K7" s="325">
        <v>2002</v>
      </c>
      <c r="L7" s="325">
        <v>2003</v>
      </c>
      <c r="M7" s="325"/>
    </row>
    <row r="8" spans="1:13" s="324" customFormat="1" ht="9.75" customHeight="1" thickBot="1">
      <c r="K8" s="325"/>
      <c r="L8" s="325"/>
      <c r="M8" s="325"/>
    </row>
    <row r="9" spans="1:13" s="324" customFormat="1" ht="21.6" thickBot="1">
      <c r="B9" s="205" t="s">
        <v>54</v>
      </c>
      <c r="C9" s="342"/>
      <c r="D9" s="343"/>
      <c r="K9" s="325"/>
      <c r="L9" s="325"/>
      <c r="M9" s="325"/>
    </row>
    <row r="10" spans="1:13" s="324" customFormat="1" ht="6.75" customHeight="1">
      <c r="B10" s="223"/>
      <c r="C10" s="344"/>
      <c r="D10" s="344"/>
      <c r="K10" s="325"/>
      <c r="L10" s="325"/>
      <c r="M10" s="325"/>
    </row>
    <row r="11" spans="1:13" s="324" customFormat="1" ht="21">
      <c r="B11" s="345" t="s">
        <v>111</v>
      </c>
      <c r="C11" s="346"/>
    </row>
    <row r="12" spans="1:13" s="323" customFormat="1" ht="11.25" customHeight="1">
      <c r="K12" s="326"/>
      <c r="L12" s="326"/>
      <c r="M12" s="326"/>
    </row>
    <row r="13" spans="1:13" s="323" customFormat="1" ht="21">
      <c r="B13" s="323" t="s">
        <v>194</v>
      </c>
      <c r="I13" s="213">
        <v>0</v>
      </c>
      <c r="J13" s="213">
        <v>0</v>
      </c>
      <c r="K13" s="326">
        <v>20.100000000000001</v>
      </c>
      <c r="L13" s="326">
        <v>0</v>
      </c>
      <c r="M13" s="326"/>
    </row>
    <row r="14" spans="1:13" s="323" customFormat="1" ht="14.25" customHeight="1" thickBot="1">
      <c r="I14" s="213"/>
      <c r="J14" s="213"/>
      <c r="K14" s="213"/>
      <c r="L14" s="326"/>
      <c r="M14" s="213"/>
    </row>
    <row r="15" spans="1:13" s="323" customFormat="1" ht="21.6" thickBot="1">
      <c r="B15" s="205" t="s">
        <v>107</v>
      </c>
      <c r="C15" s="342"/>
      <c r="D15" s="343"/>
      <c r="I15" s="213"/>
      <c r="J15" s="213"/>
      <c r="K15" s="213"/>
      <c r="L15" s="326"/>
      <c r="M15" s="213"/>
    </row>
    <row r="16" spans="1:13" s="323" customFormat="1" ht="4.5" customHeight="1">
      <c r="B16" s="223"/>
      <c r="C16" s="344"/>
      <c r="D16" s="344"/>
      <c r="I16" s="213"/>
      <c r="J16" s="213"/>
      <c r="K16" s="213"/>
      <c r="L16" s="326"/>
      <c r="M16" s="213"/>
    </row>
    <row r="17" spans="2:13" s="323" customFormat="1" ht="21">
      <c r="B17" s="345" t="s">
        <v>111</v>
      </c>
      <c r="C17" s="347"/>
      <c r="D17" s="344"/>
      <c r="I17" s="213"/>
      <c r="J17" s="213"/>
      <c r="K17" s="213"/>
      <c r="L17" s="326"/>
      <c r="M17" s="213"/>
    </row>
    <row r="18" spans="2:13" s="324" customFormat="1" ht="6.75" customHeight="1">
      <c r="B18" s="223"/>
      <c r="C18" s="344"/>
      <c r="D18" s="344"/>
      <c r="K18" s="325"/>
      <c r="L18" s="325"/>
      <c r="M18" s="325"/>
    </row>
    <row r="19" spans="2:13" s="323" customFormat="1" ht="21">
      <c r="B19" s="323" t="s">
        <v>211</v>
      </c>
      <c r="I19" s="323">
        <v>12.5</v>
      </c>
      <c r="J19" s="323">
        <v>76.599999999999994</v>
      </c>
      <c r="K19" s="326">
        <v>12.5</v>
      </c>
      <c r="L19" s="326">
        <v>12.5</v>
      </c>
      <c r="M19" s="326"/>
    </row>
    <row r="20" spans="2:13" s="323" customFormat="1" ht="14.25" customHeight="1">
      <c r="K20" s="326"/>
      <c r="L20" s="326"/>
      <c r="M20" s="326"/>
    </row>
    <row r="21" spans="2:13" s="323" customFormat="1" ht="21">
      <c r="B21" s="323" t="s">
        <v>20</v>
      </c>
      <c r="I21" s="213">
        <v>0</v>
      </c>
      <c r="J21" s="213">
        <v>0</v>
      </c>
      <c r="K21" s="326">
        <v>4.5</v>
      </c>
      <c r="L21" s="213">
        <v>0</v>
      </c>
      <c r="M21" s="213"/>
    </row>
    <row r="22" spans="2:13" s="323" customFormat="1" ht="14.25" customHeight="1">
      <c r="K22" s="326"/>
      <c r="L22" s="326"/>
      <c r="M22" s="326"/>
    </row>
    <row r="23" spans="2:13" s="323" customFormat="1" ht="21">
      <c r="B23" s="323" t="s">
        <v>24</v>
      </c>
      <c r="I23" s="376">
        <v>11</v>
      </c>
      <c r="J23" s="376">
        <v>11</v>
      </c>
      <c r="K23" s="326">
        <v>1</v>
      </c>
      <c r="L23" s="326">
        <v>1</v>
      </c>
      <c r="M23" s="326"/>
    </row>
    <row r="24" spans="2:13" s="323" customFormat="1" ht="21">
      <c r="B24" s="323" t="s">
        <v>23</v>
      </c>
      <c r="K24" s="326"/>
      <c r="L24" s="326"/>
      <c r="M24" s="326"/>
    </row>
    <row r="25" spans="2:13" s="323" customFormat="1" ht="6" customHeight="1">
      <c r="K25" s="326"/>
      <c r="L25" s="326"/>
      <c r="M25" s="326"/>
    </row>
    <row r="26" spans="2:13" s="323" customFormat="1" ht="21">
      <c r="B26" s="345" t="s">
        <v>87</v>
      </c>
      <c r="K26" s="326"/>
      <c r="L26" s="326"/>
      <c r="M26" s="326"/>
    </row>
    <row r="27" spans="2:13" s="323" customFormat="1" ht="21">
      <c r="B27" s="323" t="s">
        <v>88</v>
      </c>
      <c r="I27" s="323">
        <v>0.2</v>
      </c>
      <c r="J27" s="323">
        <v>0.2</v>
      </c>
      <c r="K27" s="326">
        <v>0.5</v>
      </c>
      <c r="L27" s="326">
        <v>1.3</v>
      </c>
      <c r="M27" s="326"/>
    </row>
    <row r="28" spans="2:13" s="323" customFormat="1" ht="21">
      <c r="B28" s="323" t="s">
        <v>89</v>
      </c>
      <c r="K28" s="326"/>
      <c r="L28" s="326"/>
      <c r="M28" s="326"/>
    </row>
    <row r="29" spans="2:13" s="323" customFormat="1" ht="6" customHeight="1">
      <c r="K29" s="326"/>
      <c r="L29" s="326"/>
      <c r="M29" s="326"/>
    </row>
    <row r="30" spans="2:13" s="323" customFormat="1" ht="21">
      <c r="B30" s="348" t="s">
        <v>39</v>
      </c>
      <c r="K30" s="326"/>
      <c r="L30" s="326"/>
      <c r="M30" s="326"/>
    </row>
    <row r="31" spans="2:13" s="323" customFormat="1" ht="21">
      <c r="B31" s="323" t="s">
        <v>21</v>
      </c>
      <c r="I31" s="323">
        <v>0.5</v>
      </c>
      <c r="J31" s="323">
        <v>0.5</v>
      </c>
      <c r="K31" s="335">
        <v>0.5</v>
      </c>
      <c r="L31" s="326">
        <v>0.5</v>
      </c>
      <c r="M31" s="326"/>
    </row>
    <row r="32" spans="2:13" s="323" customFormat="1" ht="21">
      <c r="B32" s="323" t="s">
        <v>22</v>
      </c>
      <c r="J32" s="332"/>
      <c r="K32" s="335"/>
      <c r="L32" s="327"/>
      <c r="M32" s="327"/>
    </row>
    <row r="33" spans="7:13" s="323" customFormat="1" ht="21">
      <c r="K33" s="327"/>
      <c r="L33" s="327"/>
      <c r="M33" s="327"/>
    </row>
    <row r="34" spans="7:13" ht="21">
      <c r="G34" s="323" t="s">
        <v>90</v>
      </c>
      <c r="I34" s="378">
        <f>SUM(I12:I32)</f>
        <v>24.2</v>
      </c>
      <c r="J34" s="378">
        <f>SUM(J12:J32)</f>
        <v>88.3</v>
      </c>
      <c r="K34" s="378">
        <f>SUM(K12:K32)</f>
        <v>39.1</v>
      </c>
      <c r="L34" s="378">
        <f>SUM(L12:L32)</f>
        <v>15.3</v>
      </c>
      <c r="M34" s="379"/>
    </row>
    <row r="36" spans="7:13" ht="15">
      <c r="H36" s="377"/>
    </row>
  </sheetData>
  <mergeCells count="3">
    <mergeCell ref="A1:M1"/>
    <mergeCell ref="A2:M2"/>
    <mergeCell ref="A3:M3"/>
  </mergeCells>
  <phoneticPr fontId="0" type="noConversion"/>
  <printOptions horizontalCentered="1"/>
  <pageMargins left="0" right="0" top="0" bottom="0" header="0.5" footer="0.5"/>
  <pageSetup orientation="landscape" horizontalDpi="300" verticalDpi="300" r:id="rId1"/>
  <headerFooter alignWithMargins="0">
    <oddFooter>&amp;R&amp;P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5"/>
  <sheetViews>
    <sheetView showGridLines="0" workbookViewId="0">
      <selection activeCell="S19" sqref="S19"/>
    </sheetView>
  </sheetViews>
  <sheetFormatPr defaultColWidth="9.109375" defaultRowHeight="13.8"/>
  <cols>
    <col min="1" max="2" width="1.6640625" style="259" customWidth="1"/>
    <col min="3" max="3" width="8.6640625" style="259" customWidth="1"/>
    <col min="4" max="4" width="1.6640625" style="259" customWidth="1"/>
    <col min="5" max="5" width="8.6640625" style="259" customWidth="1"/>
    <col min="6" max="6" width="1.6640625" style="259" customWidth="1"/>
    <col min="7" max="7" width="8.6640625" style="259" customWidth="1"/>
    <col min="8" max="8" width="1.6640625" style="259" customWidth="1"/>
    <col min="9" max="9" width="8.6640625" style="259" customWidth="1"/>
    <col min="10" max="10" width="1.6640625" style="259" customWidth="1"/>
    <col min="11" max="11" width="8.6640625" style="259" customWidth="1"/>
    <col min="12" max="12" width="1.6640625" style="259" customWidth="1"/>
    <col min="13" max="13" width="8.6640625" style="259" customWidth="1"/>
    <col min="14" max="14" width="1.6640625" style="259" customWidth="1"/>
    <col min="15" max="15" width="8.6640625" style="259" customWidth="1"/>
    <col min="16" max="16" width="1.6640625" style="259" customWidth="1"/>
    <col min="17" max="17" width="8.6640625" style="259" customWidth="1"/>
    <col min="18" max="18" width="2.6640625" style="259" customWidth="1"/>
    <col min="19" max="19" width="8.6640625" style="259" customWidth="1"/>
    <col min="20" max="20" width="2.6640625" style="259" customWidth="1"/>
    <col min="21" max="21" width="8.6640625" style="259" customWidth="1"/>
    <col min="22" max="22" width="2.6640625" style="259" customWidth="1"/>
    <col min="23" max="23" width="8.6640625" style="259" customWidth="1"/>
    <col min="24" max="24" width="2.6640625" style="259" customWidth="1"/>
    <col min="25" max="16384" width="9.109375" style="259"/>
  </cols>
  <sheetData>
    <row r="1" spans="1:24" ht="17.399999999999999">
      <c r="A1" s="257" t="s">
        <v>50</v>
      </c>
      <c r="B1" s="258"/>
      <c r="C1" s="258"/>
      <c r="D1" s="258"/>
      <c r="E1" s="258"/>
      <c r="F1" s="258"/>
      <c r="G1" s="258"/>
      <c r="H1" s="258"/>
      <c r="I1" s="258"/>
      <c r="J1" s="258"/>
      <c r="K1" s="258"/>
      <c r="L1" s="258"/>
      <c r="M1" s="258"/>
      <c r="N1" s="258"/>
      <c r="O1" s="258"/>
      <c r="P1" s="258"/>
      <c r="Q1" s="258"/>
      <c r="R1" s="258"/>
      <c r="S1" s="258"/>
      <c r="T1" s="258"/>
      <c r="U1" s="258"/>
      <c r="V1" s="258"/>
      <c r="W1" s="258"/>
      <c r="X1" s="258"/>
    </row>
    <row r="2" spans="1:24" ht="15.6">
      <c r="A2" s="260" t="s">
        <v>94</v>
      </c>
      <c r="B2" s="258"/>
      <c r="C2" s="258"/>
      <c r="D2" s="258"/>
      <c r="E2" s="258"/>
      <c r="F2" s="258"/>
      <c r="G2" s="258"/>
      <c r="H2" s="258"/>
      <c r="I2" s="258"/>
      <c r="J2" s="258"/>
      <c r="K2" s="258"/>
      <c r="L2" s="258"/>
      <c r="M2" s="258"/>
      <c r="N2" s="258"/>
      <c r="O2" s="258"/>
      <c r="P2" s="258"/>
      <c r="Q2" s="258"/>
      <c r="R2" s="258"/>
      <c r="S2" s="258"/>
      <c r="T2" s="258"/>
      <c r="U2" s="258"/>
      <c r="V2" s="258"/>
      <c r="W2" s="258"/>
      <c r="X2" s="258"/>
    </row>
    <row r="3" spans="1:24" ht="15.6">
      <c r="A3" s="260" t="s">
        <v>193</v>
      </c>
      <c r="B3" s="258"/>
      <c r="C3" s="258"/>
      <c r="D3" s="258"/>
      <c r="E3" s="258"/>
      <c r="F3" s="258"/>
      <c r="G3" s="258"/>
      <c r="H3" s="258"/>
      <c r="I3" s="258"/>
      <c r="J3" s="258"/>
      <c r="K3" s="258"/>
      <c r="L3" s="258"/>
      <c r="M3" s="258"/>
      <c r="N3" s="258"/>
      <c r="O3" s="258"/>
      <c r="P3" s="258"/>
      <c r="Q3" s="258"/>
      <c r="R3" s="258"/>
      <c r="S3" s="258"/>
      <c r="T3" s="258"/>
      <c r="U3" s="258"/>
      <c r="V3" s="258"/>
      <c r="W3" s="258"/>
      <c r="X3" s="258"/>
    </row>
    <row r="4" spans="1:24">
      <c r="A4" s="261" t="s">
        <v>95</v>
      </c>
      <c r="B4" s="262"/>
      <c r="C4" s="262"/>
      <c r="D4" s="262"/>
      <c r="E4" s="262"/>
      <c r="F4" s="262"/>
      <c r="G4" s="262"/>
      <c r="H4" s="262"/>
      <c r="I4" s="262"/>
      <c r="J4" s="262"/>
      <c r="K4" s="258"/>
      <c r="L4" s="258"/>
      <c r="M4" s="258"/>
      <c r="N4" s="258"/>
      <c r="O4" s="258"/>
      <c r="P4" s="258"/>
      <c r="Q4" s="258"/>
      <c r="R4" s="258"/>
      <c r="S4" s="258"/>
      <c r="T4" s="258"/>
      <c r="U4" s="258"/>
      <c r="V4" s="258"/>
      <c r="W4" s="258"/>
      <c r="X4" s="258"/>
    </row>
    <row r="5" spans="1:24" ht="12.75" customHeight="1">
      <c r="A5" s="261"/>
      <c r="B5" s="262"/>
      <c r="C5" s="262"/>
      <c r="D5" s="262"/>
      <c r="E5" s="262"/>
      <c r="F5" s="262"/>
      <c r="G5" s="262"/>
      <c r="H5" s="262"/>
      <c r="I5" s="262"/>
      <c r="J5" s="262"/>
      <c r="K5" s="263"/>
      <c r="L5" s="263"/>
      <c r="M5" s="263"/>
      <c r="N5" s="263"/>
      <c r="O5" s="263"/>
      <c r="P5" s="263"/>
    </row>
    <row r="6" spans="1:24" ht="12.75" customHeight="1">
      <c r="A6" s="264"/>
      <c r="B6" s="264"/>
      <c r="C6" s="265"/>
      <c r="D6" s="265"/>
      <c r="E6" s="265"/>
      <c r="F6" s="265"/>
      <c r="G6" s="266"/>
      <c r="H6" s="266"/>
      <c r="I6" s="267"/>
      <c r="J6" s="267"/>
      <c r="K6" s="268"/>
      <c r="L6" s="269"/>
      <c r="M6" s="270"/>
      <c r="N6" s="268"/>
      <c r="O6" s="270"/>
      <c r="P6" s="270"/>
    </row>
    <row r="7" spans="1:24" ht="12.75" customHeight="1">
      <c r="A7" s="271"/>
      <c r="B7" s="271"/>
      <c r="C7" s="271"/>
      <c r="D7" s="271"/>
      <c r="E7" s="271"/>
      <c r="F7" s="271"/>
      <c r="G7" s="272"/>
      <c r="H7" s="272"/>
      <c r="I7" s="273">
        <v>1996</v>
      </c>
      <c r="K7" s="273">
        <v>1997</v>
      </c>
      <c r="L7" s="274"/>
      <c r="M7" s="273">
        <v>1998</v>
      </c>
      <c r="N7" s="275"/>
      <c r="O7" s="273">
        <v>1999</v>
      </c>
      <c r="P7" s="275"/>
      <c r="Q7" s="273">
        <v>2000</v>
      </c>
      <c r="S7" s="273">
        <v>2001</v>
      </c>
      <c r="U7" s="273">
        <v>2002</v>
      </c>
      <c r="W7" s="273">
        <v>2003</v>
      </c>
    </row>
    <row r="8" spans="1:24" ht="12.75" customHeight="1">
      <c r="A8" s="271"/>
      <c r="B8" s="271"/>
      <c r="C8" s="271"/>
      <c r="D8" s="271"/>
      <c r="E8" s="271"/>
      <c r="F8" s="271"/>
      <c r="G8" s="276"/>
      <c r="H8" s="276"/>
      <c r="I8" s="277" t="s">
        <v>96</v>
      </c>
      <c r="K8" s="277" t="s">
        <v>96</v>
      </c>
      <c r="L8" s="276"/>
      <c r="M8" s="277" t="s">
        <v>96</v>
      </c>
      <c r="N8" s="276"/>
      <c r="O8" s="277" t="s">
        <v>96</v>
      </c>
      <c r="P8" s="277"/>
      <c r="Q8" s="277" t="s">
        <v>96</v>
      </c>
      <c r="S8" s="277" t="s">
        <v>174</v>
      </c>
      <c r="U8" s="277" t="s">
        <v>97</v>
      </c>
      <c r="W8" s="277" t="s">
        <v>97</v>
      </c>
    </row>
    <row r="9" spans="1:24" ht="12.75" customHeight="1">
      <c r="A9" s="278" t="s">
        <v>98</v>
      </c>
      <c r="B9" s="279"/>
      <c r="C9" s="280"/>
      <c r="D9" s="280"/>
      <c r="E9" s="280"/>
      <c r="F9" s="280"/>
      <c r="G9" s="271"/>
      <c r="H9" s="271"/>
      <c r="I9" s="271"/>
      <c r="K9" s="271"/>
      <c r="L9" s="271"/>
      <c r="M9" s="271"/>
      <c r="N9" s="271"/>
      <c r="O9" s="271"/>
      <c r="P9" s="271"/>
      <c r="Q9" s="271"/>
      <c r="S9" s="271"/>
      <c r="U9" s="271"/>
      <c r="W9" s="271"/>
    </row>
    <row r="10" spans="1:24" ht="3.9" customHeight="1">
      <c r="A10" s="278"/>
      <c r="B10" s="279"/>
      <c r="C10" s="280"/>
      <c r="D10" s="280"/>
      <c r="E10" s="280"/>
      <c r="F10" s="280"/>
      <c r="G10" s="271"/>
      <c r="H10" s="271"/>
      <c r="I10" s="271"/>
      <c r="K10" s="271"/>
      <c r="L10" s="271"/>
      <c r="M10" s="271"/>
      <c r="N10" s="271"/>
      <c r="O10" s="271"/>
      <c r="P10" s="271"/>
      <c r="Q10" s="271"/>
      <c r="S10" s="271"/>
      <c r="U10" s="271"/>
      <c r="W10" s="271"/>
    </row>
    <row r="11" spans="1:24" ht="12.75" customHeight="1">
      <c r="B11" s="284" t="s">
        <v>99</v>
      </c>
      <c r="C11" s="280"/>
      <c r="D11" s="280"/>
      <c r="E11" s="280"/>
      <c r="F11" s="280"/>
      <c r="G11" s="282"/>
      <c r="H11" s="282"/>
      <c r="I11" s="285">
        <v>7.1</v>
      </c>
      <c r="K11" s="285">
        <v>15.5</v>
      </c>
      <c r="L11" s="285"/>
      <c r="M11" s="285">
        <v>22.4</v>
      </c>
      <c r="N11" s="285"/>
      <c r="O11" s="285">
        <v>25</v>
      </c>
      <c r="P11" s="285"/>
      <c r="Q11" s="285">
        <v>84</v>
      </c>
      <c r="S11" s="285">
        <v>41</v>
      </c>
      <c r="U11" s="285">
        <v>25</v>
      </c>
      <c r="W11" s="285">
        <v>25</v>
      </c>
    </row>
    <row r="12" spans="1:24" ht="12.75" customHeight="1">
      <c r="B12" s="281"/>
      <c r="C12" s="286" t="s">
        <v>100</v>
      </c>
      <c r="D12" s="286"/>
      <c r="E12" s="286"/>
      <c r="F12" s="286"/>
      <c r="G12" s="282"/>
      <c r="H12" s="282"/>
      <c r="I12" s="287">
        <v>-18.399999999999999</v>
      </c>
      <c r="K12" s="287">
        <v>-25</v>
      </c>
      <c r="L12" s="287"/>
      <c r="M12" s="287">
        <v>-26.1</v>
      </c>
      <c r="N12" s="287"/>
      <c r="O12" s="287">
        <v>-20.7</v>
      </c>
      <c r="P12" s="287"/>
      <c r="Q12" s="287">
        <v>-21.3</v>
      </c>
      <c r="R12" s="288"/>
      <c r="S12" s="287">
        <v>-53.2</v>
      </c>
      <c r="U12" s="287">
        <v>-20</v>
      </c>
      <c r="W12" s="287">
        <v>-20</v>
      </c>
    </row>
    <row r="13" spans="1:24" ht="12.75" customHeight="1">
      <c r="B13" s="280"/>
      <c r="C13" s="281" t="s">
        <v>101</v>
      </c>
      <c r="D13" s="281"/>
      <c r="E13" s="281"/>
      <c r="F13" s="281"/>
      <c r="G13" s="282"/>
      <c r="H13" s="282"/>
      <c r="I13" s="289">
        <f>+I11+I12</f>
        <v>-11.299999999999999</v>
      </c>
      <c r="K13" s="289">
        <f>+K11+K12</f>
        <v>-9.5</v>
      </c>
      <c r="L13" s="285"/>
      <c r="M13" s="289">
        <f>+M11+M12</f>
        <v>-3.7000000000000028</v>
      </c>
      <c r="N13" s="285"/>
      <c r="O13" s="289">
        <f>+O11+O12</f>
        <v>4.3000000000000007</v>
      </c>
      <c r="P13" s="285"/>
      <c r="Q13" s="289">
        <f>+Q11+Q12</f>
        <v>62.7</v>
      </c>
      <c r="R13" s="288"/>
      <c r="S13" s="289">
        <f>+S11+S12</f>
        <v>-12.200000000000003</v>
      </c>
      <c r="U13" s="289">
        <f>+U11+U12</f>
        <v>5</v>
      </c>
      <c r="W13" s="289">
        <f>+W11+W12</f>
        <v>5</v>
      </c>
    </row>
    <row r="14" spans="1:24" ht="8.1" customHeight="1">
      <c r="B14" s="280"/>
      <c r="C14" s="280"/>
      <c r="D14" s="280"/>
      <c r="E14" s="280"/>
      <c r="F14" s="280"/>
      <c r="G14" s="282"/>
      <c r="H14" s="282"/>
      <c r="I14" s="283"/>
      <c r="K14" s="283"/>
      <c r="L14" s="282"/>
      <c r="M14" s="283"/>
      <c r="N14" s="283"/>
      <c r="O14" s="283"/>
      <c r="P14" s="283"/>
      <c r="Q14" s="283"/>
      <c r="R14" s="288"/>
      <c r="S14" s="283"/>
      <c r="U14" s="283"/>
      <c r="W14" s="283"/>
    </row>
    <row r="15" spans="1:24" ht="12.75" customHeight="1">
      <c r="B15" s="284" t="s">
        <v>209</v>
      </c>
      <c r="C15" s="280"/>
      <c r="D15" s="280"/>
      <c r="E15" s="280"/>
      <c r="F15" s="280"/>
      <c r="G15" s="282"/>
      <c r="H15" s="282"/>
      <c r="I15" s="285">
        <v>-17.100000000000001</v>
      </c>
      <c r="K15" s="285">
        <v>-14.6</v>
      </c>
      <c r="L15" s="283"/>
      <c r="M15" s="285">
        <v>-4.4000000000000004</v>
      </c>
      <c r="N15" s="283"/>
      <c r="O15" s="285">
        <v>-12.4</v>
      </c>
      <c r="P15" s="283"/>
      <c r="Q15" s="290">
        <v>-67.3</v>
      </c>
      <c r="R15" s="282"/>
      <c r="S15" s="285">
        <v>-64.400000000000006</v>
      </c>
      <c r="U15" s="285">
        <v>-17.5</v>
      </c>
      <c r="W15" s="285">
        <v>-17.5</v>
      </c>
    </row>
    <row r="16" spans="1:24" ht="12.75" customHeight="1">
      <c r="B16" s="280"/>
      <c r="C16" s="291" t="s">
        <v>73</v>
      </c>
      <c r="D16" s="291"/>
      <c r="E16" s="291"/>
      <c r="F16" s="291"/>
      <c r="G16" s="292"/>
      <c r="H16" s="292"/>
      <c r="I16" s="287">
        <v>0</v>
      </c>
      <c r="K16" s="287">
        <v>0</v>
      </c>
      <c r="L16" s="287"/>
      <c r="M16" s="287">
        <v>0</v>
      </c>
      <c r="N16" s="287"/>
      <c r="O16" s="287">
        <v>0</v>
      </c>
      <c r="P16" s="287"/>
      <c r="Q16" s="287">
        <v>0</v>
      </c>
      <c r="R16" s="288"/>
      <c r="S16" s="287">
        <v>0</v>
      </c>
      <c r="U16" s="287">
        <v>0</v>
      </c>
      <c r="W16" s="287">
        <v>0</v>
      </c>
    </row>
    <row r="17" spans="1:23" ht="12.75" customHeight="1">
      <c r="C17" s="281" t="s">
        <v>103</v>
      </c>
      <c r="D17" s="281"/>
      <c r="E17" s="281"/>
      <c r="F17" s="281"/>
      <c r="G17" s="293"/>
      <c r="H17" s="293"/>
      <c r="I17" s="289">
        <f>+I15+I16</f>
        <v>-17.100000000000001</v>
      </c>
      <c r="K17" s="289">
        <f>+K15+K16</f>
        <v>-14.6</v>
      </c>
      <c r="L17" s="285"/>
      <c r="M17" s="289">
        <f>+M15+M16</f>
        <v>-4.4000000000000004</v>
      </c>
      <c r="N17" s="285"/>
      <c r="O17" s="289">
        <f>+O15+O16</f>
        <v>-12.4</v>
      </c>
      <c r="P17" s="285"/>
      <c r="Q17" s="289">
        <f>+Q15+Q16</f>
        <v>-67.3</v>
      </c>
      <c r="R17" s="294"/>
      <c r="S17" s="289">
        <f>+S15+S16</f>
        <v>-64.400000000000006</v>
      </c>
      <c r="U17" s="289">
        <f>+U15+U16</f>
        <v>-17.5</v>
      </c>
      <c r="W17" s="289">
        <f>+W15+W16</f>
        <v>-17.5</v>
      </c>
    </row>
    <row r="18" spans="1:23" customFormat="1" ht="8.1" customHeight="1">
      <c r="A18" s="259"/>
      <c r="B18" s="280"/>
      <c r="C18" s="280"/>
      <c r="D18" s="280"/>
      <c r="E18" s="280"/>
      <c r="F18" s="280"/>
      <c r="G18" s="280"/>
      <c r="H18" s="280"/>
      <c r="I18" s="280"/>
      <c r="J18" s="259"/>
      <c r="K18" s="280"/>
      <c r="L18" s="280"/>
      <c r="M18" s="280"/>
      <c r="N18" s="280"/>
      <c r="O18" s="295"/>
      <c r="P18" s="295"/>
      <c r="Q18" s="295"/>
      <c r="S18" s="295"/>
      <c r="U18" s="295"/>
      <c r="W18" s="295"/>
    </row>
    <row r="19" spans="1:23" customFormat="1" ht="12.75" customHeight="1">
      <c r="A19" s="259"/>
      <c r="B19" s="280"/>
      <c r="C19" s="296" t="s">
        <v>98</v>
      </c>
      <c r="D19" s="296"/>
      <c r="E19" s="296"/>
      <c r="F19" s="296"/>
      <c r="G19" s="297"/>
      <c r="H19" s="297"/>
      <c r="I19" s="298">
        <f>+I13+I17</f>
        <v>-28.4</v>
      </c>
      <c r="J19" s="259"/>
      <c r="K19" s="298">
        <f>+K13+K17</f>
        <v>-24.1</v>
      </c>
      <c r="L19" s="290"/>
      <c r="M19" s="298">
        <f>+M13+M17</f>
        <v>-8.1000000000000032</v>
      </c>
      <c r="N19" s="290"/>
      <c r="O19" s="298">
        <f>+O13+O17</f>
        <v>-8.1</v>
      </c>
      <c r="P19" s="298"/>
      <c r="Q19" s="298">
        <f>+Q13+Q17</f>
        <v>-4.5999999999999943</v>
      </c>
      <c r="S19" s="298">
        <f>+S13+S17</f>
        <v>-76.600000000000009</v>
      </c>
      <c r="U19" s="298">
        <f>+U13+U17</f>
        <v>-12.5</v>
      </c>
      <c r="W19" s="298">
        <f>+W13+W17</f>
        <v>-12.5</v>
      </c>
    </row>
    <row r="20" spans="1:23" customFormat="1" ht="12.75" customHeight="1">
      <c r="A20" s="280"/>
      <c r="B20" s="280"/>
      <c r="C20" s="280"/>
      <c r="D20" s="280"/>
      <c r="E20" s="280"/>
      <c r="F20" s="280"/>
      <c r="G20" s="280"/>
      <c r="H20" s="280"/>
      <c r="I20" s="280"/>
      <c r="J20" s="280"/>
      <c r="K20" s="280"/>
      <c r="L20" s="280"/>
      <c r="M20" s="280"/>
      <c r="N20" s="280"/>
      <c r="O20" s="295"/>
      <c r="P20" s="295"/>
    </row>
    <row r="21" spans="1:23" customFormat="1" ht="12.75" customHeight="1">
      <c r="A21" s="280"/>
      <c r="B21" s="280"/>
      <c r="C21" s="280"/>
      <c r="D21" s="280"/>
      <c r="E21" s="280"/>
      <c r="F21" s="280"/>
      <c r="G21" s="280"/>
      <c r="H21" s="280"/>
      <c r="I21" s="280"/>
      <c r="J21" s="280"/>
      <c r="K21" s="280"/>
      <c r="L21" s="280"/>
      <c r="M21" s="280"/>
      <c r="N21" s="280"/>
      <c r="O21" s="295"/>
      <c r="P21" s="295"/>
    </row>
    <row r="22" spans="1:23" customFormat="1" ht="12.75" customHeight="1">
      <c r="A22" s="281" t="s">
        <v>104</v>
      </c>
      <c r="B22" s="259"/>
      <c r="C22" s="280"/>
      <c r="D22" s="280"/>
      <c r="E22" s="280"/>
      <c r="F22" s="280"/>
      <c r="G22" s="280"/>
      <c r="H22" s="280"/>
      <c r="I22" s="280"/>
      <c r="J22" s="280"/>
      <c r="K22" s="280"/>
      <c r="L22" s="280"/>
      <c r="M22" s="280"/>
      <c r="N22" s="280"/>
      <c r="O22" s="295"/>
      <c r="P22" s="295"/>
    </row>
    <row r="23" spans="1:23" customFormat="1" ht="12.75" customHeight="1">
      <c r="A23" s="281"/>
      <c r="B23" s="259"/>
      <c r="C23" s="280"/>
      <c r="D23" s="280"/>
      <c r="E23" s="280"/>
      <c r="F23" s="280"/>
      <c r="G23" s="280"/>
      <c r="H23" s="280"/>
      <c r="I23" s="280"/>
      <c r="J23" s="280"/>
      <c r="K23" s="280"/>
      <c r="L23" s="280"/>
      <c r="M23" s="280"/>
      <c r="N23" s="280"/>
      <c r="O23" s="295"/>
      <c r="P23" s="295"/>
    </row>
    <row r="24" spans="1:23" customFormat="1" ht="12.75" customHeight="1">
      <c r="A24" s="279"/>
      <c r="B24" s="299"/>
      <c r="C24" s="259"/>
      <c r="D24" s="259"/>
      <c r="E24" s="371"/>
      <c r="F24" s="372"/>
      <c r="G24" s="373"/>
      <c r="H24" s="373"/>
      <c r="I24" s="374"/>
      <c r="J24" s="374"/>
      <c r="K24" s="374"/>
      <c r="L24" s="280"/>
      <c r="M24" s="259"/>
      <c r="N24" s="259"/>
      <c r="O24" s="371"/>
      <c r="P24" s="372"/>
      <c r="Q24" s="374"/>
    </row>
    <row r="25" spans="1:23" customFormat="1" ht="12.75" customHeight="1">
      <c r="A25" s="279"/>
      <c r="B25" s="280"/>
      <c r="C25" s="259"/>
      <c r="D25" s="259"/>
      <c r="E25" s="300"/>
      <c r="F25" s="300"/>
      <c r="G25" s="300"/>
      <c r="H25" s="300"/>
      <c r="I25" s="300"/>
      <c r="J25" s="300"/>
      <c r="K25" s="300"/>
      <c r="L25" s="280"/>
      <c r="M25" s="259"/>
      <c r="N25" s="259"/>
      <c r="O25" s="375"/>
      <c r="P25" s="375"/>
      <c r="Q25" s="375"/>
    </row>
    <row r="26" spans="1:23" customFormat="1" ht="12.75" customHeight="1">
      <c r="A26" s="279"/>
      <c r="B26" s="280"/>
      <c r="C26" s="259"/>
      <c r="D26" s="259"/>
      <c r="E26" s="301"/>
      <c r="F26" s="301"/>
      <c r="G26" s="302"/>
      <c r="H26" s="302"/>
      <c r="I26" s="303"/>
      <c r="J26" s="304"/>
      <c r="K26" s="305"/>
      <c r="L26" s="280"/>
      <c r="M26" s="259"/>
      <c r="N26" s="259"/>
      <c r="O26" s="301"/>
      <c r="P26" s="301"/>
      <c r="Q26" s="305"/>
    </row>
    <row r="27" spans="1:23" customFormat="1" ht="12.75" customHeight="1">
      <c r="A27" s="279"/>
      <c r="B27" s="280"/>
      <c r="C27" s="259"/>
      <c r="D27" s="259"/>
      <c r="E27" s="301"/>
      <c r="F27" s="301"/>
      <c r="G27" s="302"/>
      <c r="H27" s="302"/>
      <c r="I27" s="303"/>
      <c r="J27" s="306"/>
      <c r="K27" s="305"/>
      <c r="L27" s="280"/>
      <c r="M27" s="259"/>
      <c r="N27" s="259"/>
      <c r="O27" s="301"/>
      <c r="P27" s="301"/>
      <c r="Q27" s="305"/>
    </row>
    <row r="28" spans="1:23" customFormat="1" ht="12.75" customHeight="1">
      <c r="A28" s="279"/>
      <c r="B28" s="280"/>
      <c r="C28" s="259"/>
      <c r="D28" s="259"/>
      <c r="E28" s="307"/>
      <c r="F28" s="307"/>
      <c r="G28" s="302"/>
      <c r="H28" s="302"/>
      <c r="I28" s="303"/>
      <c r="J28" s="306"/>
      <c r="K28" s="305"/>
      <c r="L28" s="280"/>
      <c r="M28" s="259"/>
      <c r="N28" s="259"/>
      <c r="O28" s="307"/>
      <c r="P28" s="307"/>
      <c r="Q28" s="305"/>
    </row>
    <row r="29" spans="1:23" customFormat="1" ht="12.75" customHeight="1">
      <c r="A29" s="279"/>
      <c r="B29" s="280"/>
      <c r="C29" s="259"/>
      <c r="D29" s="259"/>
      <c r="E29" s="307"/>
      <c r="F29" s="307"/>
      <c r="G29" s="302"/>
      <c r="H29" s="302"/>
      <c r="I29" s="303"/>
      <c r="J29" s="306"/>
      <c r="K29" s="305"/>
      <c r="L29" s="280"/>
      <c r="M29" s="259"/>
      <c r="N29" s="259"/>
      <c r="O29" s="307"/>
      <c r="P29" s="307"/>
      <c r="Q29" s="305"/>
    </row>
    <row r="30" spans="1:23" customFormat="1" ht="12.75" customHeight="1">
      <c r="A30" s="279"/>
      <c r="B30" s="280"/>
      <c r="C30" s="259"/>
      <c r="D30" s="259"/>
      <c r="E30" s="307"/>
      <c r="F30" s="307"/>
      <c r="G30" s="302"/>
      <c r="H30" s="302"/>
      <c r="I30" s="303"/>
      <c r="J30" s="306"/>
      <c r="K30" s="305"/>
      <c r="L30" s="280"/>
      <c r="M30" s="259"/>
      <c r="N30" s="259"/>
      <c r="O30" s="307"/>
      <c r="P30" s="307"/>
      <c r="Q30" s="305"/>
    </row>
    <row r="31" spans="1:23" customFormat="1" ht="12.75" customHeight="1">
      <c r="A31" s="279"/>
      <c r="B31" s="280"/>
      <c r="C31" s="259"/>
      <c r="D31" s="259"/>
      <c r="E31" s="307"/>
      <c r="F31" s="307"/>
      <c r="G31" s="302"/>
      <c r="H31" s="302"/>
      <c r="I31" s="303"/>
      <c r="J31" s="306"/>
      <c r="K31" s="305"/>
      <c r="L31" s="280"/>
      <c r="M31" s="259"/>
      <c r="N31" s="259"/>
      <c r="O31" s="307"/>
      <c r="P31" s="307"/>
      <c r="Q31" s="305"/>
    </row>
    <row r="32" spans="1:23" customFormat="1" ht="12.75" customHeight="1">
      <c r="A32" s="279"/>
      <c r="B32" s="280"/>
      <c r="C32" s="259"/>
      <c r="D32" s="259"/>
      <c r="E32" s="307"/>
      <c r="F32" s="307"/>
      <c r="G32" s="302"/>
      <c r="H32" s="302"/>
      <c r="I32" s="303"/>
      <c r="J32" s="306"/>
      <c r="K32" s="305"/>
      <c r="L32" s="280"/>
      <c r="M32" s="259"/>
      <c r="N32" s="259"/>
      <c r="O32" s="307"/>
      <c r="P32" s="307"/>
      <c r="Q32" s="305"/>
    </row>
    <row r="33" spans="1:23" customFormat="1" ht="12.75" customHeight="1">
      <c r="A33" s="279"/>
      <c r="B33" s="280"/>
      <c r="C33" s="259"/>
      <c r="D33" s="259"/>
      <c r="E33" s="307"/>
      <c r="F33" s="307"/>
      <c r="G33" s="302"/>
      <c r="H33" s="302"/>
      <c r="I33" s="303"/>
      <c r="J33" s="304"/>
      <c r="K33" s="305"/>
      <c r="L33" s="280"/>
      <c r="M33" s="259"/>
      <c r="N33" s="259"/>
      <c r="O33" s="307"/>
      <c r="P33" s="307"/>
      <c r="Q33" s="305"/>
    </row>
    <row r="34" spans="1:23" customFormat="1" ht="12.75" customHeight="1">
      <c r="A34" s="280"/>
      <c r="B34" s="280"/>
      <c r="C34" s="259"/>
      <c r="D34" s="259"/>
      <c r="E34" s="307"/>
      <c r="F34" s="307"/>
      <c r="G34" s="302"/>
      <c r="H34" s="302"/>
      <c r="I34" s="303"/>
      <c r="J34" s="303"/>
      <c r="K34" s="305"/>
      <c r="L34" s="280"/>
      <c r="M34" s="259"/>
      <c r="N34" s="259"/>
      <c r="O34" s="307"/>
      <c r="P34" s="307"/>
      <c r="Q34" s="305"/>
    </row>
    <row r="35" spans="1:23" customFormat="1" ht="12.75" customHeight="1">
      <c r="A35" s="280"/>
      <c r="B35" s="280"/>
      <c r="C35" s="259"/>
      <c r="D35" s="259"/>
      <c r="E35" s="307"/>
      <c r="F35" s="307"/>
      <c r="G35" s="302"/>
      <c r="H35" s="302"/>
      <c r="I35" s="303"/>
      <c r="J35" s="306"/>
      <c r="K35" s="305"/>
      <c r="L35" s="280"/>
      <c r="M35" s="259"/>
      <c r="N35" s="259"/>
      <c r="O35" s="307"/>
      <c r="P35" s="307"/>
      <c r="Q35" s="305"/>
    </row>
    <row r="36" spans="1:23" customFormat="1" ht="12.75" customHeight="1">
      <c r="A36" s="280"/>
      <c r="B36" s="280"/>
      <c r="C36" s="259"/>
      <c r="D36" s="259"/>
      <c r="E36" s="307"/>
      <c r="F36" s="307"/>
      <c r="G36" s="302"/>
      <c r="H36" s="302"/>
      <c r="I36" s="303"/>
      <c r="J36" s="303"/>
      <c r="K36" s="305"/>
      <c r="L36" s="280"/>
      <c r="M36" s="259"/>
      <c r="N36" s="259"/>
      <c r="O36" s="307"/>
      <c r="P36" s="307"/>
      <c r="Q36" s="305"/>
    </row>
    <row r="37" spans="1:23" ht="12.75" customHeight="1">
      <c r="A37" s="279"/>
      <c r="B37"/>
      <c r="E37" s="307"/>
      <c r="F37" s="307"/>
      <c r="G37" s="308"/>
      <c r="H37" s="308"/>
      <c r="I37" s="303"/>
      <c r="J37" s="309"/>
      <c r="K37" s="310"/>
      <c r="L37" s="271"/>
      <c r="O37" s="307"/>
      <c r="P37" s="307"/>
      <c r="Q37" s="310"/>
    </row>
    <row r="38" spans="1:23" ht="3.9" customHeight="1"/>
    <row r="39" spans="1:23" ht="12.75" customHeight="1">
      <c r="A39" s="311"/>
      <c r="B39" s="280"/>
      <c r="E39" s="312"/>
      <c r="F39" s="312"/>
      <c r="G39" s="313"/>
      <c r="H39" s="313"/>
      <c r="I39" s="314"/>
      <c r="J39" s="314"/>
      <c r="K39" s="315"/>
      <c r="L39" s="314"/>
      <c r="O39" s="312"/>
      <c r="P39" s="312"/>
      <c r="Q39" s="315"/>
    </row>
    <row r="40" spans="1:23" ht="12.75" customHeight="1">
      <c r="A40" s="295"/>
      <c r="B40" s="280"/>
      <c r="C40" s="295"/>
      <c r="D40" s="295"/>
      <c r="E40" s="295"/>
      <c r="F40" s="295"/>
      <c r="G40" s="280"/>
      <c r="H40" s="280"/>
      <c r="I40" s="280"/>
      <c r="J40" s="280"/>
      <c r="K40" s="314"/>
      <c r="L40" s="314"/>
      <c r="O40" s="314"/>
      <c r="P40" s="314"/>
      <c r="Q40" s="316"/>
    </row>
    <row r="41" spans="1:23" ht="12.75" customHeight="1">
      <c r="A41" s="295"/>
      <c r="B41" s="280"/>
      <c r="C41" s="295"/>
      <c r="D41" s="295"/>
      <c r="E41" s="295"/>
      <c r="F41" s="295"/>
      <c r="G41" s="280"/>
      <c r="H41" s="280"/>
      <c r="I41" s="280"/>
      <c r="J41" s="280"/>
      <c r="K41" s="314"/>
      <c r="L41" s="314"/>
      <c r="O41" s="314"/>
      <c r="P41" s="314"/>
      <c r="Q41" s="316"/>
    </row>
    <row r="42" spans="1:23" ht="12.75" customHeight="1">
      <c r="A42" s="317"/>
      <c r="B42" s="280"/>
      <c r="C42" s="295"/>
      <c r="D42" s="295"/>
      <c r="E42" s="295"/>
      <c r="F42" s="295"/>
      <c r="G42" s="280"/>
      <c r="H42" s="280"/>
      <c r="I42" s="280"/>
      <c r="J42" s="280"/>
      <c r="K42" s="314"/>
      <c r="L42" s="314"/>
      <c r="O42" s="314"/>
      <c r="P42" s="314"/>
      <c r="Q42" s="316"/>
    </row>
    <row r="43" spans="1:23" ht="12.75" customHeight="1">
      <c r="A43" s="295"/>
      <c r="B43" s="317"/>
      <c r="C43" s="318"/>
      <c r="D43" s="295"/>
      <c r="E43" s="295"/>
      <c r="F43" s="295"/>
      <c r="G43" s="280"/>
      <c r="H43" s="280"/>
      <c r="I43" s="280"/>
      <c r="J43" s="280"/>
      <c r="K43" s="314"/>
      <c r="L43" s="314"/>
      <c r="O43" s="314"/>
      <c r="P43" s="314"/>
      <c r="Q43" s="316"/>
    </row>
    <row r="44" spans="1:23" ht="3.9" customHeight="1">
      <c r="A44" s="295"/>
      <c r="B44" s="280"/>
      <c r="C44" s="295"/>
      <c r="D44" s="295"/>
      <c r="E44" s="295"/>
      <c r="F44" s="295"/>
      <c r="G44" s="280"/>
      <c r="H44" s="280"/>
      <c r="I44" s="280"/>
      <c r="J44" s="280"/>
      <c r="K44" s="314"/>
      <c r="L44" s="314"/>
      <c r="O44" s="314"/>
      <c r="P44" s="314"/>
      <c r="Q44" s="316"/>
    </row>
    <row r="45" spans="1:23" ht="12.75" customHeight="1">
      <c r="A45" s="295"/>
      <c r="B45" s="280"/>
      <c r="C45" s="281"/>
      <c r="D45" s="295"/>
      <c r="E45" s="295"/>
      <c r="F45" s="295"/>
      <c r="G45" s="280"/>
      <c r="H45" s="280"/>
      <c r="I45" s="280"/>
      <c r="J45" s="280"/>
      <c r="K45" s="314"/>
      <c r="L45" s="314"/>
      <c r="O45" s="314"/>
      <c r="P45" s="314"/>
      <c r="Q45" s="316"/>
    </row>
    <row r="46" spans="1:23" ht="12.75" customHeight="1">
      <c r="A46" s="295"/>
      <c r="B46" s="280"/>
      <c r="C46" s="295"/>
      <c r="D46" s="295"/>
      <c r="E46" s="295"/>
      <c r="F46" s="295"/>
      <c r="G46" s="280"/>
      <c r="H46" s="280"/>
      <c r="I46" s="280"/>
      <c r="J46" s="280"/>
      <c r="K46" s="314"/>
      <c r="L46" s="314"/>
      <c r="M46" s="314"/>
      <c r="N46" s="314"/>
      <c r="O46" s="316"/>
      <c r="P46" s="316"/>
    </row>
    <row r="47" spans="1:23" ht="12.7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W47" s="319"/>
    </row>
    <row r="48" spans="1:23" ht="12.75" customHeight="1">
      <c r="A48" s="320"/>
      <c r="W48" s="321"/>
    </row>
    <row r="49" spans="3:23" ht="14.25" customHeight="1">
      <c r="C49" s="322"/>
      <c r="D49" s="322"/>
      <c r="E49" s="322"/>
      <c r="F49" s="322"/>
      <c r="G49" s="322"/>
      <c r="H49" s="322"/>
      <c r="I49" s="322"/>
      <c r="J49" s="322"/>
    </row>
    <row r="55" spans="3:23">
      <c r="C55" s="291" t="s">
        <v>102</v>
      </c>
      <c r="D55" s="291"/>
      <c r="E55" s="291"/>
      <c r="F55" s="291"/>
      <c r="G55" s="292"/>
      <c r="H55" s="292"/>
      <c r="I55" s="287">
        <v>0</v>
      </c>
      <c r="K55" s="287">
        <v>-2.6</v>
      </c>
      <c r="L55" s="287"/>
      <c r="M55" s="287">
        <v>-2.6</v>
      </c>
      <c r="N55" s="287"/>
      <c r="O55" s="287">
        <v>-2.6</v>
      </c>
      <c r="P55" s="287"/>
      <c r="Q55" s="287">
        <v>-2.5</v>
      </c>
      <c r="R55" s="288"/>
      <c r="S55" s="287">
        <v>-2.5</v>
      </c>
      <c r="U55" s="287">
        <v>-2.5</v>
      </c>
      <c r="W55" s="287">
        <v>-2.5</v>
      </c>
    </row>
  </sheetData>
  <phoneticPr fontId="0" type="noConversion"/>
  <printOptions horizontalCentered="1"/>
  <pageMargins left="0.25" right="0.25" top="0.5" bottom="0.25" header="0" footer="0"/>
  <pageSetup scale="97" orientation="landscape" horizontalDpi="4294967292" verticalDpi="300" r:id="rId1"/>
  <headerFooter alignWithMargins="0">
    <oddFooter>&amp;R&amp;P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P223"/>
  <sheetViews>
    <sheetView topLeftCell="B17" workbookViewId="0">
      <selection activeCell="G33" sqref="G33"/>
    </sheetView>
  </sheetViews>
  <sheetFormatPr defaultColWidth="9.109375" defaultRowHeight="13.2"/>
  <cols>
    <col min="1" max="1" width="14.5546875" style="6" hidden="1" customWidth="1"/>
    <col min="2" max="3" width="9.6640625" style="6" customWidth="1"/>
    <col min="4" max="4" width="13.5546875" style="6" customWidth="1"/>
    <col min="5" max="5" width="8.6640625" style="6" customWidth="1"/>
    <col min="6" max="6" width="8.88671875" style="6" customWidth="1"/>
    <col min="7" max="7" width="9.109375" style="13" bestFit="1"/>
    <col min="8" max="8" width="9.109375" style="13"/>
    <col min="9" max="9" width="2.6640625" style="13" customWidth="1"/>
    <col min="10" max="10" width="7.6640625" style="13" customWidth="1"/>
    <col min="11" max="11" width="2.6640625" style="13" customWidth="1"/>
    <col min="12" max="12" width="7.6640625" style="13" hidden="1" customWidth="1"/>
    <col min="13" max="13" width="1.33203125" style="6" customWidth="1"/>
    <col min="14" max="14" width="7.5546875" style="6" customWidth="1"/>
    <col min="15" max="15" width="1.33203125" style="6" customWidth="1"/>
    <col min="16" max="17" width="9.6640625" style="6" customWidth="1"/>
    <col min="18" max="18" width="9.109375" style="4"/>
    <col min="19" max="19" width="5.88671875" style="4" customWidth="1"/>
    <col min="20" max="21" width="8.88671875" style="4" hidden="1" customWidth="1"/>
    <col min="22" max="22" width="13.109375" style="4" hidden="1" customWidth="1"/>
    <col min="23" max="16384" width="9.109375" style="4"/>
  </cols>
  <sheetData>
    <row r="1" spans="1:22" ht="15.6">
      <c r="A1" s="30"/>
      <c r="B1" s="38" t="s">
        <v>168</v>
      </c>
      <c r="C1" s="28"/>
      <c r="D1" s="28"/>
      <c r="E1" s="28"/>
      <c r="F1" s="28"/>
      <c r="G1" s="16"/>
      <c r="H1" s="16"/>
      <c r="I1" s="16"/>
      <c r="J1" s="16"/>
      <c r="K1" s="16"/>
      <c r="L1" s="16"/>
      <c r="M1" s="30"/>
      <c r="N1" s="30"/>
      <c r="O1" s="30"/>
      <c r="P1" s="30"/>
      <c r="Q1" s="30"/>
      <c r="R1" s="29"/>
      <c r="S1" s="29"/>
      <c r="T1" s="29"/>
      <c r="U1" s="29"/>
      <c r="V1" s="29"/>
    </row>
    <row r="2" spans="1:22" ht="15.6">
      <c r="A2" s="30"/>
      <c r="B2" s="28" t="s">
        <v>225</v>
      </c>
      <c r="C2" s="28"/>
      <c r="D2" s="28"/>
      <c r="E2" s="28"/>
      <c r="F2" s="28"/>
      <c r="G2" s="16"/>
      <c r="H2" s="16"/>
      <c r="I2" s="16"/>
      <c r="J2" s="16"/>
      <c r="K2" s="16"/>
      <c r="L2" s="16"/>
      <c r="M2" s="30"/>
      <c r="N2" s="30"/>
      <c r="O2" s="30"/>
      <c r="P2" s="30"/>
      <c r="Q2" s="30"/>
      <c r="R2" s="29"/>
      <c r="S2" s="29"/>
      <c r="T2" s="29"/>
      <c r="U2" s="29"/>
      <c r="V2" s="29"/>
    </row>
    <row r="3" spans="1:22" ht="15.6">
      <c r="A3" s="30"/>
      <c r="B3" s="28" t="s">
        <v>82</v>
      </c>
      <c r="C3" s="28"/>
      <c r="D3" s="28"/>
      <c r="E3" s="28"/>
      <c r="F3" s="28"/>
      <c r="G3" s="16"/>
      <c r="H3" s="16"/>
      <c r="I3" s="16"/>
      <c r="J3" s="16"/>
      <c r="K3" s="16"/>
      <c r="L3" s="16"/>
      <c r="M3" s="30"/>
      <c r="N3" s="30"/>
      <c r="O3" s="30"/>
      <c r="P3" s="30"/>
      <c r="Q3" s="30"/>
      <c r="R3" s="29"/>
      <c r="S3" s="29"/>
      <c r="T3" s="29"/>
      <c r="U3" s="29"/>
      <c r="V3" s="29"/>
    </row>
    <row r="4" spans="1:22" ht="15.6">
      <c r="A4" s="30"/>
      <c r="B4" s="224" t="s">
        <v>52</v>
      </c>
      <c r="C4" s="28"/>
      <c r="D4" s="28"/>
      <c r="E4" s="28"/>
      <c r="F4" s="28"/>
      <c r="G4" s="16"/>
      <c r="H4" s="16"/>
      <c r="I4" s="16"/>
      <c r="J4" s="16"/>
      <c r="K4" s="16"/>
      <c r="L4" s="16"/>
      <c r="M4" s="30"/>
      <c r="N4" s="30"/>
      <c r="O4" s="30"/>
      <c r="P4" s="30"/>
      <c r="Q4" s="30"/>
      <c r="R4" s="29"/>
      <c r="S4" s="29"/>
      <c r="T4" s="29"/>
      <c r="U4" s="29"/>
      <c r="V4" s="29"/>
    </row>
    <row r="5" spans="1:22" ht="6" customHeight="1">
      <c r="A5" s="30"/>
      <c r="B5" s="32"/>
      <c r="C5" s="28"/>
      <c r="D5" s="28"/>
      <c r="E5" s="28"/>
      <c r="F5" s="28"/>
      <c r="G5" s="16"/>
      <c r="H5" s="16"/>
      <c r="I5" s="16"/>
      <c r="J5" s="16"/>
      <c r="K5" s="16"/>
      <c r="L5" s="16"/>
      <c r="M5" s="30"/>
      <c r="N5" s="30"/>
      <c r="O5" s="30"/>
      <c r="P5" s="30"/>
      <c r="Q5" s="30"/>
      <c r="R5" s="29"/>
      <c r="S5" s="29"/>
      <c r="T5" s="29"/>
      <c r="U5" s="29"/>
      <c r="V5" s="29"/>
    </row>
    <row r="6" spans="1:22" s="6" customFormat="1" ht="17.25" customHeight="1">
      <c r="A6" s="30"/>
      <c r="B6" s="32"/>
      <c r="C6" s="28"/>
      <c r="D6" s="28"/>
      <c r="E6" s="34"/>
      <c r="F6" s="35"/>
      <c r="G6" s="29"/>
      <c r="H6" s="29"/>
      <c r="I6" s="16"/>
      <c r="J6" s="29"/>
      <c r="K6" s="16"/>
      <c r="L6" s="29"/>
      <c r="M6" s="29"/>
      <c r="N6" s="16"/>
      <c r="O6" s="16"/>
      <c r="P6" s="31"/>
      <c r="Q6" s="30"/>
      <c r="R6" s="30"/>
      <c r="S6" s="30"/>
      <c r="T6" s="30"/>
      <c r="U6" s="30"/>
      <c r="V6" s="30"/>
    </row>
    <row r="7" spans="1:22" s="236" customFormat="1" ht="16.8">
      <c r="A7" s="225"/>
      <c r="B7" s="226"/>
      <c r="C7" s="227"/>
      <c r="D7" s="227"/>
      <c r="E7" s="228"/>
      <c r="F7" s="229"/>
      <c r="G7" s="230"/>
      <c r="H7" s="230"/>
      <c r="I7" s="231"/>
      <c r="J7" s="230"/>
      <c r="K7" s="231"/>
      <c r="L7" s="230"/>
      <c r="M7" s="227"/>
      <c r="N7" s="232"/>
      <c r="O7" s="227"/>
      <c r="P7" s="232"/>
      <c r="Q7" s="233"/>
      <c r="R7" s="234"/>
      <c r="S7" s="234"/>
      <c r="T7" s="234"/>
      <c r="U7" s="235"/>
      <c r="V7" s="235"/>
    </row>
    <row r="8" spans="1:22" s="236" customFormat="1" ht="16.8">
      <c r="A8" s="225" t="s">
        <v>78</v>
      </c>
      <c r="B8" s="226" t="s">
        <v>59</v>
      </c>
      <c r="C8" s="227"/>
      <c r="D8" s="227"/>
      <c r="E8" s="237"/>
      <c r="F8" s="229"/>
      <c r="G8" s="230" t="s">
        <v>61</v>
      </c>
      <c r="H8" s="230"/>
      <c r="I8" s="231"/>
      <c r="J8" s="230"/>
      <c r="K8" s="231"/>
      <c r="L8" s="230"/>
      <c r="M8" s="227"/>
      <c r="N8" s="232" t="s">
        <v>62</v>
      </c>
      <c r="O8" s="227"/>
      <c r="P8" s="232" t="s">
        <v>63</v>
      </c>
      <c r="Q8" s="233"/>
      <c r="R8" s="234"/>
      <c r="S8" s="234"/>
      <c r="T8" s="234"/>
      <c r="U8" s="235"/>
      <c r="V8" s="235"/>
    </row>
    <row r="9" spans="1:22" s="236" customFormat="1" ht="16.8">
      <c r="A9" s="225"/>
      <c r="B9" s="226"/>
      <c r="C9" s="227"/>
      <c r="D9" s="227"/>
      <c r="E9" s="237"/>
      <c r="F9" s="229"/>
      <c r="G9" s="230"/>
      <c r="H9" s="230"/>
      <c r="I9" s="231"/>
      <c r="J9" s="230"/>
      <c r="K9" s="231"/>
      <c r="L9" s="230"/>
      <c r="M9" s="227"/>
      <c r="N9" s="232"/>
      <c r="O9" s="227"/>
      <c r="P9" s="232"/>
      <c r="Q9" s="233"/>
      <c r="R9" s="234"/>
      <c r="S9" s="234"/>
      <c r="T9" s="234"/>
      <c r="U9" s="235"/>
      <c r="V9" s="235"/>
    </row>
    <row r="10" spans="1:22" s="236" customFormat="1" ht="16.8">
      <c r="A10" s="225"/>
      <c r="B10" s="226"/>
      <c r="C10" s="227"/>
      <c r="D10" s="227"/>
      <c r="E10" s="237"/>
      <c r="F10" s="229" t="s">
        <v>81</v>
      </c>
      <c r="G10" s="238">
        <v>2002</v>
      </c>
      <c r="H10" s="238"/>
      <c r="I10" s="231"/>
      <c r="J10" s="238">
        <v>2003</v>
      </c>
      <c r="K10" s="231"/>
      <c r="L10" s="238">
        <v>2004</v>
      </c>
      <c r="M10" s="227"/>
      <c r="N10" s="232"/>
      <c r="O10" s="227"/>
      <c r="P10" s="232"/>
      <c r="Q10" s="233"/>
      <c r="R10" s="234"/>
      <c r="S10" s="234"/>
      <c r="T10" s="234"/>
      <c r="U10" s="235"/>
      <c r="V10" s="235"/>
    </row>
    <row r="11" spans="1:22" s="236" customFormat="1" ht="16.8">
      <c r="A11" s="225"/>
      <c r="B11" s="226"/>
      <c r="C11" s="227"/>
      <c r="D11" s="227"/>
      <c r="E11" s="237"/>
      <c r="F11" s="229"/>
      <c r="G11" s="238"/>
      <c r="H11" s="238"/>
      <c r="I11" s="231"/>
      <c r="J11" s="238"/>
      <c r="K11" s="231"/>
      <c r="L11" s="238"/>
      <c r="M11" s="227"/>
      <c r="N11" s="232"/>
      <c r="O11" s="227"/>
      <c r="P11" s="232"/>
      <c r="Q11" s="233"/>
      <c r="R11" s="234"/>
      <c r="S11" s="234"/>
      <c r="T11" s="234"/>
      <c r="U11" s="235"/>
      <c r="V11" s="235"/>
    </row>
    <row r="12" spans="1:22" ht="17.399999999999999">
      <c r="A12" s="4"/>
      <c r="B12" s="4"/>
      <c r="C12" s="110"/>
      <c r="D12" s="111"/>
      <c r="E12" s="112"/>
      <c r="F12" s="330"/>
      <c r="G12" s="357"/>
      <c r="H12" s="366" t="s">
        <v>147</v>
      </c>
      <c r="I12" s="7"/>
      <c r="J12" s="14"/>
      <c r="K12" s="7"/>
      <c r="L12" s="14"/>
      <c r="M12" s="5"/>
      <c r="N12" s="331"/>
      <c r="O12" s="4"/>
      <c r="P12" s="3"/>
      <c r="Q12" s="4"/>
    </row>
    <row r="13" spans="1:22" ht="17.399999999999999">
      <c r="A13" s="4"/>
      <c r="B13" s="349" t="s">
        <v>44</v>
      </c>
      <c r="C13" s="110"/>
      <c r="D13" s="111"/>
      <c r="E13" s="349" t="s">
        <v>118</v>
      </c>
      <c r="F13" s="330"/>
      <c r="G13" s="357"/>
      <c r="H13" s="366" t="s">
        <v>148</v>
      </c>
      <c r="I13" s="7"/>
      <c r="J13" s="14"/>
      <c r="K13" s="7"/>
      <c r="L13" s="14"/>
      <c r="M13" s="5"/>
      <c r="N13" s="331"/>
      <c r="O13" s="4"/>
      <c r="P13" s="3"/>
      <c r="Q13" s="4"/>
    </row>
    <row r="14" spans="1:22">
      <c r="A14" s="4" t="s">
        <v>69</v>
      </c>
      <c r="B14" s="3" t="s">
        <v>155</v>
      </c>
      <c r="E14" s="6" t="s">
        <v>129</v>
      </c>
      <c r="F14" s="330">
        <v>1</v>
      </c>
      <c r="G14" s="357">
        <v>2</v>
      </c>
      <c r="H14" s="357">
        <f>+G14*F14</f>
        <v>2</v>
      </c>
      <c r="I14" s="7"/>
      <c r="J14" s="14">
        <v>0</v>
      </c>
      <c r="K14" s="7"/>
      <c r="L14" s="14">
        <v>0</v>
      </c>
      <c r="M14" s="5"/>
      <c r="N14" s="331" t="s">
        <v>30</v>
      </c>
      <c r="O14" s="4"/>
      <c r="P14" s="3" t="s">
        <v>159</v>
      </c>
      <c r="Q14" s="4"/>
    </row>
    <row r="15" spans="1:22">
      <c r="A15" s="4" t="s">
        <v>72</v>
      </c>
      <c r="B15" s="4" t="s">
        <v>31</v>
      </c>
      <c r="E15" s="6" t="s">
        <v>119</v>
      </c>
      <c r="F15" s="330">
        <v>0.5</v>
      </c>
      <c r="G15" s="357">
        <v>0.5</v>
      </c>
      <c r="H15" s="357">
        <f t="shared" ref="H15:H32" si="0">+G15*F15</f>
        <v>0.25</v>
      </c>
      <c r="I15" s="7" t="s">
        <v>53</v>
      </c>
      <c r="J15" s="14">
        <v>0</v>
      </c>
      <c r="K15" s="7" t="s">
        <v>53</v>
      </c>
      <c r="L15" s="14">
        <v>0</v>
      </c>
      <c r="M15" s="5"/>
      <c r="N15" s="42" t="s">
        <v>30</v>
      </c>
      <c r="O15" s="4"/>
      <c r="P15" s="3" t="s">
        <v>32</v>
      </c>
      <c r="Q15" s="4"/>
    </row>
    <row r="16" spans="1:22">
      <c r="A16" s="4" t="s">
        <v>72</v>
      </c>
      <c r="B16" s="4" t="s">
        <v>139</v>
      </c>
      <c r="E16" s="6" t="s">
        <v>119</v>
      </c>
      <c r="F16" s="330">
        <v>0.5</v>
      </c>
      <c r="G16" s="357">
        <v>0.5</v>
      </c>
      <c r="H16" s="357">
        <f t="shared" si="0"/>
        <v>0.25</v>
      </c>
      <c r="I16" s="7"/>
      <c r="J16" s="14">
        <v>0</v>
      </c>
      <c r="K16" s="7"/>
      <c r="L16" s="14">
        <v>0</v>
      </c>
      <c r="M16" s="5"/>
      <c r="N16" s="42" t="s">
        <v>30</v>
      </c>
      <c r="O16" s="4"/>
      <c r="P16" s="3" t="s">
        <v>32</v>
      </c>
      <c r="Q16" s="4"/>
    </row>
    <row r="17" spans="1:17">
      <c r="A17" s="4"/>
      <c r="B17" s="4" t="s">
        <v>156</v>
      </c>
      <c r="E17" s="6" t="s">
        <v>137</v>
      </c>
      <c r="F17" s="330">
        <v>0.5</v>
      </c>
      <c r="G17" s="357">
        <v>0.5</v>
      </c>
      <c r="H17" s="357">
        <f t="shared" si="0"/>
        <v>0.25</v>
      </c>
      <c r="I17" s="7"/>
      <c r="J17" s="14">
        <v>0</v>
      </c>
      <c r="K17" s="7"/>
      <c r="L17" s="14">
        <v>0</v>
      </c>
      <c r="M17" s="5"/>
      <c r="N17" s="42" t="s">
        <v>30</v>
      </c>
      <c r="O17" s="4"/>
      <c r="P17" s="3" t="s">
        <v>32</v>
      </c>
      <c r="Q17" s="4"/>
    </row>
    <row r="18" spans="1:17">
      <c r="A18" s="6" t="s">
        <v>72</v>
      </c>
      <c r="B18" s="4" t="s">
        <v>33</v>
      </c>
      <c r="E18" s="6" t="s">
        <v>119</v>
      </c>
      <c r="F18" s="330">
        <v>0.5</v>
      </c>
      <c r="G18" s="357">
        <v>0.5</v>
      </c>
      <c r="H18" s="357">
        <f t="shared" si="0"/>
        <v>0.25</v>
      </c>
      <c r="J18" s="14">
        <v>0</v>
      </c>
      <c r="L18" s="14">
        <v>0</v>
      </c>
      <c r="N18" s="42" t="s">
        <v>30</v>
      </c>
      <c r="P18" s="3" t="s">
        <v>34</v>
      </c>
    </row>
    <row r="19" spans="1:17">
      <c r="B19" s="4" t="s">
        <v>140</v>
      </c>
      <c r="E19" s="6" t="s">
        <v>119</v>
      </c>
      <c r="F19" s="330">
        <v>0.1</v>
      </c>
      <c r="G19" s="357">
        <v>0.7</v>
      </c>
      <c r="H19" s="357">
        <f t="shared" si="0"/>
        <v>6.9999999999999993E-2</v>
      </c>
      <c r="J19" s="14">
        <v>0</v>
      </c>
      <c r="L19" s="14">
        <v>0</v>
      </c>
      <c r="N19" s="331" t="s">
        <v>30</v>
      </c>
      <c r="P19" s="3" t="s">
        <v>144</v>
      </c>
    </row>
    <row r="20" spans="1:17">
      <c r="B20" s="4" t="s">
        <v>141</v>
      </c>
      <c r="E20" s="6" t="s">
        <v>119</v>
      </c>
      <c r="F20" s="330">
        <v>0.1</v>
      </c>
      <c r="G20" s="357">
        <v>3</v>
      </c>
      <c r="H20" s="357">
        <f t="shared" si="0"/>
        <v>0.30000000000000004</v>
      </c>
      <c r="J20" s="14">
        <v>0</v>
      </c>
      <c r="L20" s="14">
        <v>0</v>
      </c>
      <c r="N20" s="331" t="s">
        <v>30</v>
      </c>
      <c r="P20" s="3" t="s">
        <v>145</v>
      </c>
    </row>
    <row r="21" spans="1:17">
      <c r="B21" s="4" t="s">
        <v>142</v>
      </c>
      <c r="E21" s="6" t="s">
        <v>119</v>
      </c>
      <c r="F21" s="330">
        <v>0.1</v>
      </c>
      <c r="G21" s="357">
        <v>5</v>
      </c>
      <c r="H21" s="357">
        <f t="shared" si="0"/>
        <v>0.5</v>
      </c>
      <c r="J21" s="14">
        <v>0</v>
      </c>
      <c r="L21" s="14">
        <v>0</v>
      </c>
      <c r="N21" s="331" t="s">
        <v>30</v>
      </c>
      <c r="P21" s="3" t="s">
        <v>145</v>
      </c>
    </row>
    <row r="22" spans="1:17">
      <c r="B22" s="4" t="s">
        <v>143</v>
      </c>
      <c r="E22" s="6" t="s">
        <v>119</v>
      </c>
      <c r="F22" s="330">
        <v>0.1</v>
      </c>
      <c r="G22" s="357">
        <v>0.05</v>
      </c>
      <c r="H22" s="357">
        <f t="shared" si="0"/>
        <v>5.000000000000001E-3</v>
      </c>
      <c r="J22" s="14">
        <v>0</v>
      </c>
      <c r="L22" s="14">
        <v>0</v>
      </c>
      <c r="N22" s="331" t="s">
        <v>30</v>
      </c>
      <c r="P22" s="3" t="s">
        <v>146</v>
      </c>
    </row>
    <row r="23" spans="1:17">
      <c r="A23" s="4" t="s">
        <v>75</v>
      </c>
      <c r="B23" s="4" t="s">
        <v>35</v>
      </c>
      <c r="E23" s="6" t="s">
        <v>121</v>
      </c>
      <c r="F23" s="330">
        <v>0.6</v>
      </c>
      <c r="G23" s="357">
        <v>0.4</v>
      </c>
      <c r="H23" s="357">
        <f t="shared" si="0"/>
        <v>0.24</v>
      </c>
      <c r="I23" s="7"/>
      <c r="J23" s="14">
        <v>0</v>
      </c>
      <c r="K23" s="7"/>
      <c r="L23" s="14">
        <v>0</v>
      </c>
      <c r="M23" s="5"/>
      <c r="N23" s="42" t="s">
        <v>30</v>
      </c>
      <c r="O23" s="4"/>
      <c r="P23" s="3" t="s">
        <v>228</v>
      </c>
      <c r="Q23" s="4"/>
    </row>
    <row r="24" spans="1:17">
      <c r="A24" s="4" t="s">
        <v>72</v>
      </c>
      <c r="B24" s="4" t="s">
        <v>122</v>
      </c>
      <c r="E24" s="6" t="s">
        <v>121</v>
      </c>
      <c r="F24" s="330">
        <v>0.7</v>
      </c>
      <c r="G24" s="357">
        <v>5</v>
      </c>
      <c r="H24" s="357">
        <f t="shared" si="0"/>
        <v>3.5</v>
      </c>
      <c r="I24" s="7"/>
      <c r="J24" s="14">
        <v>20</v>
      </c>
      <c r="K24" s="7"/>
      <c r="L24" s="14">
        <v>5</v>
      </c>
      <c r="M24" s="5"/>
      <c r="N24" s="42" t="s">
        <v>30</v>
      </c>
      <c r="O24" s="4"/>
      <c r="P24" s="3" t="s">
        <v>36</v>
      </c>
      <c r="Q24" s="4"/>
    </row>
    <row r="25" spans="1:17">
      <c r="A25" s="4" t="s">
        <v>67</v>
      </c>
      <c r="B25" s="4" t="s">
        <v>153</v>
      </c>
      <c r="E25" s="6" t="s">
        <v>121</v>
      </c>
      <c r="F25" s="330">
        <v>0.9</v>
      </c>
      <c r="G25" s="357">
        <v>0.26</v>
      </c>
      <c r="H25" s="357">
        <f t="shared" si="0"/>
        <v>0.23400000000000001</v>
      </c>
      <c r="I25" s="7"/>
      <c r="J25" s="14">
        <v>0</v>
      </c>
      <c r="K25" s="7"/>
      <c r="L25" s="14">
        <v>0</v>
      </c>
      <c r="M25" s="5"/>
      <c r="N25" s="42" t="s">
        <v>30</v>
      </c>
      <c r="O25" s="4"/>
      <c r="P25" s="3" t="s">
        <v>154</v>
      </c>
      <c r="Q25" s="4"/>
    </row>
    <row r="26" spans="1:17">
      <c r="A26" s="4" t="s">
        <v>67</v>
      </c>
      <c r="B26" s="4" t="s">
        <v>125</v>
      </c>
      <c r="E26" s="6" t="s">
        <v>121</v>
      </c>
      <c r="F26" s="330">
        <v>0.7</v>
      </c>
      <c r="G26" s="357">
        <v>0.65</v>
      </c>
      <c r="H26" s="357">
        <f t="shared" si="0"/>
        <v>0.45499999999999996</v>
      </c>
      <c r="I26" s="7"/>
      <c r="J26" s="14">
        <v>0</v>
      </c>
      <c r="K26" s="7"/>
      <c r="L26" s="14">
        <v>6.5</v>
      </c>
      <c r="M26" s="5"/>
      <c r="N26" s="42" t="s">
        <v>30</v>
      </c>
      <c r="O26" s="4"/>
      <c r="P26" s="3" t="s">
        <v>127</v>
      </c>
      <c r="Q26" s="4"/>
    </row>
    <row r="27" spans="1:17">
      <c r="A27" s="4" t="s">
        <v>70</v>
      </c>
      <c r="B27" s="4" t="s">
        <v>136</v>
      </c>
      <c r="E27" s="6" t="s">
        <v>137</v>
      </c>
      <c r="F27" s="330">
        <v>0.2</v>
      </c>
      <c r="G27" s="357">
        <v>5.8</v>
      </c>
      <c r="H27" s="357">
        <f t="shared" si="0"/>
        <v>1.1599999999999999</v>
      </c>
      <c r="I27" s="7"/>
      <c r="J27" s="14">
        <v>0</v>
      </c>
      <c r="K27" s="7"/>
      <c r="L27" s="14">
        <v>0</v>
      </c>
      <c r="M27" s="5"/>
      <c r="N27" s="42" t="s">
        <v>30</v>
      </c>
      <c r="O27" s="4"/>
      <c r="P27" s="3" t="s">
        <v>138</v>
      </c>
      <c r="Q27" s="4"/>
    </row>
    <row r="28" spans="1:17">
      <c r="A28" s="4" t="s">
        <v>64</v>
      </c>
      <c r="B28" s="4" t="s">
        <v>128</v>
      </c>
      <c r="E28" s="6" t="s">
        <v>129</v>
      </c>
      <c r="F28" s="330">
        <v>0.75</v>
      </c>
      <c r="G28" s="357">
        <v>0.75</v>
      </c>
      <c r="H28" s="357">
        <f>+G28*F28</f>
        <v>0.5625</v>
      </c>
      <c r="I28" s="7"/>
      <c r="J28" s="14">
        <v>0</v>
      </c>
      <c r="K28" s="7"/>
      <c r="L28" s="14">
        <v>0</v>
      </c>
      <c r="M28" s="5"/>
      <c r="N28" s="42" t="s">
        <v>30</v>
      </c>
      <c r="O28" s="4"/>
      <c r="P28" s="3" t="s">
        <v>130</v>
      </c>
      <c r="Q28" s="4"/>
    </row>
    <row r="29" spans="1:17">
      <c r="A29" s="4" t="s">
        <v>65</v>
      </c>
      <c r="B29" s="4" t="s">
        <v>160</v>
      </c>
      <c r="E29" s="6" t="s">
        <v>129</v>
      </c>
      <c r="F29" s="330">
        <v>0.75</v>
      </c>
      <c r="G29" s="357">
        <v>0.75</v>
      </c>
      <c r="H29" s="357">
        <f t="shared" si="0"/>
        <v>0.5625</v>
      </c>
      <c r="I29" s="7"/>
      <c r="J29" s="14">
        <v>0</v>
      </c>
      <c r="K29" s="7"/>
      <c r="L29" s="14">
        <v>0</v>
      </c>
      <c r="M29" s="5"/>
      <c r="N29" s="42" t="s">
        <v>30</v>
      </c>
      <c r="O29" s="4"/>
      <c r="P29" s="3" t="s">
        <v>217</v>
      </c>
      <c r="Q29" s="4"/>
    </row>
    <row r="30" spans="1:17">
      <c r="A30" s="4" t="s">
        <v>75</v>
      </c>
      <c r="B30" s="4" t="s">
        <v>149</v>
      </c>
      <c r="E30" s="6" t="s">
        <v>129</v>
      </c>
      <c r="F30" s="330">
        <v>0.75</v>
      </c>
      <c r="G30" s="357">
        <v>0.75</v>
      </c>
      <c r="H30" s="357">
        <f t="shared" si="0"/>
        <v>0.5625</v>
      </c>
      <c r="I30" s="7"/>
      <c r="J30" s="14">
        <v>0</v>
      </c>
      <c r="K30" s="7"/>
      <c r="L30" s="14">
        <v>0</v>
      </c>
      <c r="M30" s="5"/>
      <c r="N30" s="42" t="s">
        <v>30</v>
      </c>
      <c r="O30" s="4"/>
      <c r="P30" s="3" t="s">
        <v>218</v>
      </c>
      <c r="Q30" s="4"/>
    </row>
    <row r="31" spans="1:17">
      <c r="A31" s="4" t="s">
        <v>75</v>
      </c>
      <c r="B31" s="4" t="s">
        <v>161</v>
      </c>
      <c r="E31" s="6" t="s">
        <v>129</v>
      </c>
      <c r="F31" s="330">
        <v>0.5</v>
      </c>
      <c r="G31" s="357">
        <v>1</v>
      </c>
      <c r="H31" s="357">
        <f t="shared" si="0"/>
        <v>0.5</v>
      </c>
      <c r="I31" s="7"/>
      <c r="J31" s="14">
        <v>0</v>
      </c>
      <c r="K31" s="7"/>
      <c r="L31" s="14">
        <v>0</v>
      </c>
      <c r="M31" s="5"/>
      <c r="N31" s="42" t="s">
        <v>30</v>
      </c>
      <c r="O31" s="4"/>
      <c r="P31" s="3" t="s">
        <v>217</v>
      </c>
      <c r="Q31" s="4"/>
    </row>
    <row r="32" spans="1:17">
      <c r="A32" s="4" t="s">
        <v>70</v>
      </c>
      <c r="B32" s="4" t="s">
        <v>229</v>
      </c>
      <c r="E32" s="6" t="s">
        <v>230</v>
      </c>
      <c r="F32" s="330">
        <v>0.5</v>
      </c>
      <c r="G32" s="357">
        <v>7</v>
      </c>
      <c r="H32" s="357">
        <f t="shared" si="0"/>
        <v>3.5</v>
      </c>
      <c r="I32" s="7"/>
      <c r="J32" s="14">
        <v>0</v>
      </c>
      <c r="K32" s="7"/>
      <c r="L32" s="14">
        <v>0</v>
      </c>
      <c r="M32" s="4"/>
      <c r="N32" s="42" t="s">
        <v>30</v>
      </c>
      <c r="O32" s="4"/>
      <c r="P32" s="3" t="s">
        <v>231</v>
      </c>
      <c r="Q32" s="4"/>
    </row>
    <row r="33" spans="1:42" ht="6.75" customHeight="1">
      <c r="A33" s="11"/>
      <c r="B33" s="11" t="s">
        <v>53</v>
      </c>
      <c r="C33" s="11"/>
      <c r="D33" s="11"/>
      <c r="E33" s="11"/>
      <c r="F33" s="11"/>
      <c r="G33" s="358"/>
      <c r="H33" s="357"/>
      <c r="I33" s="25"/>
      <c r="J33" s="24"/>
      <c r="K33" s="25"/>
      <c r="L33" s="24"/>
      <c r="M33" s="11"/>
      <c r="N33" s="11"/>
      <c r="O33" s="11"/>
      <c r="P33" s="11"/>
      <c r="Q33" s="11"/>
    </row>
    <row r="34" spans="1:42" s="44" customFormat="1" ht="17.399999999999999">
      <c r="A34" s="138"/>
      <c r="B34" s="222" t="s">
        <v>110</v>
      </c>
      <c r="C34" s="99"/>
      <c r="E34" s="253"/>
      <c r="F34" s="140"/>
      <c r="G34" s="359">
        <f>SUM(G12:G32)</f>
        <v>35.11</v>
      </c>
      <c r="H34" s="359">
        <f>SUM(H12:H32)</f>
        <v>15.1515</v>
      </c>
      <c r="I34" s="186"/>
      <c r="J34" s="254">
        <f>SUM(J12:J32)</f>
        <v>20</v>
      </c>
      <c r="K34" s="186"/>
      <c r="L34" s="254">
        <f>SUM(L12:L32)</f>
        <v>11.5</v>
      </c>
      <c r="M34" s="192"/>
      <c r="N34" s="192"/>
      <c r="P34" s="108"/>
    </row>
    <row r="35" spans="1:42" ht="14.25" customHeight="1">
      <c r="A35" s="8"/>
      <c r="B35" s="2"/>
      <c r="C35" s="9"/>
      <c r="D35" s="9"/>
      <c r="E35" s="4"/>
      <c r="G35" s="357"/>
      <c r="H35" s="357"/>
      <c r="I35" s="1"/>
      <c r="J35" s="14"/>
      <c r="K35" s="1"/>
      <c r="L35" s="14"/>
      <c r="M35" s="4"/>
      <c r="N35" s="4"/>
      <c r="O35" s="4"/>
      <c r="P35" s="3"/>
      <c r="Q35" s="4"/>
    </row>
    <row r="36" spans="1:42" s="110" customFormat="1" ht="17.399999999999999">
      <c r="B36" s="222" t="s">
        <v>91</v>
      </c>
      <c r="E36" s="141"/>
      <c r="F36" s="141"/>
      <c r="G36" s="360">
        <v>15</v>
      </c>
      <c r="H36" s="362"/>
      <c r="I36" s="256"/>
      <c r="J36" s="255">
        <v>20</v>
      </c>
      <c r="K36" s="256"/>
      <c r="L36" s="255">
        <v>20</v>
      </c>
      <c r="M36" s="135"/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08"/>
      <c r="AA36" s="108"/>
      <c r="AB36" s="108"/>
      <c r="AC36" s="108"/>
      <c r="AD36" s="108"/>
      <c r="AE36" s="108"/>
      <c r="AF36" s="108"/>
      <c r="AG36" s="108"/>
      <c r="AH36" s="108"/>
      <c r="AI36" s="108"/>
      <c r="AJ36" s="108"/>
      <c r="AK36" s="108"/>
      <c r="AL36" s="108"/>
      <c r="AM36" s="108"/>
      <c r="AN36" s="108"/>
      <c r="AO36" s="108"/>
      <c r="AP36" s="108"/>
    </row>
    <row r="37" spans="1:42">
      <c r="G37" s="361"/>
      <c r="H37" s="361"/>
      <c r="M37" s="4"/>
      <c r="N37" s="4"/>
      <c r="O37" s="4"/>
      <c r="P37" s="4"/>
      <c r="Q37" s="4"/>
    </row>
    <row r="38" spans="1:42">
      <c r="G38" s="361"/>
      <c r="H38" s="361"/>
      <c r="M38" s="4"/>
      <c r="N38" s="4"/>
      <c r="O38" s="4"/>
      <c r="P38" s="4"/>
      <c r="Q38" s="4"/>
    </row>
    <row r="39" spans="1:42">
      <c r="B39" s="43" t="s">
        <v>37</v>
      </c>
      <c r="G39" s="361"/>
      <c r="H39" s="361"/>
      <c r="M39" s="4"/>
      <c r="N39" s="4"/>
      <c r="O39" s="4"/>
      <c r="P39" s="4"/>
      <c r="Q39" s="4"/>
    </row>
    <row r="40" spans="1:42">
      <c r="B40" s="6" t="s">
        <v>38</v>
      </c>
      <c r="G40" s="361"/>
      <c r="H40" s="361"/>
      <c r="M40" s="4"/>
      <c r="N40" s="4"/>
      <c r="O40" s="4"/>
      <c r="P40" s="4"/>
      <c r="Q40" s="4"/>
    </row>
    <row r="41" spans="1:42">
      <c r="G41" s="361"/>
      <c r="H41" s="361"/>
      <c r="M41" s="4"/>
      <c r="N41" s="4"/>
      <c r="O41" s="4"/>
      <c r="P41" s="4"/>
      <c r="Q41" s="4"/>
    </row>
    <row r="42" spans="1:42">
      <c r="G42" s="361"/>
      <c r="H42" s="361"/>
      <c r="M42" s="4"/>
      <c r="N42" s="4"/>
      <c r="O42" s="4"/>
      <c r="P42" s="4"/>
      <c r="Q42" s="4"/>
    </row>
    <row r="43" spans="1:42">
      <c r="G43" s="361"/>
      <c r="H43" s="361"/>
      <c r="M43" s="4"/>
      <c r="N43" s="4"/>
      <c r="O43" s="4"/>
      <c r="P43" s="4"/>
      <c r="Q43" s="4"/>
    </row>
    <row r="44" spans="1:42">
      <c r="G44" s="361"/>
      <c r="H44" s="361"/>
      <c r="M44" s="4"/>
      <c r="N44" s="4"/>
      <c r="O44" s="4"/>
      <c r="P44" s="4"/>
      <c r="Q44" s="4"/>
    </row>
    <row r="45" spans="1:42">
      <c r="G45" s="361"/>
      <c r="H45" s="361"/>
      <c r="M45" s="4"/>
      <c r="N45" s="4"/>
      <c r="O45" s="4"/>
      <c r="P45" s="4"/>
      <c r="Q45" s="4"/>
    </row>
    <row r="46" spans="1:42">
      <c r="G46" s="361"/>
      <c r="H46" s="361"/>
      <c r="M46" s="4"/>
      <c r="N46" s="4"/>
      <c r="O46" s="4"/>
      <c r="P46" s="4"/>
      <c r="Q46" s="4"/>
    </row>
    <row r="47" spans="1:42">
      <c r="G47" s="361"/>
      <c r="H47" s="361"/>
      <c r="M47" s="4"/>
      <c r="N47" s="4"/>
      <c r="O47" s="4"/>
      <c r="P47" s="4"/>
      <c r="Q47" s="4"/>
    </row>
    <row r="48" spans="1:42">
      <c r="G48" s="361"/>
      <c r="H48" s="361"/>
      <c r="M48" s="4"/>
      <c r="N48" s="4"/>
      <c r="O48" s="4"/>
      <c r="P48" s="4"/>
      <c r="Q48" s="4"/>
    </row>
    <row r="49" spans="7:17">
      <c r="G49" s="361"/>
      <c r="H49" s="361"/>
      <c r="M49" s="4"/>
      <c r="N49" s="4"/>
      <c r="O49" s="4"/>
      <c r="P49" s="4"/>
      <c r="Q49" s="4"/>
    </row>
    <row r="50" spans="7:17">
      <c r="G50" s="361"/>
      <c r="H50" s="361"/>
      <c r="M50" s="4"/>
      <c r="N50" s="4"/>
      <c r="O50" s="4"/>
      <c r="P50" s="4"/>
      <c r="Q50" s="4"/>
    </row>
    <row r="51" spans="7:17">
      <c r="G51" s="361"/>
      <c r="H51" s="361"/>
      <c r="M51" s="4"/>
      <c r="N51" s="4"/>
      <c r="O51" s="4"/>
      <c r="P51" s="4"/>
      <c r="Q51" s="4"/>
    </row>
    <row r="52" spans="7:17">
      <c r="G52" s="361"/>
      <c r="H52" s="361"/>
      <c r="M52" s="4"/>
      <c r="N52" s="4"/>
      <c r="O52" s="4"/>
      <c r="P52" s="4"/>
      <c r="Q52" s="4"/>
    </row>
    <row r="53" spans="7:17">
      <c r="G53" s="361"/>
      <c r="H53" s="361"/>
      <c r="M53" s="4"/>
      <c r="N53" s="4"/>
      <c r="O53" s="4"/>
      <c r="P53" s="4"/>
      <c r="Q53" s="4"/>
    </row>
    <row r="54" spans="7:17">
      <c r="G54" s="361"/>
      <c r="H54" s="361"/>
      <c r="M54" s="4"/>
      <c r="N54" s="4"/>
      <c r="O54" s="4"/>
      <c r="P54" s="4"/>
      <c r="Q54" s="4"/>
    </row>
    <row r="55" spans="7:17">
      <c r="G55" s="361"/>
      <c r="H55" s="361"/>
      <c r="M55" s="4"/>
      <c r="N55" s="4"/>
      <c r="O55" s="4"/>
      <c r="P55" s="4"/>
      <c r="Q55" s="4"/>
    </row>
    <row r="56" spans="7:17">
      <c r="G56" s="361"/>
      <c r="H56" s="361"/>
      <c r="M56" s="4"/>
      <c r="N56" s="4"/>
      <c r="O56" s="4"/>
      <c r="P56" s="4"/>
      <c r="Q56" s="4"/>
    </row>
    <row r="57" spans="7:17">
      <c r="G57" s="361"/>
      <c r="H57" s="361"/>
      <c r="M57" s="4"/>
      <c r="N57" s="4"/>
      <c r="O57" s="4"/>
      <c r="P57" s="4"/>
      <c r="Q57" s="4"/>
    </row>
    <row r="58" spans="7:17">
      <c r="G58" s="361"/>
      <c r="H58" s="361"/>
      <c r="M58" s="4"/>
      <c r="N58" s="4"/>
      <c r="O58" s="4"/>
      <c r="P58" s="4"/>
      <c r="Q58" s="4"/>
    </row>
    <row r="59" spans="7:17">
      <c r="G59" s="361"/>
      <c r="H59" s="361"/>
      <c r="M59" s="4"/>
      <c r="N59" s="4"/>
      <c r="O59" s="4"/>
      <c r="P59" s="4"/>
      <c r="Q59" s="4"/>
    </row>
    <row r="60" spans="7:17">
      <c r="G60" s="361"/>
      <c r="H60" s="361"/>
      <c r="M60" s="4"/>
      <c r="N60" s="4"/>
      <c r="O60" s="4"/>
      <c r="P60" s="4"/>
      <c r="Q60" s="4"/>
    </row>
    <row r="61" spans="7:17">
      <c r="G61" s="361"/>
      <c r="H61" s="361"/>
      <c r="M61" s="4"/>
      <c r="N61" s="4"/>
      <c r="O61" s="4"/>
      <c r="P61" s="4"/>
      <c r="Q61" s="4"/>
    </row>
    <row r="62" spans="7:17">
      <c r="G62" s="361"/>
      <c r="H62" s="361"/>
      <c r="M62" s="4"/>
      <c r="N62" s="4"/>
      <c r="O62" s="4"/>
      <c r="P62" s="4"/>
      <c r="Q62" s="4"/>
    </row>
    <row r="63" spans="7:17">
      <c r="G63" s="361"/>
      <c r="H63" s="361"/>
      <c r="M63" s="4"/>
      <c r="N63" s="4"/>
      <c r="O63" s="4"/>
      <c r="P63" s="4"/>
      <c r="Q63" s="4"/>
    </row>
    <row r="64" spans="7:17">
      <c r="G64" s="361"/>
      <c r="H64" s="361"/>
      <c r="M64" s="4"/>
      <c r="N64" s="4"/>
      <c r="O64" s="4"/>
      <c r="P64" s="4"/>
      <c r="Q64" s="4"/>
    </row>
    <row r="65" spans="7:17">
      <c r="G65" s="361"/>
      <c r="H65" s="361"/>
      <c r="M65" s="4"/>
      <c r="N65" s="4"/>
      <c r="O65" s="4"/>
      <c r="P65" s="4"/>
      <c r="Q65" s="4"/>
    </row>
    <row r="66" spans="7:17">
      <c r="G66" s="361"/>
      <c r="H66" s="361"/>
      <c r="M66" s="4"/>
      <c r="N66" s="4"/>
      <c r="O66" s="4"/>
      <c r="P66" s="4"/>
      <c r="Q66" s="4"/>
    </row>
    <row r="67" spans="7:17">
      <c r="G67" s="361"/>
      <c r="H67" s="361"/>
      <c r="M67" s="4"/>
      <c r="N67" s="4"/>
      <c r="O67" s="4"/>
      <c r="P67" s="4"/>
      <c r="Q67" s="4"/>
    </row>
    <row r="68" spans="7:17">
      <c r="G68" s="361"/>
      <c r="H68" s="361"/>
      <c r="M68" s="4"/>
      <c r="N68" s="4"/>
      <c r="O68" s="4"/>
      <c r="P68" s="4"/>
      <c r="Q68" s="4"/>
    </row>
    <row r="69" spans="7:17">
      <c r="G69" s="361"/>
      <c r="H69" s="361"/>
      <c r="M69" s="4"/>
      <c r="N69" s="4"/>
      <c r="O69" s="4"/>
      <c r="P69" s="4"/>
      <c r="Q69" s="4"/>
    </row>
    <row r="70" spans="7:17">
      <c r="G70" s="361"/>
      <c r="H70" s="361"/>
      <c r="M70" s="4"/>
      <c r="N70" s="4"/>
      <c r="O70" s="4"/>
      <c r="P70" s="4"/>
      <c r="Q70" s="4"/>
    </row>
    <row r="71" spans="7:17">
      <c r="G71" s="361"/>
      <c r="H71" s="361"/>
      <c r="M71" s="4"/>
      <c r="N71" s="4"/>
      <c r="O71" s="4"/>
      <c r="P71" s="4"/>
      <c r="Q71" s="4"/>
    </row>
    <row r="72" spans="7:17">
      <c r="G72" s="361"/>
      <c r="H72" s="361"/>
      <c r="M72" s="4"/>
      <c r="N72" s="4"/>
      <c r="O72" s="4"/>
      <c r="P72" s="4"/>
      <c r="Q72" s="4"/>
    </row>
    <row r="73" spans="7:17">
      <c r="G73" s="361"/>
      <c r="H73" s="361"/>
      <c r="M73" s="4"/>
      <c r="N73" s="4"/>
      <c r="O73" s="4"/>
      <c r="P73" s="4"/>
      <c r="Q73" s="4"/>
    </row>
    <row r="74" spans="7:17">
      <c r="G74" s="361"/>
      <c r="H74" s="361"/>
      <c r="M74" s="4"/>
      <c r="N74" s="4"/>
      <c r="O74" s="4"/>
      <c r="P74" s="4"/>
      <c r="Q74" s="4"/>
    </row>
    <row r="75" spans="7:17">
      <c r="G75" s="361"/>
      <c r="H75" s="361"/>
      <c r="M75" s="4"/>
      <c r="N75" s="4"/>
      <c r="O75" s="4"/>
      <c r="P75" s="4"/>
      <c r="Q75" s="4"/>
    </row>
    <row r="76" spans="7:17">
      <c r="G76" s="361"/>
      <c r="H76" s="361"/>
      <c r="M76" s="4"/>
      <c r="N76" s="4"/>
      <c r="O76" s="4"/>
      <c r="P76" s="4"/>
      <c r="Q76" s="4"/>
    </row>
    <row r="77" spans="7:17">
      <c r="G77" s="361"/>
      <c r="H77" s="361"/>
      <c r="M77" s="4"/>
      <c r="N77" s="4"/>
      <c r="O77" s="4"/>
      <c r="P77" s="4"/>
      <c r="Q77" s="4"/>
    </row>
    <row r="78" spans="7:17">
      <c r="G78" s="361"/>
      <c r="H78" s="361"/>
      <c r="M78" s="4"/>
      <c r="N78" s="4"/>
      <c r="O78" s="4"/>
      <c r="P78" s="4"/>
      <c r="Q78" s="4"/>
    </row>
    <row r="79" spans="7:17">
      <c r="G79" s="361"/>
      <c r="H79" s="361"/>
      <c r="M79" s="4"/>
      <c r="N79" s="4"/>
      <c r="O79" s="4"/>
      <c r="P79" s="4"/>
      <c r="Q79" s="4"/>
    </row>
    <row r="80" spans="7:17">
      <c r="G80" s="361"/>
      <c r="H80" s="361"/>
      <c r="M80" s="4"/>
      <c r="N80" s="4"/>
      <c r="O80" s="4"/>
      <c r="P80" s="4"/>
      <c r="Q80" s="4"/>
    </row>
    <row r="81" spans="7:17">
      <c r="G81" s="361"/>
      <c r="H81" s="361"/>
      <c r="M81" s="4"/>
      <c r="N81" s="4"/>
      <c r="O81" s="4"/>
      <c r="P81" s="4"/>
      <c r="Q81" s="4"/>
    </row>
    <row r="82" spans="7:17">
      <c r="G82" s="361"/>
      <c r="H82" s="361"/>
      <c r="M82" s="4"/>
      <c r="N82" s="4"/>
      <c r="O82" s="4"/>
      <c r="P82" s="4"/>
      <c r="Q82" s="4"/>
    </row>
    <row r="83" spans="7:17">
      <c r="G83" s="361"/>
      <c r="H83" s="361"/>
      <c r="M83" s="4"/>
      <c r="N83" s="4"/>
      <c r="O83" s="4"/>
      <c r="P83" s="4"/>
      <c r="Q83" s="4"/>
    </row>
    <row r="84" spans="7:17">
      <c r="G84" s="361"/>
      <c r="H84" s="361"/>
      <c r="M84" s="4"/>
      <c r="N84" s="4"/>
      <c r="O84" s="4"/>
      <c r="P84" s="4"/>
      <c r="Q84" s="4"/>
    </row>
    <row r="85" spans="7:17">
      <c r="G85" s="361"/>
      <c r="H85" s="361"/>
      <c r="M85" s="4"/>
      <c r="N85" s="4"/>
      <c r="O85" s="4"/>
      <c r="P85" s="4"/>
      <c r="Q85" s="4"/>
    </row>
    <row r="86" spans="7:17">
      <c r="G86" s="361"/>
      <c r="H86" s="361"/>
      <c r="M86" s="4"/>
      <c r="N86" s="4"/>
      <c r="O86" s="4"/>
      <c r="P86" s="4"/>
      <c r="Q86" s="4"/>
    </row>
    <row r="87" spans="7:17">
      <c r="G87" s="361"/>
      <c r="H87" s="361"/>
      <c r="M87" s="4"/>
      <c r="N87" s="4"/>
      <c r="O87" s="4"/>
      <c r="P87" s="4"/>
      <c r="Q87" s="4"/>
    </row>
    <row r="88" spans="7:17">
      <c r="G88" s="361"/>
      <c r="H88" s="361"/>
      <c r="M88" s="4"/>
      <c r="N88" s="4"/>
      <c r="O88" s="4"/>
      <c r="P88" s="4"/>
      <c r="Q88" s="4"/>
    </row>
    <row r="89" spans="7:17">
      <c r="G89" s="361"/>
      <c r="H89" s="361"/>
      <c r="M89" s="4"/>
      <c r="N89" s="4"/>
      <c r="O89" s="4"/>
      <c r="P89" s="4"/>
      <c r="Q89" s="4"/>
    </row>
    <row r="90" spans="7:17">
      <c r="G90" s="361"/>
      <c r="H90" s="361"/>
      <c r="M90" s="4"/>
      <c r="N90" s="4"/>
      <c r="O90" s="4"/>
      <c r="P90" s="4"/>
      <c r="Q90" s="4"/>
    </row>
    <row r="91" spans="7:17">
      <c r="G91" s="361"/>
      <c r="H91" s="361"/>
      <c r="M91" s="4"/>
      <c r="N91" s="4"/>
      <c r="O91" s="4"/>
      <c r="P91" s="4"/>
      <c r="Q91" s="4"/>
    </row>
    <row r="92" spans="7:17">
      <c r="G92" s="361"/>
      <c r="H92" s="361"/>
      <c r="M92" s="4"/>
      <c r="N92" s="4"/>
      <c r="O92" s="4"/>
      <c r="P92" s="4"/>
      <c r="Q92" s="4"/>
    </row>
    <row r="93" spans="7:17">
      <c r="G93" s="361"/>
      <c r="H93" s="361"/>
      <c r="M93" s="4"/>
      <c r="N93" s="4"/>
      <c r="O93" s="4"/>
      <c r="P93" s="4"/>
      <c r="Q93" s="4"/>
    </row>
    <row r="94" spans="7:17">
      <c r="G94" s="361"/>
      <c r="H94" s="361"/>
      <c r="M94" s="4"/>
      <c r="N94" s="4"/>
      <c r="O94" s="4"/>
      <c r="P94" s="4"/>
      <c r="Q94" s="4"/>
    </row>
    <row r="95" spans="7:17">
      <c r="G95" s="361"/>
      <c r="H95" s="361"/>
      <c r="M95" s="4"/>
      <c r="N95" s="4"/>
      <c r="O95" s="4"/>
      <c r="P95" s="4"/>
      <c r="Q95" s="4"/>
    </row>
    <row r="96" spans="7:17">
      <c r="G96" s="361"/>
      <c r="H96" s="361"/>
      <c r="M96" s="4"/>
      <c r="N96" s="4"/>
      <c r="O96" s="4"/>
      <c r="P96" s="4"/>
      <c r="Q96" s="4"/>
    </row>
    <row r="97" spans="7:17">
      <c r="G97" s="361"/>
      <c r="H97" s="361"/>
      <c r="M97" s="4"/>
      <c r="N97" s="4"/>
      <c r="O97" s="4"/>
      <c r="P97" s="4"/>
      <c r="Q97" s="4"/>
    </row>
    <row r="98" spans="7:17">
      <c r="G98" s="361"/>
      <c r="H98" s="361"/>
      <c r="M98" s="4"/>
      <c r="N98" s="4"/>
      <c r="O98" s="4"/>
      <c r="P98" s="4"/>
      <c r="Q98" s="4"/>
    </row>
    <row r="99" spans="7:17">
      <c r="G99" s="361"/>
      <c r="H99" s="361"/>
      <c r="M99" s="4"/>
      <c r="N99" s="4"/>
      <c r="O99" s="4"/>
      <c r="P99" s="4"/>
      <c r="Q99" s="4"/>
    </row>
    <row r="100" spans="7:17">
      <c r="G100" s="361"/>
      <c r="H100" s="361"/>
      <c r="M100" s="4"/>
      <c r="N100" s="4"/>
      <c r="O100" s="4"/>
      <c r="P100" s="4"/>
      <c r="Q100" s="4"/>
    </row>
    <row r="101" spans="7:17">
      <c r="G101" s="361"/>
      <c r="H101" s="361"/>
      <c r="M101" s="4"/>
      <c r="N101" s="4"/>
      <c r="O101" s="4"/>
      <c r="P101" s="4"/>
      <c r="Q101" s="4"/>
    </row>
    <row r="102" spans="7:17">
      <c r="G102" s="361"/>
      <c r="H102" s="361"/>
      <c r="M102" s="4"/>
      <c r="N102" s="4"/>
      <c r="O102" s="4"/>
      <c r="P102" s="4"/>
      <c r="Q102" s="4"/>
    </row>
    <row r="103" spans="7:17">
      <c r="G103" s="361"/>
      <c r="H103" s="361"/>
      <c r="M103" s="4"/>
      <c r="N103" s="4"/>
      <c r="O103" s="4"/>
      <c r="P103" s="4"/>
      <c r="Q103" s="4"/>
    </row>
    <row r="104" spans="7:17">
      <c r="G104" s="361"/>
      <c r="H104" s="361"/>
      <c r="M104" s="4"/>
      <c r="N104" s="4"/>
      <c r="O104" s="4"/>
      <c r="P104" s="4"/>
      <c r="Q104" s="4"/>
    </row>
    <row r="105" spans="7:17">
      <c r="G105" s="361"/>
      <c r="H105" s="361"/>
      <c r="M105" s="4"/>
      <c r="N105" s="4"/>
      <c r="O105" s="4"/>
      <c r="P105" s="4"/>
      <c r="Q105" s="4"/>
    </row>
    <row r="106" spans="7:17">
      <c r="G106" s="361"/>
      <c r="H106" s="361"/>
      <c r="M106" s="4"/>
      <c r="N106" s="4"/>
      <c r="O106" s="4"/>
      <c r="P106" s="4"/>
      <c r="Q106" s="4"/>
    </row>
    <row r="107" spans="7:17">
      <c r="G107" s="361"/>
      <c r="H107" s="361"/>
      <c r="M107" s="4"/>
      <c r="N107" s="4"/>
      <c r="O107" s="4"/>
      <c r="P107" s="4"/>
      <c r="Q107" s="4"/>
    </row>
    <row r="108" spans="7:17">
      <c r="G108" s="361"/>
      <c r="H108" s="361"/>
      <c r="M108" s="4"/>
      <c r="N108" s="4"/>
      <c r="O108" s="4"/>
      <c r="P108" s="4"/>
      <c r="Q108" s="4"/>
    </row>
    <row r="109" spans="7:17">
      <c r="G109" s="361"/>
      <c r="H109" s="361"/>
      <c r="M109" s="4"/>
      <c r="N109" s="4"/>
      <c r="O109" s="4"/>
      <c r="P109" s="4"/>
      <c r="Q109" s="4"/>
    </row>
    <row r="110" spans="7:17">
      <c r="G110" s="361"/>
      <c r="H110" s="361"/>
      <c r="M110" s="4"/>
      <c r="N110" s="4"/>
      <c r="O110" s="4"/>
      <c r="P110" s="4"/>
      <c r="Q110" s="4"/>
    </row>
    <row r="111" spans="7:17">
      <c r="G111" s="361"/>
      <c r="H111" s="361"/>
      <c r="M111" s="4"/>
      <c r="N111" s="4"/>
      <c r="O111" s="4"/>
      <c r="P111" s="4"/>
      <c r="Q111" s="4"/>
    </row>
    <row r="112" spans="7:17">
      <c r="G112" s="361"/>
      <c r="H112" s="361"/>
      <c r="M112" s="4"/>
      <c r="N112" s="4"/>
      <c r="O112" s="4"/>
      <c r="P112" s="4"/>
      <c r="Q112" s="4"/>
    </row>
    <row r="113" spans="7:17">
      <c r="G113" s="361"/>
      <c r="H113" s="361"/>
      <c r="M113" s="4"/>
      <c r="N113" s="4"/>
      <c r="O113" s="4"/>
      <c r="P113" s="4"/>
      <c r="Q113" s="4"/>
    </row>
    <row r="114" spans="7:17">
      <c r="G114" s="361"/>
      <c r="H114" s="361"/>
      <c r="M114" s="4"/>
      <c r="N114" s="4"/>
      <c r="O114" s="4"/>
      <c r="P114" s="4"/>
      <c r="Q114" s="4"/>
    </row>
    <row r="115" spans="7:17">
      <c r="G115" s="361"/>
      <c r="H115" s="361"/>
      <c r="M115" s="4"/>
      <c r="N115" s="4"/>
      <c r="O115" s="4"/>
      <c r="P115" s="4"/>
      <c r="Q115" s="4"/>
    </row>
    <row r="116" spans="7:17">
      <c r="G116" s="361"/>
      <c r="H116" s="361"/>
      <c r="M116" s="4"/>
      <c r="N116" s="4"/>
      <c r="O116" s="4"/>
      <c r="P116" s="4"/>
      <c r="Q116" s="4"/>
    </row>
    <row r="117" spans="7:17">
      <c r="G117" s="361"/>
      <c r="H117" s="361"/>
      <c r="M117" s="4"/>
      <c r="N117" s="4"/>
      <c r="O117" s="4"/>
      <c r="P117" s="4"/>
      <c r="Q117" s="4"/>
    </row>
    <row r="118" spans="7:17">
      <c r="G118" s="361"/>
      <c r="H118" s="361"/>
      <c r="M118" s="4"/>
      <c r="N118" s="4"/>
      <c r="O118" s="4"/>
      <c r="P118" s="4"/>
      <c r="Q118" s="4"/>
    </row>
    <row r="119" spans="7:17">
      <c r="G119" s="361"/>
      <c r="H119" s="361"/>
      <c r="M119" s="4"/>
      <c r="N119" s="4"/>
      <c r="O119" s="4"/>
      <c r="P119" s="4"/>
      <c r="Q119" s="4"/>
    </row>
    <row r="120" spans="7:17">
      <c r="G120" s="361"/>
      <c r="H120" s="361"/>
      <c r="M120" s="4"/>
      <c r="N120" s="4"/>
      <c r="O120" s="4"/>
      <c r="P120" s="4"/>
      <c r="Q120" s="4"/>
    </row>
    <row r="121" spans="7:17">
      <c r="G121" s="361"/>
      <c r="H121" s="361"/>
      <c r="M121" s="4"/>
      <c r="N121" s="4"/>
      <c r="O121" s="4"/>
      <c r="P121" s="4"/>
      <c r="Q121" s="4"/>
    </row>
    <row r="122" spans="7:17">
      <c r="G122" s="361"/>
      <c r="H122" s="361"/>
      <c r="M122" s="4"/>
      <c r="N122" s="4"/>
      <c r="O122" s="4"/>
      <c r="P122" s="4"/>
      <c r="Q122" s="4"/>
    </row>
    <row r="123" spans="7:17">
      <c r="G123" s="361"/>
      <c r="H123" s="361"/>
      <c r="M123" s="4"/>
      <c r="N123" s="4"/>
      <c r="O123" s="4"/>
      <c r="P123" s="4"/>
      <c r="Q123" s="4"/>
    </row>
    <row r="124" spans="7:17">
      <c r="G124" s="361"/>
      <c r="H124" s="361"/>
      <c r="M124" s="4"/>
      <c r="N124" s="4"/>
      <c r="O124" s="4"/>
      <c r="P124" s="4"/>
      <c r="Q124" s="4"/>
    </row>
    <row r="125" spans="7:17">
      <c r="G125" s="361"/>
      <c r="H125" s="361"/>
      <c r="M125" s="4"/>
      <c r="N125" s="4"/>
      <c r="O125" s="4"/>
      <c r="P125" s="4"/>
      <c r="Q125" s="4"/>
    </row>
    <row r="126" spans="7:17">
      <c r="G126" s="361"/>
      <c r="H126" s="361"/>
      <c r="M126" s="4"/>
      <c r="N126" s="4"/>
      <c r="O126" s="4"/>
      <c r="P126" s="4"/>
      <c r="Q126" s="4"/>
    </row>
    <row r="127" spans="7:17">
      <c r="G127" s="361"/>
      <c r="H127" s="361"/>
      <c r="M127" s="4"/>
      <c r="N127" s="4"/>
      <c r="O127" s="4"/>
      <c r="P127" s="4"/>
      <c r="Q127" s="4"/>
    </row>
    <row r="128" spans="7:17">
      <c r="G128" s="361"/>
      <c r="H128" s="361"/>
      <c r="M128" s="4"/>
      <c r="N128" s="4"/>
      <c r="O128" s="4"/>
      <c r="P128" s="4"/>
      <c r="Q128" s="4"/>
    </row>
    <row r="129" spans="7:17">
      <c r="G129" s="361"/>
      <c r="H129" s="361"/>
      <c r="M129" s="4"/>
      <c r="N129" s="4"/>
      <c r="O129" s="4"/>
      <c r="P129" s="4"/>
      <c r="Q129" s="4"/>
    </row>
    <row r="130" spans="7:17">
      <c r="G130" s="361"/>
      <c r="H130" s="361"/>
      <c r="M130" s="4"/>
      <c r="N130" s="4"/>
      <c r="O130" s="4"/>
      <c r="P130" s="4"/>
      <c r="Q130" s="4"/>
    </row>
    <row r="131" spans="7:17">
      <c r="G131" s="361"/>
      <c r="H131" s="361"/>
      <c r="M131" s="4"/>
      <c r="N131" s="4"/>
      <c r="O131" s="4"/>
      <c r="P131" s="4"/>
      <c r="Q131" s="4"/>
    </row>
    <row r="132" spans="7:17">
      <c r="G132" s="361"/>
      <c r="H132" s="361"/>
      <c r="M132" s="4"/>
      <c r="N132" s="4"/>
      <c r="O132" s="4"/>
      <c r="P132" s="4"/>
      <c r="Q132" s="4"/>
    </row>
    <row r="133" spans="7:17">
      <c r="G133" s="361"/>
      <c r="H133" s="361"/>
      <c r="M133" s="4"/>
      <c r="N133" s="4"/>
      <c r="O133" s="4"/>
      <c r="P133" s="4"/>
      <c r="Q133" s="4"/>
    </row>
    <row r="134" spans="7:17">
      <c r="G134" s="361"/>
      <c r="H134" s="361"/>
      <c r="M134" s="4"/>
      <c r="N134" s="4"/>
      <c r="O134" s="4"/>
      <c r="P134" s="4"/>
      <c r="Q134" s="4"/>
    </row>
    <row r="135" spans="7:17">
      <c r="G135" s="361"/>
      <c r="H135" s="361"/>
      <c r="M135" s="4"/>
      <c r="N135" s="4"/>
      <c r="O135" s="4"/>
      <c r="P135" s="4"/>
      <c r="Q135" s="4"/>
    </row>
    <row r="136" spans="7:17">
      <c r="G136" s="361"/>
      <c r="H136" s="361"/>
      <c r="M136" s="4"/>
      <c r="N136" s="4"/>
      <c r="O136" s="4"/>
      <c r="P136" s="4"/>
      <c r="Q136" s="4"/>
    </row>
    <row r="137" spans="7:17">
      <c r="G137" s="361"/>
      <c r="H137" s="361"/>
      <c r="M137" s="4"/>
      <c r="N137" s="4"/>
      <c r="O137" s="4"/>
      <c r="P137" s="4"/>
      <c r="Q137" s="4"/>
    </row>
    <row r="138" spans="7:17">
      <c r="G138" s="361"/>
      <c r="H138" s="361"/>
      <c r="M138" s="4"/>
      <c r="N138" s="4"/>
      <c r="O138" s="4"/>
      <c r="P138" s="4"/>
      <c r="Q138" s="4"/>
    </row>
    <row r="139" spans="7:17">
      <c r="G139" s="361"/>
      <c r="H139" s="361"/>
      <c r="M139" s="4"/>
      <c r="N139" s="4"/>
      <c r="O139" s="4"/>
      <c r="P139" s="4"/>
      <c r="Q139" s="4"/>
    </row>
    <row r="140" spans="7:17">
      <c r="G140" s="361"/>
      <c r="H140" s="361"/>
      <c r="M140" s="4"/>
      <c r="N140" s="4"/>
      <c r="O140" s="4"/>
      <c r="P140" s="4"/>
      <c r="Q140" s="4"/>
    </row>
    <row r="141" spans="7:17">
      <c r="G141" s="361"/>
      <c r="H141" s="361"/>
      <c r="M141" s="4"/>
      <c r="N141" s="4"/>
      <c r="O141" s="4"/>
      <c r="P141" s="4"/>
      <c r="Q141" s="4"/>
    </row>
    <row r="142" spans="7:17">
      <c r="G142" s="361"/>
      <c r="H142" s="361"/>
      <c r="M142" s="4"/>
      <c r="N142" s="4"/>
      <c r="O142" s="4"/>
      <c r="P142" s="4"/>
      <c r="Q142" s="4"/>
    </row>
    <row r="143" spans="7:17">
      <c r="G143" s="361"/>
      <c r="H143" s="361"/>
      <c r="M143" s="4"/>
      <c r="N143" s="4"/>
      <c r="O143" s="4"/>
      <c r="P143" s="4"/>
      <c r="Q143" s="4"/>
    </row>
    <row r="144" spans="7:17">
      <c r="G144" s="361"/>
      <c r="H144" s="361"/>
      <c r="M144" s="4"/>
      <c r="N144" s="4"/>
      <c r="O144" s="4"/>
      <c r="P144" s="4"/>
      <c r="Q144" s="4"/>
    </row>
    <row r="145" spans="7:17">
      <c r="G145" s="361"/>
      <c r="H145" s="361"/>
      <c r="M145" s="4"/>
      <c r="N145" s="4"/>
      <c r="O145" s="4"/>
      <c r="P145" s="4"/>
      <c r="Q145" s="4"/>
    </row>
    <row r="146" spans="7:17">
      <c r="G146" s="361"/>
      <c r="H146" s="361"/>
      <c r="M146" s="4"/>
      <c r="N146" s="4"/>
      <c r="O146" s="4"/>
      <c r="P146" s="4"/>
      <c r="Q146" s="4"/>
    </row>
    <row r="147" spans="7:17">
      <c r="G147" s="361"/>
      <c r="H147" s="361"/>
      <c r="M147" s="4"/>
      <c r="N147" s="4"/>
      <c r="O147" s="4"/>
      <c r="P147" s="4"/>
      <c r="Q147" s="4"/>
    </row>
    <row r="148" spans="7:17">
      <c r="G148" s="361"/>
      <c r="H148" s="361"/>
      <c r="M148" s="4"/>
      <c r="N148" s="4"/>
      <c r="O148" s="4"/>
      <c r="P148" s="4"/>
      <c r="Q148" s="4"/>
    </row>
    <row r="149" spans="7:17">
      <c r="G149" s="361"/>
      <c r="H149" s="361"/>
      <c r="M149" s="4"/>
      <c r="N149" s="4"/>
      <c r="O149" s="4"/>
      <c r="P149" s="4"/>
      <c r="Q149" s="4"/>
    </row>
    <row r="150" spans="7:17">
      <c r="G150" s="361"/>
      <c r="H150" s="361"/>
      <c r="M150" s="4"/>
      <c r="N150" s="4"/>
      <c r="O150" s="4"/>
      <c r="P150" s="4"/>
      <c r="Q150" s="4"/>
    </row>
    <row r="151" spans="7:17">
      <c r="G151" s="361"/>
      <c r="H151" s="361"/>
      <c r="M151" s="4"/>
      <c r="N151" s="4"/>
      <c r="O151" s="4"/>
      <c r="P151" s="4"/>
      <c r="Q151" s="4"/>
    </row>
    <row r="152" spans="7:17">
      <c r="G152" s="361"/>
      <c r="H152" s="361"/>
      <c r="M152" s="4"/>
      <c r="N152" s="4"/>
      <c r="O152" s="4"/>
      <c r="P152" s="4"/>
      <c r="Q152" s="4"/>
    </row>
    <row r="153" spans="7:17">
      <c r="G153" s="361"/>
      <c r="H153" s="361"/>
      <c r="M153" s="4"/>
      <c r="N153" s="4"/>
      <c r="O153" s="4"/>
      <c r="P153" s="4"/>
      <c r="Q153" s="4"/>
    </row>
    <row r="154" spans="7:17">
      <c r="G154" s="361"/>
      <c r="H154" s="361"/>
      <c r="M154" s="4"/>
      <c r="N154" s="4"/>
      <c r="O154" s="4"/>
      <c r="P154" s="4"/>
      <c r="Q154" s="4"/>
    </row>
    <row r="155" spans="7:17">
      <c r="G155" s="361"/>
      <c r="H155" s="361"/>
      <c r="M155" s="4"/>
      <c r="N155" s="4"/>
      <c r="O155" s="4"/>
      <c r="P155" s="4"/>
      <c r="Q155" s="4"/>
    </row>
    <row r="156" spans="7:17">
      <c r="G156" s="361"/>
      <c r="H156" s="361"/>
      <c r="M156" s="4"/>
      <c r="N156" s="4"/>
      <c r="O156" s="4"/>
      <c r="P156" s="4"/>
      <c r="Q156" s="4"/>
    </row>
    <row r="157" spans="7:17">
      <c r="G157" s="361"/>
      <c r="H157" s="361"/>
      <c r="M157" s="4"/>
      <c r="N157" s="4"/>
      <c r="O157" s="4"/>
      <c r="P157" s="4"/>
      <c r="Q157" s="4"/>
    </row>
    <row r="158" spans="7:17">
      <c r="G158" s="361"/>
      <c r="H158" s="361"/>
      <c r="M158" s="4"/>
      <c r="N158" s="4"/>
      <c r="O158" s="4"/>
      <c r="P158" s="4"/>
      <c r="Q158" s="4"/>
    </row>
    <row r="159" spans="7:17">
      <c r="G159" s="361"/>
      <c r="H159" s="361"/>
      <c r="M159" s="4"/>
      <c r="N159" s="4"/>
      <c r="O159" s="4"/>
      <c r="P159" s="4"/>
      <c r="Q159" s="4"/>
    </row>
    <row r="160" spans="7:17">
      <c r="G160" s="361"/>
      <c r="H160" s="361"/>
      <c r="M160" s="4"/>
      <c r="N160" s="4"/>
      <c r="O160" s="4"/>
      <c r="P160" s="4"/>
      <c r="Q160" s="4"/>
    </row>
    <row r="161" spans="7:17">
      <c r="G161" s="361"/>
      <c r="H161" s="361"/>
      <c r="M161" s="4"/>
      <c r="N161" s="4"/>
      <c r="O161" s="4"/>
      <c r="P161" s="4"/>
      <c r="Q161" s="4"/>
    </row>
    <row r="162" spans="7:17">
      <c r="G162" s="361"/>
      <c r="H162" s="361"/>
      <c r="M162" s="4"/>
      <c r="N162" s="4"/>
      <c r="O162" s="4"/>
      <c r="P162" s="4"/>
      <c r="Q162" s="4"/>
    </row>
    <row r="163" spans="7:17">
      <c r="G163" s="361"/>
      <c r="H163" s="361"/>
      <c r="M163" s="4"/>
      <c r="N163" s="4"/>
      <c r="O163" s="4"/>
      <c r="P163" s="4"/>
      <c r="Q163" s="4"/>
    </row>
    <row r="164" spans="7:17">
      <c r="G164" s="361"/>
      <c r="H164" s="361"/>
      <c r="M164" s="4"/>
      <c r="N164" s="4"/>
      <c r="O164" s="4"/>
      <c r="P164" s="4"/>
      <c r="Q164" s="4"/>
    </row>
    <row r="165" spans="7:17">
      <c r="G165" s="361"/>
      <c r="H165" s="361"/>
      <c r="M165" s="4"/>
      <c r="N165" s="4"/>
      <c r="O165" s="4"/>
      <c r="P165" s="4"/>
      <c r="Q165" s="4"/>
    </row>
    <row r="166" spans="7:17">
      <c r="G166" s="361"/>
      <c r="H166" s="361"/>
      <c r="M166" s="4"/>
      <c r="N166" s="4"/>
      <c r="O166" s="4"/>
      <c r="P166" s="4"/>
      <c r="Q166" s="4"/>
    </row>
    <row r="167" spans="7:17">
      <c r="G167" s="361"/>
      <c r="H167" s="361"/>
      <c r="M167" s="4"/>
      <c r="N167" s="4"/>
      <c r="O167" s="4"/>
      <c r="P167" s="4"/>
      <c r="Q167" s="4"/>
    </row>
    <row r="168" spans="7:17">
      <c r="G168" s="361"/>
      <c r="H168" s="361"/>
      <c r="M168" s="4"/>
      <c r="N168" s="4"/>
      <c r="O168" s="4"/>
      <c r="P168" s="4"/>
      <c r="Q168" s="4"/>
    </row>
    <row r="169" spans="7:17">
      <c r="G169" s="361"/>
      <c r="H169" s="361"/>
      <c r="M169" s="4"/>
      <c r="N169" s="4"/>
      <c r="O169" s="4"/>
      <c r="P169" s="4"/>
      <c r="Q169" s="4"/>
    </row>
    <row r="170" spans="7:17">
      <c r="G170" s="361"/>
      <c r="H170" s="361"/>
      <c r="M170" s="4"/>
      <c r="N170" s="4"/>
      <c r="O170" s="4"/>
      <c r="P170" s="4"/>
      <c r="Q170" s="4"/>
    </row>
    <row r="171" spans="7:17">
      <c r="G171" s="361"/>
      <c r="H171" s="361"/>
      <c r="M171" s="4"/>
      <c r="N171" s="4"/>
      <c r="O171" s="4"/>
      <c r="P171" s="4"/>
      <c r="Q171" s="4"/>
    </row>
    <row r="172" spans="7:17">
      <c r="G172" s="361"/>
      <c r="H172" s="361"/>
      <c r="M172" s="4"/>
      <c r="N172" s="4"/>
      <c r="O172" s="4"/>
      <c r="P172" s="4"/>
      <c r="Q172" s="4"/>
    </row>
    <row r="173" spans="7:17">
      <c r="G173" s="361"/>
      <c r="H173" s="361"/>
      <c r="M173" s="4"/>
      <c r="N173" s="4"/>
      <c r="O173" s="4"/>
      <c r="P173" s="4"/>
      <c r="Q173" s="4"/>
    </row>
    <row r="174" spans="7:17">
      <c r="G174" s="361"/>
      <c r="H174" s="361"/>
      <c r="M174" s="4"/>
      <c r="N174" s="4"/>
      <c r="O174" s="4"/>
      <c r="P174" s="4"/>
      <c r="Q174" s="4"/>
    </row>
    <row r="175" spans="7:17">
      <c r="G175" s="361"/>
      <c r="H175" s="361"/>
      <c r="M175" s="4"/>
      <c r="N175" s="4"/>
      <c r="O175" s="4"/>
      <c r="P175" s="4"/>
      <c r="Q175" s="4"/>
    </row>
    <row r="176" spans="7:17">
      <c r="G176" s="361"/>
      <c r="H176" s="361"/>
    </row>
    <row r="177" spans="7:8">
      <c r="G177" s="361"/>
      <c r="H177" s="361"/>
    </row>
    <row r="178" spans="7:8">
      <c r="G178" s="361"/>
      <c r="H178" s="361"/>
    </row>
    <row r="179" spans="7:8">
      <c r="G179" s="361"/>
      <c r="H179" s="361"/>
    </row>
    <row r="180" spans="7:8">
      <c r="G180" s="361"/>
      <c r="H180" s="361"/>
    </row>
    <row r="181" spans="7:8">
      <c r="G181" s="361"/>
      <c r="H181" s="361"/>
    </row>
    <row r="182" spans="7:8">
      <c r="G182" s="361"/>
      <c r="H182" s="361"/>
    </row>
    <row r="183" spans="7:8">
      <c r="G183" s="361"/>
      <c r="H183" s="361"/>
    </row>
    <row r="184" spans="7:8">
      <c r="G184" s="361"/>
      <c r="H184" s="361"/>
    </row>
    <row r="185" spans="7:8">
      <c r="G185" s="361"/>
      <c r="H185" s="361"/>
    </row>
    <row r="186" spans="7:8">
      <c r="G186" s="361"/>
      <c r="H186" s="361"/>
    </row>
    <row r="187" spans="7:8">
      <c r="G187" s="361"/>
      <c r="H187" s="361"/>
    </row>
    <row r="188" spans="7:8">
      <c r="G188" s="361"/>
      <c r="H188" s="361"/>
    </row>
    <row r="189" spans="7:8">
      <c r="G189" s="361"/>
      <c r="H189" s="361"/>
    </row>
    <row r="190" spans="7:8">
      <c r="G190" s="361"/>
      <c r="H190" s="361"/>
    </row>
    <row r="191" spans="7:8">
      <c r="G191" s="361"/>
      <c r="H191" s="361"/>
    </row>
    <row r="192" spans="7:8">
      <c r="G192" s="361"/>
      <c r="H192" s="361"/>
    </row>
    <row r="193" spans="7:8">
      <c r="G193" s="361"/>
      <c r="H193" s="361"/>
    </row>
    <row r="194" spans="7:8">
      <c r="G194" s="361"/>
      <c r="H194" s="361"/>
    </row>
    <row r="195" spans="7:8">
      <c r="G195" s="361"/>
      <c r="H195" s="361"/>
    </row>
    <row r="196" spans="7:8">
      <c r="G196" s="361"/>
      <c r="H196" s="361"/>
    </row>
    <row r="197" spans="7:8">
      <c r="G197" s="361"/>
      <c r="H197" s="361"/>
    </row>
    <row r="198" spans="7:8">
      <c r="G198" s="361"/>
      <c r="H198" s="361"/>
    </row>
    <row r="199" spans="7:8">
      <c r="G199" s="361"/>
      <c r="H199" s="361"/>
    </row>
    <row r="200" spans="7:8">
      <c r="G200" s="361"/>
      <c r="H200" s="361"/>
    </row>
    <row r="201" spans="7:8">
      <c r="G201" s="361"/>
      <c r="H201" s="361"/>
    </row>
    <row r="202" spans="7:8">
      <c r="G202" s="361"/>
      <c r="H202" s="361"/>
    </row>
    <row r="203" spans="7:8">
      <c r="G203" s="361"/>
      <c r="H203" s="361"/>
    </row>
    <row r="204" spans="7:8">
      <c r="G204" s="361"/>
      <c r="H204" s="361"/>
    </row>
    <row r="205" spans="7:8">
      <c r="G205" s="361"/>
      <c r="H205" s="361"/>
    </row>
    <row r="206" spans="7:8">
      <c r="G206" s="361"/>
      <c r="H206" s="361"/>
    </row>
    <row r="207" spans="7:8">
      <c r="G207" s="361"/>
      <c r="H207" s="361"/>
    </row>
    <row r="208" spans="7:8">
      <c r="G208" s="361"/>
      <c r="H208" s="361"/>
    </row>
    <row r="209" spans="7:8">
      <c r="G209" s="361"/>
      <c r="H209" s="361"/>
    </row>
    <row r="210" spans="7:8">
      <c r="G210" s="361"/>
      <c r="H210" s="361"/>
    </row>
    <row r="211" spans="7:8">
      <c r="G211" s="361"/>
      <c r="H211" s="361"/>
    </row>
    <row r="212" spans="7:8">
      <c r="G212" s="361"/>
      <c r="H212" s="361"/>
    </row>
    <row r="213" spans="7:8">
      <c r="G213" s="361"/>
      <c r="H213" s="361"/>
    </row>
    <row r="214" spans="7:8">
      <c r="G214" s="361"/>
      <c r="H214" s="361"/>
    </row>
    <row r="215" spans="7:8">
      <c r="G215" s="361"/>
      <c r="H215" s="361"/>
    </row>
    <row r="216" spans="7:8">
      <c r="G216" s="361"/>
      <c r="H216" s="361"/>
    </row>
    <row r="217" spans="7:8">
      <c r="G217" s="361"/>
      <c r="H217" s="361"/>
    </row>
    <row r="218" spans="7:8">
      <c r="G218" s="361"/>
      <c r="H218" s="361"/>
    </row>
    <row r="219" spans="7:8">
      <c r="G219" s="361"/>
      <c r="H219" s="361"/>
    </row>
    <row r="220" spans="7:8">
      <c r="G220" s="361"/>
      <c r="H220" s="361"/>
    </row>
    <row r="221" spans="7:8">
      <c r="G221" s="361"/>
      <c r="H221" s="361"/>
    </row>
    <row r="222" spans="7:8">
      <c r="G222" s="361"/>
      <c r="H222" s="361"/>
    </row>
    <row r="223" spans="7:8">
      <c r="G223" s="361"/>
      <c r="H223" s="361"/>
    </row>
  </sheetData>
  <phoneticPr fontId="0" type="noConversion"/>
  <pageMargins left="0.31" right="0.5" top="0.4" bottom="0.21" header="0.25" footer="0.17"/>
  <pageSetup scale="77" orientation="landscape" horizontalDpi="4294967292" r:id="rId1"/>
  <headerFooter alignWithMargins="0">
    <oddFooter>&amp;R&amp;P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7"/>
  <sheetViews>
    <sheetView zoomScale="75" workbookViewId="0">
      <selection sqref="A1:O1"/>
    </sheetView>
  </sheetViews>
  <sheetFormatPr defaultRowHeight="13.2"/>
  <cols>
    <col min="1" max="1" width="4.6640625" customWidth="1"/>
    <col min="2" max="7" width="10.6640625" customWidth="1"/>
    <col min="8" max="8" width="18.6640625" customWidth="1"/>
    <col min="9" max="9" width="17.5546875" customWidth="1"/>
    <col min="10" max="10" width="11.109375" bestFit="1" customWidth="1"/>
    <col min="11" max="11" width="8.6640625" customWidth="1"/>
    <col min="12" max="12" width="20.6640625" customWidth="1"/>
    <col min="13" max="13" width="4.6640625" customWidth="1"/>
    <col min="14" max="14" width="20.6640625" customWidth="1"/>
  </cols>
  <sheetData>
    <row r="1" spans="1:15" s="148" customFormat="1" ht="22.8">
      <c r="A1" s="393" t="s">
        <v>1</v>
      </c>
      <c r="B1" s="393"/>
      <c r="C1" s="393"/>
      <c r="D1" s="393"/>
      <c r="E1" s="393"/>
      <c r="F1" s="393"/>
      <c r="G1" s="393"/>
      <c r="H1" s="393"/>
      <c r="I1" s="393"/>
      <c r="J1" s="393"/>
      <c r="K1" s="393"/>
      <c r="L1" s="393"/>
      <c r="M1" s="393"/>
      <c r="N1" s="393"/>
      <c r="O1" s="393"/>
    </row>
    <row r="2" spans="1:15" s="148" customFormat="1" ht="22.8">
      <c r="A2" s="393" t="s">
        <v>224</v>
      </c>
      <c r="B2" s="393"/>
      <c r="C2" s="393"/>
      <c r="D2" s="393"/>
      <c r="E2" s="393"/>
      <c r="F2" s="393"/>
      <c r="G2" s="393"/>
      <c r="H2" s="393"/>
      <c r="I2" s="393"/>
      <c r="J2" s="393"/>
      <c r="K2" s="393"/>
      <c r="L2" s="393"/>
      <c r="M2" s="393"/>
      <c r="N2" s="393"/>
      <c r="O2" s="393"/>
    </row>
    <row r="3" spans="1:15" ht="22.8">
      <c r="A3" s="393" t="s">
        <v>195</v>
      </c>
      <c r="B3" s="393"/>
      <c r="C3" s="393"/>
      <c r="D3" s="393"/>
      <c r="E3" s="393"/>
      <c r="F3" s="393"/>
      <c r="G3" s="393"/>
      <c r="H3" s="393"/>
      <c r="I3" s="393"/>
      <c r="J3" s="393"/>
      <c r="K3" s="393"/>
      <c r="L3" s="393"/>
      <c r="M3" s="393"/>
      <c r="N3" s="393"/>
      <c r="O3" s="393"/>
    </row>
    <row r="4" spans="1:15" ht="22.8">
      <c r="A4" s="367"/>
      <c r="B4" s="367"/>
      <c r="C4" s="367"/>
      <c r="D4" s="367"/>
      <c r="E4" s="367"/>
      <c r="F4" s="367"/>
      <c r="G4" s="367"/>
      <c r="H4" s="367"/>
      <c r="I4" s="367"/>
      <c r="J4" s="367"/>
      <c r="K4" s="367"/>
      <c r="L4" s="367"/>
      <c r="M4" s="367"/>
      <c r="N4" s="367"/>
      <c r="O4" s="367"/>
    </row>
    <row r="5" spans="1:15" ht="21">
      <c r="J5" s="333"/>
      <c r="K5" s="333"/>
    </row>
    <row r="6" spans="1:15" s="324" customFormat="1" ht="21">
      <c r="J6" s="334"/>
      <c r="K6" s="334"/>
      <c r="L6" s="386">
        <v>2002</v>
      </c>
      <c r="M6" s="334"/>
      <c r="N6" s="386">
        <v>2003</v>
      </c>
      <c r="O6" s="325"/>
    </row>
    <row r="7" spans="1:15" s="324" customFormat="1" ht="21">
      <c r="B7" s="345"/>
      <c r="C7" s="346"/>
      <c r="L7" s="387" t="s">
        <v>191</v>
      </c>
      <c r="M7" s="370"/>
      <c r="N7" s="387" t="s">
        <v>191</v>
      </c>
    </row>
    <row r="8" spans="1:15" ht="21">
      <c r="J8" s="333"/>
      <c r="K8" s="333"/>
    </row>
    <row r="9" spans="1:15" ht="21">
      <c r="B9" s="323" t="s">
        <v>196</v>
      </c>
      <c r="J9" s="333"/>
      <c r="K9" s="333"/>
      <c r="L9" s="383">
        <f>+I13</f>
        <v>253000</v>
      </c>
      <c r="N9" s="383">
        <f>+I13</f>
        <v>253000</v>
      </c>
    </row>
    <row r="10" spans="1:15" ht="21">
      <c r="C10" s="380" t="s">
        <v>197</v>
      </c>
      <c r="I10" s="381">
        <v>22000000</v>
      </c>
      <c r="J10" s="333"/>
      <c r="K10" s="333"/>
    </row>
    <row r="11" spans="1:15" ht="21">
      <c r="C11" s="380" t="s">
        <v>198</v>
      </c>
      <c r="I11" s="382">
        <v>1.15E-2</v>
      </c>
      <c r="J11" s="333"/>
      <c r="K11" s="333"/>
    </row>
    <row r="12" spans="1:15" ht="21">
      <c r="C12" s="323"/>
      <c r="J12" s="333"/>
      <c r="K12" s="333"/>
    </row>
    <row r="13" spans="1:15" ht="21">
      <c r="C13" s="380" t="s">
        <v>201</v>
      </c>
      <c r="I13" s="381">
        <f>+I10*I11</f>
        <v>253000</v>
      </c>
      <c r="J13" s="333"/>
      <c r="K13" s="333"/>
    </row>
    <row r="14" spans="1:15" ht="21">
      <c r="C14" s="323"/>
      <c r="J14" s="333"/>
      <c r="K14" s="333"/>
    </row>
    <row r="15" spans="1:15" ht="21">
      <c r="B15" s="323" t="s">
        <v>199</v>
      </c>
      <c r="J15" s="333"/>
      <c r="K15" s="333"/>
    </row>
    <row r="16" spans="1:15" ht="21">
      <c r="C16" s="380" t="s">
        <v>204</v>
      </c>
      <c r="I16" s="381">
        <v>35270000</v>
      </c>
      <c r="J16" s="333"/>
      <c r="K16" s="333"/>
    </row>
    <row r="17" spans="2:14" ht="21">
      <c r="C17" s="380" t="s">
        <v>198</v>
      </c>
      <c r="I17" s="382">
        <v>1.15E-2</v>
      </c>
      <c r="J17" s="333"/>
      <c r="K17" s="333"/>
    </row>
    <row r="18" spans="2:14" ht="21">
      <c r="C18" s="380"/>
      <c r="J18" s="333"/>
      <c r="K18" s="333"/>
    </row>
    <row r="19" spans="2:14" ht="21">
      <c r="C19" s="380" t="s">
        <v>200</v>
      </c>
      <c r="I19" s="381">
        <f>+I16*I17</f>
        <v>405605</v>
      </c>
      <c r="J19" s="333"/>
      <c r="K19" s="333"/>
      <c r="N19" s="383">
        <f>+I19</f>
        <v>405605</v>
      </c>
    </row>
    <row r="20" spans="2:14" ht="21">
      <c r="C20" s="380" t="s">
        <v>202</v>
      </c>
      <c r="I20" s="381">
        <f>+(I19/12)*2</f>
        <v>67600.833333333328</v>
      </c>
      <c r="J20" s="333"/>
      <c r="K20" s="333"/>
      <c r="L20" s="383">
        <f>+I20</f>
        <v>67600.833333333328</v>
      </c>
    </row>
    <row r="21" spans="2:14" ht="21">
      <c r="J21" s="333"/>
      <c r="K21" s="333"/>
    </row>
    <row r="22" spans="2:14" ht="21">
      <c r="B22" s="323" t="s">
        <v>203</v>
      </c>
      <c r="J22" s="333"/>
      <c r="K22" s="333"/>
    </row>
    <row r="23" spans="2:14" ht="21">
      <c r="C23" s="380" t="s">
        <v>205</v>
      </c>
      <c r="I23" s="381">
        <v>20300000</v>
      </c>
      <c r="J23" s="333"/>
      <c r="K23" s="333"/>
    </row>
    <row r="24" spans="2:14" ht="21">
      <c r="C24" s="380" t="s">
        <v>198</v>
      </c>
      <c r="I24" s="382">
        <v>1.15E-2</v>
      </c>
      <c r="J24" s="333"/>
      <c r="K24" s="333"/>
    </row>
    <row r="25" spans="2:14" ht="21">
      <c r="J25" s="333"/>
      <c r="K25" s="333"/>
    </row>
    <row r="26" spans="2:14" ht="21">
      <c r="C26" s="380" t="s">
        <v>200</v>
      </c>
      <c r="I26" s="381">
        <f>+I23*I24</f>
        <v>233450</v>
      </c>
      <c r="J26" s="333"/>
      <c r="K26" s="333"/>
    </row>
    <row r="27" spans="2:14" ht="21">
      <c r="C27" s="380" t="s">
        <v>206</v>
      </c>
      <c r="I27" s="381">
        <f>+(I26/12)*2</f>
        <v>38908.333333333336</v>
      </c>
      <c r="J27" s="333"/>
      <c r="K27" s="333"/>
      <c r="N27" s="383">
        <f>+I27</f>
        <v>38908.333333333336</v>
      </c>
    </row>
    <row r="28" spans="2:14" ht="21">
      <c r="C28" s="380"/>
      <c r="I28" s="381"/>
      <c r="J28" s="333"/>
      <c r="K28" s="333"/>
      <c r="L28" s="384"/>
      <c r="N28" s="385"/>
    </row>
    <row r="29" spans="2:14" ht="21">
      <c r="J29" s="333"/>
      <c r="K29" s="333"/>
    </row>
    <row r="30" spans="2:14" ht="21.6" thickBot="1">
      <c r="F30" s="323" t="s">
        <v>207</v>
      </c>
      <c r="J30" s="333"/>
      <c r="K30" s="333"/>
      <c r="L30" s="388">
        <f>SUM(L9:L29)</f>
        <v>320600.83333333331</v>
      </c>
      <c r="N30" s="388">
        <f>SUM(N9:N29)</f>
        <v>697513.33333333337</v>
      </c>
    </row>
    <row r="31" spans="2:14" ht="21.6" thickTop="1">
      <c r="J31" s="333"/>
      <c r="K31" s="333"/>
    </row>
    <row r="32" spans="2:14" ht="21">
      <c r="J32" s="333"/>
      <c r="K32" s="333"/>
    </row>
    <row r="33" spans="10:11" ht="21">
      <c r="J33" s="333"/>
      <c r="K33" s="333"/>
    </row>
    <row r="34" spans="10:11" ht="21">
      <c r="J34" s="333"/>
      <c r="K34" s="333"/>
    </row>
    <row r="35" spans="10:11" ht="21">
      <c r="J35" s="333"/>
      <c r="K35" s="333"/>
    </row>
    <row r="36" spans="10:11" ht="21">
      <c r="J36" s="333"/>
      <c r="K36" s="333"/>
    </row>
    <row r="37" spans="10:11" ht="21">
      <c r="J37" s="333"/>
      <c r="K37" s="333"/>
    </row>
    <row r="38" spans="10:11" ht="21">
      <c r="J38" s="333"/>
      <c r="K38" s="333"/>
    </row>
    <row r="39" spans="10:11" ht="21">
      <c r="J39" s="333"/>
      <c r="K39" s="333"/>
    </row>
    <row r="40" spans="10:11" ht="21">
      <c r="J40" s="333"/>
      <c r="K40" s="333"/>
    </row>
    <row r="41" spans="10:11" ht="21">
      <c r="J41" s="333"/>
      <c r="K41" s="333"/>
    </row>
    <row r="42" spans="10:11" ht="21">
      <c r="J42" s="333"/>
      <c r="K42" s="333"/>
    </row>
    <row r="43" spans="10:11" ht="21">
      <c r="J43" s="333"/>
      <c r="K43" s="333"/>
    </row>
    <row r="44" spans="10:11" ht="21">
      <c r="J44" s="333"/>
      <c r="K44" s="333"/>
    </row>
    <row r="45" spans="10:11" ht="21">
      <c r="J45" s="333"/>
      <c r="K45" s="333"/>
    </row>
    <row r="46" spans="10:11" ht="21">
      <c r="J46" s="333"/>
      <c r="K46" s="333"/>
    </row>
    <row r="47" spans="10:11" ht="21">
      <c r="J47" s="333"/>
      <c r="K47" s="333"/>
    </row>
    <row r="48" spans="10:11" ht="21">
      <c r="J48" s="333"/>
      <c r="K48" s="333"/>
    </row>
    <row r="49" spans="10:11" ht="21">
      <c r="J49" s="333"/>
      <c r="K49" s="333"/>
    </row>
    <row r="50" spans="10:11" ht="21">
      <c r="J50" s="333"/>
      <c r="K50" s="333"/>
    </row>
    <row r="51" spans="10:11" ht="21">
      <c r="J51" s="333"/>
      <c r="K51" s="333"/>
    </row>
    <row r="52" spans="10:11" ht="21">
      <c r="J52" s="333"/>
      <c r="K52" s="333"/>
    </row>
    <row r="53" spans="10:11" ht="21">
      <c r="J53" s="333"/>
      <c r="K53" s="333"/>
    </row>
    <row r="54" spans="10:11" ht="21">
      <c r="J54" s="333"/>
      <c r="K54" s="333"/>
    </row>
    <row r="55" spans="10:11" ht="21">
      <c r="J55" s="333"/>
      <c r="K55" s="333"/>
    </row>
    <row r="56" spans="10:11" ht="21">
      <c r="J56" s="333"/>
      <c r="K56" s="333"/>
    </row>
    <row r="57" spans="10:11" ht="21">
      <c r="J57" s="333"/>
      <c r="K57" s="333"/>
    </row>
    <row r="58" spans="10:11" ht="21">
      <c r="J58" s="333"/>
      <c r="K58" s="333"/>
    </row>
    <row r="59" spans="10:11" ht="21">
      <c r="J59" s="333"/>
      <c r="K59" s="333"/>
    </row>
    <row r="60" spans="10:11" ht="21">
      <c r="J60" s="333"/>
      <c r="K60" s="333"/>
    </row>
    <row r="61" spans="10:11" ht="21">
      <c r="J61" s="333"/>
      <c r="K61" s="333"/>
    </row>
    <row r="62" spans="10:11" ht="21">
      <c r="J62" s="333"/>
      <c r="K62" s="333"/>
    </row>
    <row r="63" spans="10:11" ht="21">
      <c r="J63" s="333"/>
      <c r="K63" s="333"/>
    </row>
    <row r="64" spans="10:11" ht="21">
      <c r="J64" s="333"/>
      <c r="K64" s="333"/>
    </row>
    <row r="65" spans="10:11" ht="21">
      <c r="J65" s="333"/>
      <c r="K65" s="333"/>
    </row>
    <row r="66" spans="10:11" ht="21">
      <c r="J66" s="333"/>
      <c r="K66" s="333"/>
    </row>
    <row r="67" spans="10:11" ht="21">
      <c r="J67" s="333"/>
      <c r="K67" s="333"/>
    </row>
  </sheetData>
  <mergeCells count="3">
    <mergeCell ref="A1:O1"/>
    <mergeCell ref="A2:O2"/>
    <mergeCell ref="A3:O3"/>
  </mergeCells>
  <phoneticPr fontId="0" type="noConversion"/>
  <printOptions horizontalCentered="1"/>
  <pageMargins left="0" right="0" top="0.5" bottom="0" header="0.5" footer="0.5"/>
  <pageSetup scale="76" orientation="landscape" horizontalDpi="300" verticalDpi="300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 COVER  NNG </vt:lpstr>
      <vt:lpstr>NNG - Summary</vt:lpstr>
      <vt:lpstr>NNG Projects </vt:lpstr>
      <vt:lpstr>NNG - COTH</vt:lpstr>
      <vt:lpstr>NNG Imb. &amp; Purch.</vt:lpstr>
      <vt:lpstr>NNG Pool Projects </vt:lpstr>
      <vt:lpstr>Depreciation</vt:lpstr>
      <vt:lpstr>Depreciation!Print_Area</vt:lpstr>
      <vt:lpstr>'NNG - COTH'!Print_Area</vt:lpstr>
      <vt:lpstr>'NNG - Summary'!Print_Area</vt:lpstr>
      <vt:lpstr>'NNG Imb. &amp; Purch.'!Print_Area</vt:lpstr>
      <vt:lpstr>'NNG Pool Projects '!Print_Area</vt:lpstr>
      <vt:lpstr>'NNG Projects '!Print_Area</vt:lpstr>
      <vt:lpstr>'NNG Projects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Northern Natural Gas</dc:creator>
  <cp:lastModifiedBy>Havlíček Jan</cp:lastModifiedBy>
  <cp:lastPrinted>2001-08-22T19:54:21Z</cp:lastPrinted>
  <dcterms:created xsi:type="dcterms:W3CDTF">1998-08-12T15:58:50Z</dcterms:created>
  <dcterms:modified xsi:type="dcterms:W3CDTF">2023-09-10T15:12:13Z</dcterms:modified>
</cp:coreProperties>
</file>